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Projects\Office\03_Analyz\input\"/>
    </mc:Choice>
  </mc:AlternateContent>
  <xr:revisionPtr revIDLastSave="0" documentId="13_ncr:1_{5CAA868B-D460-4859-875D-E61CD602D84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1" sheetId="3" r:id="rId1"/>
    <sheet name="2" sheetId="2" r:id="rId2"/>
    <sheet name="3" sheetId="4" r:id="rId3"/>
    <sheet name="Sheet1" sheetId="5" r:id="rId4"/>
    <sheet name="Office жагсаалт" sheetId="6" r:id="rId5"/>
    <sheet name="Sheet2" sheetId="7" r:id="rId6"/>
  </sheets>
  <definedNames>
    <definedName name="_xlnm._FilterDatabase" localSheetId="1" hidden="1">'2'!$A$2:$V$4720</definedName>
    <definedName name="_xlnm._FilterDatabase" localSheetId="4" hidden="1">'Office жагсаалт'!$A$1:$M$197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0" i="6" l="1"/>
  <c r="A181" i="6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8" i="6" s="1"/>
  <c r="A79" i="6" s="1"/>
  <c r="A80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4" i="6" s="1"/>
  <c r="A155" i="6" s="1"/>
  <c r="A156" i="6" s="1"/>
  <c r="A157" i="6" s="1"/>
  <c r="A158" i="6" s="1"/>
  <c r="A159" i="6" s="1"/>
  <c r="A160" i="6" s="1"/>
  <c r="A161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Q2659" i="2"/>
  <c r="P2659" i="2" s="1"/>
  <c r="O2659" i="2"/>
  <c r="L2659" i="2"/>
  <c r="Q5" i="2"/>
  <c r="Q6" i="2"/>
  <c r="Q7" i="2"/>
  <c r="Q8" i="2"/>
  <c r="Q9" i="2"/>
  <c r="Q10" i="2"/>
  <c r="Q11" i="2"/>
  <c r="Q12" i="2"/>
  <c r="P12" i="2" s="1"/>
  <c r="Q13" i="2"/>
  <c r="P13" i="2" s="1"/>
  <c r="Q14" i="2"/>
  <c r="P14" i="2" s="1"/>
  <c r="Q15" i="2"/>
  <c r="P15" i="2" s="1"/>
  <c r="Q16" i="2"/>
  <c r="P16" i="2" s="1"/>
  <c r="Q17" i="2"/>
  <c r="P17" i="2" s="1"/>
  <c r="Q18" i="2"/>
  <c r="P18" i="2" s="1"/>
  <c r="Q19" i="2"/>
  <c r="P19" i="2" s="1"/>
  <c r="Q20" i="2"/>
  <c r="P20" i="2" s="1"/>
  <c r="Q21" i="2"/>
  <c r="P21" i="2" s="1"/>
  <c r="Q22" i="2"/>
  <c r="P22" i="2" s="1"/>
  <c r="Q23" i="2"/>
  <c r="P23" i="2" s="1"/>
  <c r="Q24" i="2"/>
  <c r="P24" i="2" s="1"/>
  <c r="Q25" i="2"/>
  <c r="P25" i="2" s="1"/>
  <c r="Q26" i="2"/>
  <c r="Q27" i="2"/>
  <c r="Q28" i="2"/>
  <c r="Q29" i="2"/>
  <c r="Q30" i="2"/>
  <c r="Q31" i="2"/>
  <c r="P31" i="2" s="1"/>
  <c r="Q32" i="2"/>
  <c r="P32" i="2" s="1"/>
  <c r="Q33" i="2"/>
  <c r="P33" i="2" s="1"/>
  <c r="Q34" i="2"/>
  <c r="P34" i="2" s="1"/>
  <c r="Q35" i="2"/>
  <c r="P35" i="2" s="1"/>
  <c r="Q36" i="2"/>
  <c r="P36" i="2" s="1"/>
  <c r="Q37" i="2"/>
  <c r="P37" i="2" s="1"/>
  <c r="Q38" i="2"/>
  <c r="P38" i="2" s="1"/>
  <c r="Q39" i="2"/>
  <c r="P39" i="2" s="1"/>
  <c r="Q40" i="2"/>
  <c r="P40" i="2" s="1"/>
  <c r="Q41" i="2"/>
  <c r="P41" i="2" s="1"/>
  <c r="Q42" i="2"/>
  <c r="P42" i="2" s="1"/>
  <c r="Q43" i="2"/>
  <c r="P43" i="2" s="1"/>
  <c r="Q44" i="2"/>
  <c r="P44" i="2" s="1"/>
  <c r="Q45" i="2"/>
  <c r="Q46" i="2"/>
  <c r="P46" i="2" s="1"/>
  <c r="Q47" i="2"/>
  <c r="Q48" i="2"/>
  <c r="Q49" i="2"/>
  <c r="P49" i="2" s="1"/>
  <c r="Q50" i="2"/>
  <c r="P50" i="2" s="1"/>
  <c r="Q51" i="2"/>
  <c r="P51" i="2" s="1"/>
  <c r="Q52" i="2"/>
  <c r="P52" i="2" s="1"/>
  <c r="Q53" i="2"/>
  <c r="P53" i="2" s="1"/>
  <c r="Q54" i="2"/>
  <c r="P54" i="2" s="1"/>
  <c r="Q55" i="2"/>
  <c r="P55" i="2" s="1"/>
  <c r="Q56" i="2"/>
  <c r="Q57" i="2"/>
  <c r="Q58" i="2"/>
  <c r="P58" i="2" s="1"/>
  <c r="Q59" i="2"/>
  <c r="P59" i="2" s="1"/>
  <c r="Q60" i="2"/>
  <c r="P60" i="2" s="1"/>
  <c r="Q61" i="2"/>
  <c r="P61" i="2" s="1"/>
  <c r="Q62" i="2"/>
  <c r="P62" i="2" s="1"/>
  <c r="Q63" i="2"/>
  <c r="P63" i="2" s="1"/>
  <c r="Q64" i="2"/>
  <c r="P64" i="2" s="1"/>
  <c r="Q65" i="2"/>
  <c r="Q66" i="2"/>
  <c r="Q67" i="2"/>
  <c r="P67" i="2" s="1"/>
  <c r="Q68" i="2"/>
  <c r="Q69" i="2"/>
  <c r="Q70" i="2"/>
  <c r="P70" i="2" s="1"/>
  <c r="Q71" i="2"/>
  <c r="P71" i="2" s="1"/>
  <c r="Q72" i="2"/>
  <c r="P72" i="2" s="1"/>
  <c r="Q73" i="2"/>
  <c r="P73" i="2" s="1"/>
  <c r="Q74" i="2"/>
  <c r="P74" i="2" s="1"/>
  <c r="Q75" i="2"/>
  <c r="P75" i="2" s="1"/>
  <c r="Q76" i="2"/>
  <c r="P76" i="2" s="1"/>
  <c r="Q77" i="2"/>
  <c r="P77" i="2" s="1"/>
  <c r="Q78" i="2"/>
  <c r="P78" i="2" s="1"/>
  <c r="Q79" i="2"/>
  <c r="P79" i="2" s="1"/>
  <c r="Q80" i="2"/>
  <c r="P80" i="2" s="1"/>
  <c r="Q81" i="2"/>
  <c r="P81" i="2" s="1"/>
  <c r="Q82" i="2"/>
  <c r="P82" i="2" s="1"/>
  <c r="Q83" i="2"/>
  <c r="P83" i="2" s="1"/>
  <c r="Q84" i="2"/>
  <c r="P84" i="2" s="1"/>
  <c r="Q85" i="2"/>
  <c r="P85" i="2" s="1"/>
  <c r="Q86" i="2"/>
  <c r="Q87" i="2"/>
  <c r="P87" i="2" s="1"/>
  <c r="Q88" i="2"/>
  <c r="P88" i="2" s="1"/>
  <c r="Q89" i="2"/>
  <c r="P89" i="2" s="1"/>
  <c r="Q90" i="2"/>
  <c r="P90" i="2" s="1"/>
  <c r="Q91" i="2"/>
  <c r="P91" i="2" s="1"/>
  <c r="Q92" i="2"/>
  <c r="P92" i="2" s="1"/>
  <c r="Q93" i="2"/>
  <c r="P93" i="2" s="1"/>
  <c r="Q94" i="2"/>
  <c r="P94" i="2" s="1"/>
  <c r="Q95" i="2"/>
  <c r="P95" i="2" s="1"/>
  <c r="Q96" i="2"/>
  <c r="P96" i="2" s="1"/>
  <c r="Q97" i="2"/>
  <c r="P97" i="2" s="1"/>
  <c r="Q98" i="2"/>
  <c r="P98" i="2" s="1"/>
  <c r="Q99" i="2"/>
  <c r="P99" i="2" s="1"/>
  <c r="Q100" i="2"/>
  <c r="P100" i="2" s="1"/>
  <c r="Q101" i="2"/>
  <c r="P101" i="2" s="1"/>
  <c r="Q102" i="2"/>
  <c r="P102" i="2" s="1"/>
  <c r="Q103" i="2"/>
  <c r="P103" i="2" s="1"/>
  <c r="Q104" i="2"/>
  <c r="P104" i="2" s="1"/>
  <c r="Q105" i="2"/>
  <c r="Q106" i="2"/>
  <c r="P106" i="2" s="1"/>
  <c r="Q107" i="2"/>
  <c r="Q108" i="2"/>
  <c r="Q109" i="2"/>
  <c r="P109" i="2" s="1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P197" i="2" s="1"/>
  <c r="Q198" i="2"/>
  <c r="P198" i="2" s="1"/>
  <c r="Q199" i="2"/>
  <c r="P199" i="2" s="1"/>
  <c r="Q200" i="2"/>
  <c r="P200" i="2" s="1"/>
  <c r="Q201" i="2"/>
  <c r="P201" i="2" s="1"/>
  <c r="Q202" i="2"/>
  <c r="P202" i="2" s="1"/>
  <c r="Q203" i="2"/>
  <c r="P203" i="2" s="1"/>
  <c r="Q204" i="2"/>
  <c r="P204" i="2" s="1"/>
  <c r="Q205" i="2"/>
  <c r="P205" i="2" s="1"/>
  <c r="Q206" i="2"/>
  <c r="Q207" i="2"/>
  <c r="Q208" i="2"/>
  <c r="P208" i="2" s="1"/>
  <c r="Q209" i="2"/>
  <c r="P209" i="2" s="1"/>
  <c r="Q210" i="2"/>
  <c r="P210" i="2" s="1"/>
  <c r="Q211" i="2"/>
  <c r="P211" i="2" s="1"/>
  <c r="Q212" i="2"/>
  <c r="P212" i="2" s="1"/>
  <c r="Q213" i="2"/>
  <c r="P213" i="2" s="1"/>
  <c r="Q214" i="2"/>
  <c r="P214" i="2" s="1"/>
  <c r="Q215" i="2"/>
  <c r="P215" i="2" s="1"/>
  <c r="Q216" i="2"/>
  <c r="P216" i="2" s="1"/>
  <c r="Q217" i="2"/>
  <c r="P217" i="2" s="1"/>
  <c r="Q218" i="2"/>
  <c r="P218" i="2" s="1"/>
  <c r="Q219" i="2"/>
  <c r="P219" i="2" s="1"/>
  <c r="Q220" i="2"/>
  <c r="P220" i="2" s="1"/>
  <c r="Q221" i="2"/>
  <c r="P221" i="2" s="1"/>
  <c r="Q222" i="2"/>
  <c r="P222" i="2" s="1"/>
  <c r="Q223" i="2"/>
  <c r="P223" i="2" s="1"/>
  <c r="Q224" i="2"/>
  <c r="P224" i="2" s="1"/>
  <c r="Q225" i="2"/>
  <c r="Q226" i="2"/>
  <c r="P226" i="2" s="1"/>
  <c r="Q227" i="2"/>
  <c r="Q228" i="2"/>
  <c r="Q229" i="2"/>
  <c r="P229" i="2" s="1"/>
  <c r="Q230" i="2"/>
  <c r="P230" i="2" s="1"/>
  <c r="Q231" i="2"/>
  <c r="P231" i="2" s="1"/>
  <c r="Q232" i="2"/>
  <c r="P232" i="2" s="1"/>
  <c r="Q233" i="2"/>
  <c r="P233" i="2" s="1"/>
  <c r="Q234" i="2"/>
  <c r="P234" i="2" s="1"/>
  <c r="Q235" i="2"/>
  <c r="P235" i="2" s="1"/>
  <c r="Q236" i="2"/>
  <c r="P236" i="2" s="1"/>
  <c r="Q237" i="2"/>
  <c r="P237" i="2" s="1"/>
  <c r="Q238" i="2"/>
  <c r="P238" i="2" s="1"/>
  <c r="Q239" i="2"/>
  <c r="P239" i="2" s="1"/>
  <c r="Q240" i="2"/>
  <c r="P240" i="2" s="1"/>
  <c r="Q241" i="2"/>
  <c r="P241" i="2" s="1"/>
  <c r="Q242" i="2"/>
  <c r="P242" i="2" s="1"/>
  <c r="Q243" i="2"/>
  <c r="P243" i="2" s="1"/>
  <c r="Q244" i="2"/>
  <c r="P244" i="2" s="1"/>
  <c r="Q245" i="2"/>
  <c r="Q246" i="2"/>
  <c r="Q247" i="2"/>
  <c r="P247" i="2" s="1"/>
  <c r="Q248" i="2"/>
  <c r="P248" i="2" s="1"/>
  <c r="Q249" i="2"/>
  <c r="P249" i="2" s="1"/>
  <c r="Q250" i="2"/>
  <c r="P250" i="2" s="1"/>
  <c r="Q251" i="2"/>
  <c r="P251" i="2" s="1"/>
  <c r="Q252" i="2"/>
  <c r="P252" i="2" s="1"/>
  <c r="Q253" i="2"/>
  <c r="P253" i="2" s="1"/>
  <c r="Q254" i="2"/>
  <c r="P254" i="2" s="1"/>
  <c r="Q255" i="2"/>
  <c r="P255" i="2" s="1"/>
  <c r="Q256" i="2"/>
  <c r="P256" i="2" s="1"/>
  <c r="Q257" i="2"/>
  <c r="P257" i="2" s="1"/>
  <c r="Q258" i="2"/>
  <c r="P258" i="2" s="1"/>
  <c r="Q259" i="2"/>
  <c r="P259" i="2" s="1"/>
  <c r="Q260" i="2"/>
  <c r="P260" i="2" s="1"/>
  <c r="Q261" i="2"/>
  <c r="P261" i="2" s="1"/>
  <c r="Q262" i="2"/>
  <c r="P262" i="2" s="1"/>
  <c r="Q263" i="2"/>
  <c r="P263" i="2" s="1"/>
  <c r="Q264" i="2"/>
  <c r="P264" i="2" s="1"/>
  <c r="Q265" i="2"/>
  <c r="P265" i="2" s="1"/>
  <c r="Q266" i="2"/>
  <c r="Q267" i="2"/>
  <c r="Q268" i="2"/>
  <c r="P268" i="2" s="1"/>
  <c r="Q269" i="2"/>
  <c r="P269" i="2" s="1"/>
  <c r="Q270" i="2"/>
  <c r="P270" i="2" s="1"/>
  <c r="Q271" i="2"/>
  <c r="P271" i="2" s="1"/>
  <c r="Q272" i="2"/>
  <c r="P272" i="2" s="1"/>
  <c r="Q273" i="2"/>
  <c r="P273" i="2" s="1"/>
  <c r="Q274" i="2"/>
  <c r="P274" i="2" s="1"/>
  <c r="Q275" i="2"/>
  <c r="P275" i="2" s="1"/>
  <c r="Q276" i="2"/>
  <c r="P276" i="2" s="1"/>
  <c r="Q277" i="2"/>
  <c r="P277" i="2" s="1"/>
  <c r="Q278" i="2"/>
  <c r="P278" i="2" s="1"/>
  <c r="Q279" i="2"/>
  <c r="P279" i="2" s="1"/>
  <c r="Q280" i="2"/>
  <c r="P280" i="2" s="1"/>
  <c r="Q281" i="2"/>
  <c r="P281" i="2" s="1"/>
  <c r="Q282" i="2"/>
  <c r="P282" i="2" s="1"/>
  <c r="Q283" i="2"/>
  <c r="P283" i="2" s="1"/>
  <c r="Q284" i="2"/>
  <c r="P284" i="2" s="1"/>
  <c r="Q285" i="2"/>
  <c r="Q286" i="2"/>
  <c r="P286" i="2" s="1"/>
  <c r="Q287" i="2"/>
  <c r="Q288" i="2"/>
  <c r="Q289" i="2"/>
  <c r="P289" i="2" s="1"/>
  <c r="Q290" i="2"/>
  <c r="P290" i="2" s="1"/>
  <c r="Q291" i="2"/>
  <c r="P291" i="2" s="1"/>
  <c r="Q292" i="2"/>
  <c r="P292" i="2" s="1"/>
  <c r="Q293" i="2"/>
  <c r="P293" i="2" s="1"/>
  <c r="Q294" i="2"/>
  <c r="P294" i="2" s="1"/>
  <c r="Q295" i="2"/>
  <c r="P295" i="2" s="1"/>
  <c r="Q296" i="2"/>
  <c r="P296" i="2" s="1"/>
  <c r="Q297" i="2"/>
  <c r="P297" i="2" s="1"/>
  <c r="Q298" i="2"/>
  <c r="P298" i="2" s="1"/>
  <c r="Q299" i="2"/>
  <c r="P299" i="2" s="1"/>
  <c r="Q300" i="2"/>
  <c r="P300" i="2" s="1"/>
  <c r="Q301" i="2"/>
  <c r="P301" i="2" s="1"/>
  <c r="Q302" i="2"/>
  <c r="P302" i="2" s="1"/>
  <c r="Q303" i="2"/>
  <c r="P303" i="2" s="1"/>
  <c r="Q304" i="2"/>
  <c r="P304" i="2" s="1"/>
  <c r="Q305" i="2"/>
  <c r="Q306" i="2"/>
  <c r="Q307" i="2"/>
  <c r="P307" i="2" s="1"/>
  <c r="Q308" i="2"/>
  <c r="Q309" i="2"/>
  <c r="P309" i="2" s="1"/>
  <c r="Q310" i="2"/>
  <c r="P310" i="2" s="1"/>
  <c r="Q311" i="2"/>
  <c r="P311" i="2" s="1"/>
  <c r="Q312" i="2"/>
  <c r="P312" i="2" s="1"/>
  <c r="Q313" i="2"/>
  <c r="P313" i="2" s="1"/>
  <c r="Q314" i="2"/>
  <c r="P314" i="2" s="1"/>
  <c r="Q315" i="2"/>
  <c r="P315" i="2" s="1"/>
  <c r="Q316" i="2"/>
  <c r="P316" i="2" s="1"/>
  <c r="Q317" i="2"/>
  <c r="P317" i="2" s="1"/>
  <c r="Q318" i="2"/>
  <c r="P318" i="2" s="1"/>
  <c r="Q319" i="2"/>
  <c r="P319" i="2" s="1"/>
  <c r="Q320" i="2"/>
  <c r="P320" i="2" s="1"/>
  <c r="Q321" i="2"/>
  <c r="P321" i="2" s="1"/>
  <c r="Q322" i="2"/>
  <c r="P322" i="2" s="1"/>
  <c r="Q323" i="2"/>
  <c r="P323" i="2" s="1"/>
  <c r="Q324" i="2"/>
  <c r="P324" i="2" s="1"/>
  <c r="Q325" i="2"/>
  <c r="P325" i="2" s="1"/>
  <c r="Q326" i="2"/>
  <c r="Q327" i="2"/>
  <c r="Q328" i="2"/>
  <c r="P328" i="2" s="1"/>
  <c r="Q329" i="2"/>
  <c r="P329" i="2" s="1"/>
  <c r="Q330" i="2"/>
  <c r="P330" i="2" s="1"/>
  <c r="Q331" i="2"/>
  <c r="P331" i="2" s="1"/>
  <c r="Q332" i="2"/>
  <c r="Q333" i="2"/>
  <c r="P333" i="2" s="1"/>
  <c r="Q334" i="2"/>
  <c r="P334" i="2" s="1"/>
  <c r="Q335" i="2"/>
  <c r="P335" i="2" s="1"/>
  <c r="Q336" i="2"/>
  <c r="P336" i="2" s="1"/>
  <c r="Q337" i="2"/>
  <c r="P337" i="2" s="1"/>
  <c r="Q338" i="2"/>
  <c r="P338" i="2" s="1"/>
  <c r="Q339" i="2"/>
  <c r="P339" i="2" s="1"/>
  <c r="Q340" i="2"/>
  <c r="P340" i="2" s="1"/>
  <c r="Q341" i="2"/>
  <c r="P341" i="2" s="1"/>
  <c r="Q342" i="2"/>
  <c r="P342" i="2" s="1"/>
  <c r="Q343" i="2"/>
  <c r="P343" i="2" s="1"/>
  <c r="Q344" i="2"/>
  <c r="P344" i="2" s="1"/>
  <c r="Q345" i="2"/>
  <c r="Q346" i="2"/>
  <c r="P346" i="2" s="1"/>
  <c r="Q347" i="2"/>
  <c r="Q348" i="2"/>
  <c r="P348" i="2" s="1"/>
  <c r="Q349" i="2"/>
  <c r="P349" i="2" s="1"/>
  <c r="Q350" i="2"/>
  <c r="P350" i="2" s="1"/>
  <c r="Q351" i="2"/>
  <c r="P351" i="2" s="1"/>
  <c r="Q352" i="2"/>
  <c r="P352" i="2" s="1"/>
  <c r="Q353" i="2"/>
  <c r="P353" i="2" s="1"/>
  <c r="Q354" i="2"/>
  <c r="P354" i="2" s="1"/>
  <c r="Q355" i="2"/>
  <c r="P355" i="2" s="1"/>
  <c r="Q356" i="2"/>
  <c r="P356" i="2" s="1"/>
  <c r="Q357" i="2"/>
  <c r="P357" i="2" s="1"/>
  <c r="Q358" i="2"/>
  <c r="P358" i="2" s="1"/>
  <c r="Q359" i="2"/>
  <c r="P359" i="2" s="1"/>
  <c r="Q360" i="2"/>
  <c r="P360" i="2" s="1"/>
  <c r="Q361" i="2"/>
  <c r="P361" i="2" s="1"/>
  <c r="Q362" i="2"/>
  <c r="P362" i="2" s="1"/>
  <c r="Q363" i="2"/>
  <c r="P363" i="2" s="1"/>
  <c r="Q364" i="2"/>
  <c r="P364" i="2" s="1"/>
  <c r="Q365" i="2"/>
  <c r="Q366" i="2"/>
  <c r="Q367" i="2"/>
  <c r="P367" i="2" s="1"/>
  <c r="Q368" i="2"/>
  <c r="P368" i="2" s="1"/>
  <c r="Q369" i="2"/>
  <c r="P369" i="2" s="1"/>
  <c r="Q370" i="2"/>
  <c r="P370" i="2" s="1"/>
  <c r="Q371" i="2"/>
  <c r="P371" i="2" s="1"/>
  <c r="Q372" i="2"/>
  <c r="P372" i="2" s="1"/>
  <c r="Q373" i="2"/>
  <c r="P373" i="2" s="1"/>
  <c r="Q374" i="2"/>
  <c r="P374" i="2" s="1"/>
  <c r="Q375" i="2"/>
  <c r="P375" i="2" s="1"/>
  <c r="Q376" i="2"/>
  <c r="P376" i="2" s="1"/>
  <c r="Q377" i="2"/>
  <c r="P377" i="2" s="1"/>
  <c r="Q378" i="2"/>
  <c r="P378" i="2" s="1"/>
  <c r="Q379" i="2"/>
  <c r="P379" i="2" s="1"/>
  <c r="Q380" i="2"/>
  <c r="P380" i="2" s="1"/>
  <c r="Q381" i="2"/>
  <c r="P381" i="2" s="1"/>
  <c r="Q382" i="2"/>
  <c r="P382" i="2" s="1"/>
  <c r="Q383" i="2"/>
  <c r="P383" i="2" s="1"/>
  <c r="Q384" i="2"/>
  <c r="P384" i="2" s="1"/>
  <c r="Q385" i="2"/>
  <c r="P385" i="2" s="1"/>
  <c r="Q386" i="2"/>
  <c r="Q387" i="2"/>
  <c r="Q388" i="2"/>
  <c r="P388" i="2" s="1"/>
  <c r="Q389" i="2"/>
  <c r="P389" i="2" s="1"/>
  <c r="Q390" i="2"/>
  <c r="P390" i="2" s="1"/>
  <c r="Q391" i="2"/>
  <c r="P391" i="2" s="1"/>
  <c r="Q392" i="2"/>
  <c r="P392" i="2" s="1"/>
  <c r="Q393" i="2"/>
  <c r="P393" i="2" s="1"/>
  <c r="Q394" i="2"/>
  <c r="P394" i="2" s="1"/>
  <c r="Q395" i="2"/>
  <c r="P395" i="2" s="1"/>
  <c r="Q396" i="2"/>
  <c r="P396" i="2" s="1"/>
  <c r="Q397" i="2"/>
  <c r="P397" i="2" s="1"/>
  <c r="Q398" i="2"/>
  <c r="P398" i="2" s="1"/>
  <c r="Q399" i="2"/>
  <c r="P399" i="2" s="1"/>
  <c r="Q400" i="2"/>
  <c r="P400" i="2" s="1"/>
  <c r="Q401" i="2"/>
  <c r="P401" i="2" s="1"/>
  <c r="Q402" i="2"/>
  <c r="P402" i="2" s="1"/>
  <c r="Q403" i="2"/>
  <c r="P403" i="2" s="1"/>
  <c r="Q404" i="2"/>
  <c r="P404" i="2" s="1"/>
  <c r="Q405" i="2"/>
  <c r="Q406" i="2"/>
  <c r="P406" i="2" s="1"/>
  <c r="Q407" i="2"/>
  <c r="Q408" i="2"/>
  <c r="Q409" i="2"/>
  <c r="P409" i="2" s="1"/>
  <c r="Q410" i="2"/>
  <c r="P410" i="2" s="1"/>
  <c r="Q411" i="2"/>
  <c r="P411" i="2" s="1"/>
  <c r="Q412" i="2"/>
  <c r="P412" i="2" s="1"/>
  <c r="Q413" i="2"/>
  <c r="P413" i="2" s="1"/>
  <c r="Q414" i="2"/>
  <c r="P414" i="2" s="1"/>
  <c r="Q415" i="2"/>
  <c r="P415" i="2" s="1"/>
  <c r="Q416" i="2"/>
  <c r="P416" i="2" s="1"/>
  <c r="Q417" i="2"/>
  <c r="P417" i="2" s="1"/>
  <c r="Q418" i="2"/>
  <c r="P418" i="2" s="1"/>
  <c r="Q419" i="2"/>
  <c r="P419" i="2" s="1"/>
  <c r="Q420" i="2"/>
  <c r="P420" i="2" s="1"/>
  <c r="Q421" i="2"/>
  <c r="P421" i="2" s="1"/>
  <c r="Q422" i="2"/>
  <c r="P422" i="2" s="1"/>
  <c r="Q423" i="2"/>
  <c r="P423" i="2" s="1"/>
  <c r="Q424" i="2"/>
  <c r="P424" i="2" s="1"/>
  <c r="Q425" i="2"/>
  <c r="Q426" i="2"/>
  <c r="Q427" i="2"/>
  <c r="P427" i="2" s="1"/>
  <c r="Q428" i="2"/>
  <c r="Q429" i="2"/>
  <c r="P429" i="2" s="1"/>
  <c r="Q430" i="2"/>
  <c r="P430" i="2" s="1"/>
  <c r="Q431" i="2"/>
  <c r="P431" i="2" s="1"/>
  <c r="Q432" i="2"/>
  <c r="P432" i="2" s="1"/>
  <c r="Q433" i="2"/>
  <c r="P433" i="2" s="1"/>
  <c r="Q434" i="2"/>
  <c r="P434" i="2" s="1"/>
  <c r="Q435" i="2"/>
  <c r="P435" i="2" s="1"/>
  <c r="Q436" i="2"/>
  <c r="P436" i="2" s="1"/>
  <c r="Q437" i="2"/>
  <c r="P437" i="2" s="1"/>
  <c r="Q438" i="2"/>
  <c r="P438" i="2" s="1"/>
  <c r="Q439" i="2"/>
  <c r="P439" i="2" s="1"/>
  <c r="Q440" i="2"/>
  <c r="P440" i="2" s="1"/>
  <c r="Q441" i="2"/>
  <c r="P441" i="2" s="1"/>
  <c r="Q442" i="2"/>
  <c r="P442" i="2" s="1"/>
  <c r="Q443" i="2"/>
  <c r="P443" i="2" s="1"/>
  <c r="Q444" i="2"/>
  <c r="P444" i="2" s="1"/>
  <c r="Q445" i="2"/>
  <c r="P445" i="2" s="1"/>
  <c r="Q446" i="2"/>
  <c r="Q447" i="2"/>
  <c r="Q448" i="2"/>
  <c r="P448" i="2" s="1"/>
  <c r="Q449" i="2"/>
  <c r="P449" i="2" s="1"/>
  <c r="Q450" i="2"/>
  <c r="P450" i="2" s="1"/>
  <c r="Q451" i="2"/>
  <c r="P451" i="2" s="1"/>
  <c r="Q452" i="2"/>
  <c r="P452" i="2" s="1"/>
  <c r="Q453" i="2"/>
  <c r="P453" i="2" s="1"/>
  <c r="Q454" i="2"/>
  <c r="P454" i="2" s="1"/>
  <c r="Q455" i="2"/>
  <c r="P455" i="2" s="1"/>
  <c r="Q456" i="2"/>
  <c r="P456" i="2" s="1"/>
  <c r="Q457" i="2"/>
  <c r="P457" i="2" s="1"/>
  <c r="Q458" i="2"/>
  <c r="P458" i="2" s="1"/>
  <c r="Q459" i="2"/>
  <c r="P459" i="2" s="1"/>
  <c r="Q460" i="2"/>
  <c r="P460" i="2" s="1"/>
  <c r="Q461" i="2"/>
  <c r="P461" i="2" s="1"/>
  <c r="Q462" i="2"/>
  <c r="P462" i="2" s="1"/>
  <c r="Q463" i="2"/>
  <c r="P463" i="2" s="1"/>
  <c r="Q464" i="2"/>
  <c r="P464" i="2" s="1"/>
  <c r="Q465" i="2"/>
  <c r="Q466" i="2"/>
  <c r="P466" i="2" s="1"/>
  <c r="Q467" i="2"/>
  <c r="P467" i="2" s="1"/>
  <c r="Q468" i="2"/>
  <c r="P468" i="2" s="1"/>
  <c r="Q469" i="2"/>
  <c r="P469" i="2" s="1"/>
  <c r="Q470" i="2"/>
  <c r="P470" i="2" s="1"/>
  <c r="Q471" i="2"/>
  <c r="P471" i="2" s="1"/>
  <c r="Q472" i="2"/>
  <c r="P472" i="2" s="1"/>
  <c r="Q473" i="2"/>
  <c r="P473" i="2" s="1"/>
  <c r="Q474" i="2"/>
  <c r="P474" i="2" s="1"/>
  <c r="Q475" i="2"/>
  <c r="P475" i="2" s="1"/>
  <c r="Q476" i="2"/>
  <c r="P476" i="2" s="1"/>
  <c r="Q477" i="2"/>
  <c r="P477" i="2" s="1"/>
  <c r="Q478" i="2"/>
  <c r="P478" i="2" s="1"/>
  <c r="Q479" i="2"/>
  <c r="P479" i="2" s="1"/>
  <c r="Q480" i="2"/>
  <c r="P480" i="2" s="1"/>
  <c r="Q481" i="2"/>
  <c r="P481" i="2" s="1"/>
  <c r="Q482" i="2"/>
  <c r="P482" i="2" s="1"/>
  <c r="Q483" i="2"/>
  <c r="P483" i="2" s="1"/>
  <c r="Q484" i="2"/>
  <c r="P484" i="2" s="1"/>
  <c r="Q485" i="2"/>
  <c r="Q486" i="2"/>
  <c r="Q487" i="2"/>
  <c r="P487" i="2" s="1"/>
  <c r="Q488" i="2"/>
  <c r="P488" i="2" s="1"/>
  <c r="Q489" i="2"/>
  <c r="P489" i="2" s="1"/>
  <c r="Q490" i="2"/>
  <c r="P490" i="2" s="1"/>
  <c r="Q491" i="2"/>
  <c r="P491" i="2" s="1"/>
  <c r="Q492" i="2"/>
  <c r="P492" i="2" s="1"/>
  <c r="Q493" i="2"/>
  <c r="P493" i="2" s="1"/>
  <c r="Q494" i="2"/>
  <c r="P494" i="2" s="1"/>
  <c r="Q495" i="2"/>
  <c r="P495" i="2" s="1"/>
  <c r="Q496" i="2"/>
  <c r="P496" i="2" s="1"/>
  <c r="Q497" i="2"/>
  <c r="P497" i="2" s="1"/>
  <c r="Q498" i="2"/>
  <c r="P498" i="2" s="1"/>
  <c r="Q499" i="2"/>
  <c r="P499" i="2" s="1"/>
  <c r="Q500" i="2"/>
  <c r="P500" i="2" s="1"/>
  <c r="Q501" i="2"/>
  <c r="P501" i="2" s="1"/>
  <c r="Q502" i="2"/>
  <c r="P502" i="2" s="1"/>
  <c r="Q503" i="2"/>
  <c r="P503" i="2" s="1"/>
  <c r="Q504" i="2"/>
  <c r="P504" i="2" s="1"/>
  <c r="Q505" i="2"/>
  <c r="P505" i="2" s="1"/>
  <c r="Q506" i="2"/>
  <c r="Q507" i="2"/>
  <c r="Q508" i="2"/>
  <c r="P508" i="2" s="1"/>
  <c r="Q509" i="2"/>
  <c r="P509" i="2" s="1"/>
  <c r="Q510" i="2"/>
  <c r="P510" i="2" s="1"/>
  <c r="Q511" i="2"/>
  <c r="P511" i="2" s="1"/>
  <c r="Q512" i="2"/>
  <c r="P512" i="2" s="1"/>
  <c r="Q513" i="2"/>
  <c r="P513" i="2" s="1"/>
  <c r="Q514" i="2"/>
  <c r="P514" i="2" s="1"/>
  <c r="Q515" i="2"/>
  <c r="P515" i="2" s="1"/>
  <c r="Q516" i="2"/>
  <c r="P516" i="2" s="1"/>
  <c r="Q517" i="2"/>
  <c r="P517" i="2" s="1"/>
  <c r="Q518" i="2"/>
  <c r="P518" i="2" s="1"/>
  <c r="Q519" i="2"/>
  <c r="P519" i="2" s="1"/>
  <c r="Q520" i="2"/>
  <c r="P520" i="2" s="1"/>
  <c r="Q521" i="2"/>
  <c r="P521" i="2" s="1"/>
  <c r="Q522" i="2"/>
  <c r="P522" i="2" s="1"/>
  <c r="Q523" i="2"/>
  <c r="P523" i="2" s="1"/>
  <c r="Q524" i="2"/>
  <c r="P524" i="2" s="1"/>
  <c r="Q525" i="2"/>
  <c r="Q526" i="2"/>
  <c r="P526" i="2" s="1"/>
  <c r="Q527" i="2"/>
  <c r="Q528" i="2"/>
  <c r="Q529" i="2"/>
  <c r="P529" i="2" s="1"/>
  <c r="Q530" i="2"/>
  <c r="P530" i="2" s="1"/>
  <c r="Q531" i="2"/>
  <c r="P531" i="2" s="1"/>
  <c r="Q532" i="2"/>
  <c r="P532" i="2" s="1"/>
  <c r="Q533" i="2"/>
  <c r="P533" i="2" s="1"/>
  <c r="Q534" i="2"/>
  <c r="P534" i="2" s="1"/>
  <c r="Q535" i="2"/>
  <c r="P535" i="2" s="1"/>
  <c r="Q536" i="2"/>
  <c r="P536" i="2" s="1"/>
  <c r="Q537" i="2"/>
  <c r="P537" i="2" s="1"/>
  <c r="Q538" i="2"/>
  <c r="P538" i="2" s="1"/>
  <c r="Q539" i="2"/>
  <c r="P539" i="2" s="1"/>
  <c r="Q540" i="2"/>
  <c r="P540" i="2" s="1"/>
  <c r="Q541" i="2"/>
  <c r="P541" i="2" s="1"/>
  <c r="Q542" i="2"/>
  <c r="P542" i="2" s="1"/>
  <c r="Q543" i="2"/>
  <c r="P543" i="2" s="1"/>
  <c r="Q544" i="2"/>
  <c r="P544" i="2" s="1"/>
  <c r="Q545" i="2"/>
  <c r="Q546" i="2"/>
  <c r="Q547" i="2"/>
  <c r="Q548" i="2"/>
  <c r="Q549" i="2"/>
  <c r="P549" i="2" s="1"/>
  <c r="Q550" i="2"/>
  <c r="P550" i="2" s="1"/>
  <c r="Q551" i="2"/>
  <c r="P551" i="2" s="1"/>
  <c r="Q552" i="2"/>
  <c r="P552" i="2" s="1"/>
  <c r="Q553" i="2"/>
  <c r="P553" i="2" s="1"/>
  <c r="Q554" i="2"/>
  <c r="P554" i="2" s="1"/>
  <c r="Q555" i="2"/>
  <c r="P555" i="2" s="1"/>
  <c r="Q556" i="2"/>
  <c r="P556" i="2" s="1"/>
  <c r="Q557" i="2"/>
  <c r="P557" i="2" s="1"/>
  <c r="Q558" i="2"/>
  <c r="P558" i="2" s="1"/>
  <c r="Q559" i="2"/>
  <c r="P559" i="2" s="1"/>
  <c r="Q560" i="2"/>
  <c r="P560" i="2" s="1"/>
  <c r="Q561" i="2"/>
  <c r="P561" i="2" s="1"/>
  <c r="Q562" i="2"/>
  <c r="P562" i="2" s="1"/>
  <c r="Q563" i="2"/>
  <c r="P563" i="2" s="1"/>
  <c r="Q564" i="2"/>
  <c r="P564" i="2" s="1"/>
  <c r="Q565" i="2"/>
  <c r="P565" i="2" s="1"/>
  <c r="Q566" i="2"/>
  <c r="Q567" i="2"/>
  <c r="Q568" i="2"/>
  <c r="P568" i="2" s="1"/>
  <c r="Q569" i="2"/>
  <c r="P569" i="2" s="1"/>
  <c r="Q570" i="2"/>
  <c r="P570" i="2" s="1"/>
  <c r="Q571" i="2"/>
  <c r="P571" i="2" s="1"/>
  <c r="Q572" i="2"/>
  <c r="P572" i="2" s="1"/>
  <c r="Q573" i="2"/>
  <c r="P573" i="2" s="1"/>
  <c r="Q574" i="2"/>
  <c r="P574" i="2" s="1"/>
  <c r="Q575" i="2"/>
  <c r="P575" i="2" s="1"/>
  <c r="Q576" i="2"/>
  <c r="P576" i="2" s="1"/>
  <c r="Q577" i="2"/>
  <c r="P577" i="2" s="1"/>
  <c r="Q578" i="2"/>
  <c r="P578" i="2" s="1"/>
  <c r="Q579" i="2"/>
  <c r="P579" i="2" s="1"/>
  <c r="Q580" i="2"/>
  <c r="P580" i="2" s="1"/>
  <c r="Q581" i="2"/>
  <c r="P581" i="2" s="1"/>
  <c r="Q582" i="2"/>
  <c r="P582" i="2" s="1"/>
  <c r="Q583" i="2"/>
  <c r="P583" i="2" s="1"/>
  <c r="Q584" i="2"/>
  <c r="P584" i="2" s="1"/>
  <c r="Q585" i="2"/>
  <c r="Q586" i="2"/>
  <c r="P586" i="2" s="1"/>
  <c r="Q587" i="2"/>
  <c r="P587" i="2" s="1"/>
  <c r="Q588" i="2"/>
  <c r="P588" i="2" s="1"/>
  <c r="Q589" i="2"/>
  <c r="P589" i="2" s="1"/>
  <c r="Q590" i="2"/>
  <c r="P590" i="2" s="1"/>
  <c r="Q591" i="2"/>
  <c r="P591" i="2" s="1"/>
  <c r="Q592" i="2"/>
  <c r="P592" i="2" s="1"/>
  <c r="Q593" i="2"/>
  <c r="P593" i="2" s="1"/>
  <c r="Q594" i="2"/>
  <c r="P594" i="2" s="1"/>
  <c r="Q595" i="2"/>
  <c r="P595" i="2" s="1"/>
  <c r="Q596" i="2"/>
  <c r="P596" i="2" s="1"/>
  <c r="Q597" i="2"/>
  <c r="P597" i="2" s="1"/>
  <c r="Q598" i="2"/>
  <c r="P598" i="2" s="1"/>
  <c r="Q599" i="2"/>
  <c r="P599" i="2" s="1"/>
  <c r="Q600" i="2"/>
  <c r="P600" i="2" s="1"/>
  <c r="Q601" i="2"/>
  <c r="P601" i="2" s="1"/>
  <c r="Q602" i="2"/>
  <c r="P602" i="2" s="1"/>
  <c r="Q603" i="2"/>
  <c r="P603" i="2" s="1"/>
  <c r="Q604" i="2"/>
  <c r="P604" i="2" s="1"/>
  <c r="Q605" i="2"/>
  <c r="Q606" i="2"/>
  <c r="Q607" i="2"/>
  <c r="P607" i="2" s="1"/>
  <c r="Q608" i="2"/>
  <c r="P608" i="2" s="1"/>
  <c r="Q609" i="2"/>
  <c r="P609" i="2" s="1"/>
  <c r="Q610" i="2"/>
  <c r="P610" i="2" s="1"/>
  <c r="Q611" i="2"/>
  <c r="P611" i="2" s="1"/>
  <c r="Q612" i="2"/>
  <c r="P612" i="2" s="1"/>
  <c r="Q613" i="2"/>
  <c r="P613" i="2" s="1"/>
  <c r="Q614" i="2"/>
  <c r="P614" i="2" s="1"/>
  <c r="Q615" i="2"/>
  <c r="P615" i="2" s="1"/>
  <c r="Q616" i="2"/>
  <c r="P616" i="2" s="1"/>
  <c r="Q617" i="2"/>
  <c r="P617" i="2" s="1"/>
  <c r="Q618" i="2"/>
  <c r="P618" i="2" s="1"/>
  <c r="Q619" i="2"/>
  <c r="P619" i="2" s="1"/>
  <c r="Q620" i="2"/>
  <c r="P620" i="2" s="1"/>
  <c r="Q621" i="2"/>
  <c r="P621" i="2" s="1"/>
  <c r="Q622" i="2"/>
  <c r="P622" i="2" s="1"/>
  <c r="Q623" i="2"/>
  <c r="P623" i="2" s="1"/>
  <c r="Q624" i="2"/>
  <c r="P624" i="2" s="1"/>
  <c r="Q625" i="2"/>
  <c r="P625" i="2" s="1"/>
  <c r="Q626" i="2"/>
  <c r="Q627" i="2"/>
  <c r="Q628" i="2"/>
  <c r="P628" i="2" s="1"/>
  <c r="Q629" i="2"/>
  <c r="P629" i="2" s="1"/>
  <c r="Q630" i="2"/>
  <c r="P630" i="2" s="1"/>
  <c r="Q631" i="2"/>
  <c r="P631" i="2" s="1"/>
  <c r="Q632" i="2"/>
  <c r="P632" i="2" s="1"/>
  <c r="Q633" i="2"/>
  <c r="P633" i="2" s="1"/>
  <c r="Q634" i="2"/>
  <c r="P634" i="2" s="1"/>
  <c r="Q635" i="2"/>
  <c r="P635" i="2" s="1"/>
  <c r="Q636" i="2"/>
  <c r="P636" i="2" s="1"/>
  <c r="Q637" i="2"/>
  <c r="P637" i="2" s="1"/>
  <c r="Q638" i="2"/>
  <c r="P638" i="2" s="1"/>
  <c r="Q639" i="2"/>
  <c r="P639" i="2" s="1"/>
  <c r="Q640" i="2"/>
  <c r="P640" i="2" s="1"/>
  <c r="Q641" i="2"/>
  <c r="P641" i="2" s="1"/>
  <c r="Q642" i="2"/>
  <c r="P642" i="2" s="1"/>
  <c r="Q643" i="2"/>
  <c r="P643" i="2" s="1"/>
  <c r="Q644" i="2"/>
  <c r="P644" i="2" s="1"/>
  <c r="Q645" i="2"/>
  <c r="Q646" i="2"/>
  <c r="P646" i="2" s="1"/>
  <c r="Q647" i="2"/>
  <c r="Q648" i="2"/>
  <c r="Q649" i="2"/>
  <c r="P649" i="2" s="1"/>
  <c r="Q650" i="2"/>
  <c r="P650" i="2" s="1"/>
  <c r="Q651" i="2"/>
  <c r="P651" i="2" s="1"/>
  <c r="Q652" i="2"/>
  <c r="P652" i="2" s="1"/>
  <c r="Q653" i="2"/>
  <c r="P653" i="2" s="1"/>
  <c r="Q654" i="2"/>
  <c r="P654" i="2" s="1"/>
  <c r="Q655" i="2"/>
  <c r="P655" i="2" s="1"/>
  <c r="Q656" i="2"/>
  <c r="P656" i="2" s="1"/>
  <c r="Q657" i="2"/>
  <c r="P657" i="2" s="1"/>
  <c r="Q658" i="2"/>
  <c r="P658" i="2" s="1"/>
  <c r="Q659" i="2"/>
  <c r="P659" i="2" s="1"/>
  <c r="Q660" i="2"/>
  <c r="P660" i="2" s="1"/>
  <c r="Q661" i="2"/>
  <c r="P661" i="2" s="1"/>
  <c r="Q662" i="2"/>
  <c r="P662" i="2" s="1"/>
  <c r="Q663" i="2"/>
  <c r="P663" i="2" s="1"/>
  <c r="Q664" i="2"/>
  <c r="P664" i="2" s="1"/>
  <c r="Q665" i="2"/>
  <c r="Q666" i="2"/>
  <c r="Q667" i="2"/>
  <c r="P667" i="2" s="1"/>
  <c r="Q668" i="2"/>
  <c r="Q669" i="2"/>
  <c r="P669" i="2" s="1"/>
  <c r="Q670" i="2"/>
  <c r="P670" i="2" s="1"/>
  <c r="Q671" i="2"/>
  <c r="P671" i="2" s="1"/>
  <c r="Q672" i="2"/>
  <c r="P672" i="2" s="1"/>
  <c r="Q673" i="2"/>
  <c r="P673" i="2" s="1"/>
  <c r="Q674" i="2"/>
  <c r="P674" i="2" s="1"/>
  <c r="Q675" i="2"/>
  <c r="P675" i="2" s="1"/>
  <c r="Q676" i="2"/>
  <c r="P676" i="2" s="1"/>
  <c r="Q677" i="2"/>
  <c r="P677" i="2" s="1"/>
  <c r="Q678" i="2"/>
  <c r="P678" i="2" s="1"/>
  <c r="Q679" i="2"/>
  <c r="P679" i="2" s="1"/>
  <c r="Q680" i="2"/>
  <c r="P680" i="2" s="1"/>
  <c r="Q681" i="2"/>
  <c r="P681" i="2" s="1"/>
  <c r="Q682" i="2"/>
  <c r="P682" i="2" s="1"/>
  <c r="Q683" i="2"/>
  <c r="P683" i="2" s="1"/>
  <c r="Q684" i="2"/>
  <c r="P684" i="2" s="1"/>
  <c r="Q685" i="2"/>
  <c r="P685" i="2" s="1"/>
  <c r="Q686" i="2"/>
  <c r="Q687" i="2"/>
  <c r="P687" i="2" s="1"/>
  <c r="Q688" i="2"/>
  <c r="P688" i="2" s="1"/>
  <c r="Q689" i="2"/>
  <c r="P689" i="2" s="1"/>
  <c r="Q690" i="2"/>
  <c r="P690" i="2" s="1"/>
  <c r="Q691" i="2"/>
  <c r="P691" i="2" s="1"/>
  <c r="Q692" i="2"/>
  <c r="P692" i="2" s="1"/>
  <c r="Q693" i="2"/>
  <c r="P693" i="2" s="1"/>
  <c r="Q694" i="2"/>
  <c r="P694" i="2" s="1"/>
  <c r="Q695" i="2"/>
  <c r="P695" i="2" s="1"/>
  <c r="Q696" i="2"/>
  <c r="P696" i="2" s="1"/>
  <c r="Q697" i="2"/>
  <c r="P697" i="2" s="1"/>
  <c r="Q698" i="2"/>
  <c r="P698" i="2" s="1"/>
  <c r="Q699" i="2"/>
  <c r="P699" i="2" s="1"/>
  <c r="Q700" i="2"/>
  <c r="P700" i="2" s="1"/>
  <c r="Q701" i="2"/>
  <c r="P701" i="2" s="1"/>
  <c r="Q702" i="2"/>
  <c r="P702" i="2" s="1"/>
  <c r="Q703" i="2"/>
  <c r="P703" i="2" s="1"/>
  <c r="Q704" i="2"/>
  <c r="P704" i="2" s="1"/>
  <c r="Q705" i="2"/>
  <c r="Q706" i="2"/>
  <c r="P706" i="2" s="1"/>
  <c r="Q707" i="2"/>
  <c r="Q708" i="2"/>
  <c r="P708" i="2" s="1"/>
  <c r="Q709" i="2"/>
  <c r="P709" i="2" s="1"/>
  <c r="Q710" i="2"/>
  <c r="P710" i="2" s="1"/>
  <c r="Q711" i="2"/>
  <c r="P711" i="2" s="1"/>
  <c r="Q712" i="2"/>
  <c r="P712" i="2" s="1"/>
  <c r="Q713" i="2"/>
  <c r="P713" i="2" s="1"/>
  <c r="Q714" i="2"/>
  <c r="P714" i="2" s="1"/>
  <c r="Q715" i="2"/>
  <c r="P715" i="2" s="1"/>
  <c r="Q716" i="2"/>
  <c r="P716" i="2" s="1"/>
  <c r="Q717" i="2"/>
  <c r="P717" i="2" s="1"/>
  <c r="Q718" i="2"/>
  <c r="P718" i="2" s="1"/>
  <c r="Q719" i="2"/>
  <c r="P719" i="2" s="1"/>
  <c r="Q720" i="2"/>
  <c r="P720" i="2" s="1"/>
  <c r="Q721" i="2"/>
  <c r="P721" i="2" s="1"/>
  <c r="Q722" i="2"/>
  <c r="P722" i="2" s="1"/>
  <c r="Q723" i="2"/>
  <c r="P723" i="2" s="1"/>
  <c r="Q724" i="2"/>
  <c r="P724" i="2" s="1"/>
  <c r="Q725" i="2"/>
  <c r="Q726" i="2"/>
  <c r="Q727" i="2"/>
  <c r="P727" i="2" s="1"/>
  <c r="Q728" i="2"/>
  <c r="Q729" i="2"/>
  <c r="P729" i="2" s="1"/>
  <c r="Q730" i="2"/>
  <c r="P730" i="2" s="1"/>
  <c r="Q731" i="2"/>
  <c r="P731" i="2" s="1"/>
  <c r="Q732" i="2"/>
  <c r="P732" i="2" s="1"/>
  <c r="Q733" i="2"/>
  <c r="P733" i="2" s="1"/>
  <c r="Q734" i="2"/>
  <c r="P734" i="2" s="1"/>
  <c r="Q735" i="2"/>
  <c r="P735" i="2" s="1"/>
  <c r="Q736" i="2"/>
  <c r="P736" i="2" s="1"/>
  <c r="Q737" i="2"/>
  <c r="P737" i="2" s="1"/>
  <c r="Q738" i="2"/>
  <c r="P738" i="2" s="1"/>
  <c r="Q739" i="2"/>
  <c r="P739" i="2" s="1"/>
  <c r="Q740" i="2"/>
  <c r="P740" i="2" s="1"/>
  <c r="Q741" i="2"/>
  <c r="P741" i="2" s="1"/>
  <c r="Q742" i="2"/>
  <c r="P742" i="2" s="1"/>
  <c r="Q743" i="2"/>
  <c r="P743" i="2" s="1"/>
  <c r="Q744" i="2"/>
  <c r="P744" i="2" s="1"/>
  <c r="Q745" i="2"/>
  <c r="P745" i="2" s="1"/>
  <c r="Q746" i="2"/>
  <c r="Q747" i="2"/>
  <c r="Q748" i="2"/>
  <c r="P748" i="2" s="1"/>
  <c r="Q749" i="2"/>
  <c r="P749" i="2" s="1"/>
  <c r="Q750" i="2"/>
  <c r="P750" i="2" s="1"/>
  <c r="Q751" i="2"/>
  <c r="P751" i="2" s="1"/>
  <c r="Q752" i="2"/>
  <c r="P752" i="2" s="1"/>
  <c r="Q753" i="2"/>
  <c r="P753" i="2" s="1"/>
  <c r="Q754" i="2"/>
  <c r="P754" i="2" s="1"/>
  <c r="Q755" i="2"/>
  <c r="P755" i="2" s="1"/>
  <c r="Q756" i="2"/>
  <c r="P756" i="2" s="1"/>
  <c r="Q757" i="2"/>
  <c r="P757" i="2" s="1"/>
  <c r="Q758" i="2"/>
  <c r="P758" i="2" s="1"/>
  <c r="Q759" i="2"/>
  <c r="P759" i="2" s="1"/>
  <c r="Q760" i="2"/>
  <c r="P760" i="2" s="1"/>
  <c r="Q761" i="2"/>
  <c r="P761" i="2" s="1"/>
  <c r="Q762" i="2"/>
  <c r="P762" i="2" s="1"/>
  <c r="Q763" i="2"/>
  <c r="P763" i="2" s="1"/>
  <c r="Q764" i="2"/>
  <c r="P764" i="2" s="1"/>
  <c r="Q765" i="2"/>
  <c r="Q766" i="2"/>
  <c r="P766" i="2" s="1"/>
  <c r="Q767" i="2"/>
  <c r="Q768" i="2"/>
  <c r="Q769" i="2"/>
  <c r="P769" i="2" s="1"/>
  <c r="Q770" i="2"/>
  <c r="P770" i="2" s="1"/>
  <c r="Q771" i="2"/>
  <c r="P771" i="2" s="1"/>
  <c r="Q772" i="2"/>
  <c r="P772" i="2" s="1"/>
  <c r="Q773" i="2"/>
  <c r="P773" i="2" s="1"/>
  <c r="Q774" i="2"/>
  <c r="P774" i="2" s="1"/>
  <c r="Q775" i="2"/>
  <c r="P775" i="2" s="1"/>
  <c r="Q776" i="2"/>
  <c r="P776" i="2" s="1"/>
  <c r="Q777" i="2"/>
  <c r="P777" i="2" s="1"/>
  <c r="Q778" i="2"/>
  <c r="P778" i="2" s="1"/>
  <c r="Q779" i="2"/>
  <c r="P779" i="2" s="1"/>
  <c r="Q780" i="2"/>
  <c r="P780" i="2" s="1"/>
  <c r="Q781" i="2"/>
  <c r="P781" i="2" s="1"/>
  <c r="Q782" i="2"/>
  <c r="P782" i="2" s="1"/>
  <c r="Q783" i="2"/>
  <c r="P783" i="2" s="1"/>
  <c r="Q784" i="2"/>
  <c r="P784" i="2" s="1"/>
  <c r="Q785" i="2"/>
  <c r="Q786" i="2"/>
  <c r="Q787" i="2"/>
  <c r="P787" i="2" s="1"/>
  <c r="Q788" i="2"/>
  <c r="P788" i="2" s="1"/>
  <c r="Q789" i="2"/>
  <c r="P789" i="2" s="1"/>
  <c r="Q790" i="2"/>
  <c r="P790" i="2" s="1"/>
  <c r="Q791" i="2"/>
  <c r="P791" i="2" s="1"/>
  <c r="Q792" i="2"/>
  <c r="P792" i="2" s="1"/>
  <c r="Q793" i="2"/>
  <c r="P793" i="2" s="1"/>
  <c r="Q794" i="2"/>
  <c r="P794" i="2" s="1"/>
  <c r="Q795" i="2"/>
  <c r="P795" i="2" s="1"/>
  <c r="Q796" i="2"/>
  <c r="P796" i="2" s="1"/>
  <c r="Q797" i="2"/>
  <c r="P797" i="2" s="1"/>
  <c r="Q798" i="2"/>
  <c r="P798" i="2" s="1"/>
  <c r="Q799" i="2"/>
  <c r="P799" i="2" s="1"/>
  <c r="Q800" i="2"/>
  <c r="P800" i="2" s="1"/>
  <c r="Q801" i="2"/>
  <c r="P801" i="2" s="1"/>
  <c r="Q802" i="2"/>
  <c r="P802" i="2" s="1"/>
  <c r="Q803" i="2"/>
  <c r="P803" i="2" s="1"/>
  <c r="Q804" i="2"/>
  <c r="P804" i="2" s="1"/>
  <c r="Q805" i="2"/>
  <c r="P805" i="2" s="1"/>
  <c r="Q806" i="2"/>
  <c r="Q807" i="2"/>
  <c r="Q808" i="2"/>
  <c r="P808" i="2" s="1"/>
  <c r="Q809" i="2"/>
  <c r="P809" i="2" s="1"/>
  <c r="Q810" i="2"/>
  <c r="P810" i="2" s="1"/>
  <c r="Q811" i="2"/>
  <c r="P811" i="2" s="1"/>
  <c r="Q812" i="2"/>
  <c r="P812" i="2" s="1"/>
  <c r="Q813" i="2"/>
  <c r="P813" i="2" s="1"/>
  <c r="Q814" i="2"/>
  <c r="P814" i="2" s="1"/>
  <c r="Q815" i="2"/>
  <c r="P815" i="2" s="1"/>
  <c r="Q816" i="2"/>
  <c r="P816" i="2" s="1"/>
  <c r="Q817" i="2"/>
  <c r="P817" i="2" s="1"/>
  <c r="Q818" i="2"/>
  <c r="P818" i="2" s="1"/>
  <c r="Q819" i="2"/>
  <c r="P819" i="2" s="1"/>
  <c r="Q820" i="2"/>
  <c r="P820" i="2" s="1"/>
  <c r="Q821" i="2"/>
  <c r="P821" i="2" s="1"/>
  <c r="Q822" i="2"/>
  <c r="P822" i="2" s="1"/>
  <c r="Q823" i="2"/>
  <c r="P823" i="2" s="1"/>
  <c r="Q824" i="2"/>
  <c r="P824" i="2" s="1"/>
  <c r="Q825" i="2"/>
  <c r="Q826" i="2"/>
  <c r="P826" i="2" s="1"/>
  <c r="Q827" i="2"/>
  <c r="Q828" i="2"/>
  <c r="Q829" i="2"/>
  <c r="P829" i="2" s="1"/>
  <c r="Q830" i="2"/>
  <c r="P830" i="2" s="1"/>
  <c r="Q831" i="2"/>
  <c r="P831" i="2" s="1"/>
  <c r="Q832" i="2"/>
  <c r="P832" i="2" s="1"/>
  <c r="Q833" i="2"/>
  <c r="P833" i="2" s="1"/>
  <c r="Q834" i="2"/>
  <c r="P834" i="2" s="1"/>
  <c r="Q835" i="2"/>
  <c r="P835" i="2" s="1"/>
  <c r="Q836" i="2"/>
  <c r="P836" i="2" s="1"/>
  <c r="Q837" i="2"/>
  <c r="P837" i="2" s="1"/>
  <c r="Q838" i="2"/>
  <c r="P838" i="2" s="1"/>
  <c r="Q839" i="2"/>
  <c r="P839" i="2" s="1"/>
  <c r="Q840" i="2"/>
  <c r="P840" i="2" s="1"/>
  <c r="Q841" i="2"/>
  <c r="P841" i="2" s="1"/>
  <c r="Q842" i="2"/>
  <c r="P842" i="2" s="1"/>
  <c r="Q843" i="2"/>
  <c r="P843" i="2" s="1"/>
  <c r="Q844" i="2"/>
  <c r="P844" i="2" s="1"/>
  <c r="Q845" i="2"/>
  <c r="Q846" i="2"/>
  <c r="Q847" i="2"/>
  <c r="P847" i="2" s="1"/>
  <c r="Q848" i="2"/>
  <c r="P848" i="2" s="1"/>
  <c r="Q849" i="2"/>
  <c r="P849" i="2" s="1"/>
  <c r="Q850" i="2"/>
  <c r="P850" i="2" s="1"/>
  <c r="Q851" i="2"/>
  <c r="P851" i="2" s="1"/>
  <c r="Q852" i="2"/>
  <c r="P852" i="2" s="1"/>
  <c r="Q853" i="2"/>
  <c r="P853" i="2" s="1"/>
  <c r="Q854" i="2"/>
  <c r="P854" i="2" s="1"/>
  <c r="Q855" i="2"/>
  <c r="P855" i="2" s="1"/>
  <c r="Q856" i="2"/>
  <c r="P856" i="2" s="1"/>
  <c r="Q857" i="2"/>
  <c r="P857" i="2" s="1"/>
  <c r="Q858" i="2"/>
  <c r="P858" i="2" s="1"/>
  <c r="Q859" i="2"/>
  <c r="P859" i="2" s="1"/>
  <c r="Q860" i="2"/>
  <c r="P860" i="2" s="1"/>
  <c r="Q861" i="2"/>
  <c r="P861" i="2" s="1"/>
  <c r="Q862" i="2"/>
  <c r="P862" i="2" s="1"/>
  <c r="Q863" i="2"/>
  <c r="P863" i="2" s="1"/>
  <c r="Q864" i="2"/>
  <c r="P864" i="2" s="1"/>
  <c r="Q865" i="2"/>
  <c r="P865" i="2" s="1"/>
  <c r="Q866" i="2"/>
  <c r="Q867" i="2"/>
  <c r="Q868" i="2"/>
  <c r="P868" i="2" s="1"/>
  <c r="Q869" i="2"/>
  <c r="P869" i="2" s="1"/>
  <c r="Q870" i="2"/>
  <c r="P870" i="2" s="1"/>
  <c r="Q871" i="2"/>
  <c r="P871" i="2" s="1"/>
  <c r="Q872" i="2"/>
  <c r="P872" i="2" s="1"/>
  <c r="Q873" i="2"/>
  <c r="P873" i="2" s="1"/>
  <c r="Q874" i="2"/>
  <c r="P874" i="2" s="1"/>
  <c r="Q875" i="2"/>
  <c r="P875" i="2" s="1"/>
  <c r="Q876" i="2"/>
  <c r="P876" i="2" s="1"/>
  <c r="Q877" i="2"/>
  <c r="P877" i="2" s="1"/>
  <c r="Q878" i="2"/>
  <c r="P878" i="2" s="1"/>
  <c r="Q879" i="2"/>
  <c r="P879" i="2" s="1"/>
  <c r="Q880" i="2"/>
  <c r="P880" i="2" s="1"/>
  <c r="Q881" i="2"/>
  <c r="P881" i="2" s="1"/>
  <c r="Q882" i="2"/>
  <c r="P882" i="2" s="1"/>
  <c r="Q883" i="2"/>
  <c r="P883" i="2" s="1"/>
  <c r="Q884" i="2"/>
  <c r="P884" i="2" s="1"/>
  <c r="Q885" i="2"/>
  <c r="Q886" i="2"/>
  <c r="P886" i="2" s="1"/>
  <c r="Q887" i="2"/>
  <c r="Q888" i="2"/>
  <c r="P888" i="2" s="1"/>
  <c r="Q889" i="2"/>
  <c r="P889" i="2" s="1"/>
  <c r="Q890" i="2"/>
  <c r="P890" i="2" s="1"/>
  <c r="Q891" i="2"/>
  <c r="P891" i="2" s="1"/>
  <c r="Q892" i="2"/>
  <c r="P892" i="2" s="1"/>
  <c r="Q893" i="2"/>
  <c r="P893" i="2" s="1"/>
  <c r="Q894" i="2"/>
  <c r="P894" i="2" s="1"/>
  <c r="Q895" i="2"/>
  <c r="P895" i="2" s="1"/>
  <c r="Q896" i="2"/>
  <c r="P896" i="2" s="1"/>
  <c r="Q897" i="2"/>
  <c r="P897" i="2" s="1"/>
  <c r="Q898" i="2"/>
  <c r="P898" i="2" s="1"/>
  <c r="Q899" i="2"/>
  <c r="P899" i="2" s="1"/>
  <c r="Q900" i="2"/>
  <c r="P900" i="2" s="1"/>
  <c r="Q901" i="2"/>
  <c r="P901" i="2" s="1"/>
  <c r="Q902" i="2"/>
  <c r="P902" i="2" s="1"/>
  <c r="Q903" i="2"/>
  <c r="P903" i="2" s="1"/>
  <c r="Q904" i="2"/>
  <c r="P904" i="2" s="1"/>
  <c r="Q905" i="2"/>
  <c r="Q906" i="2"/>
  <c r="Q907" i="2"/>
  <c r="P907" i="2" s="1"/>
  <c r="Q908" i="2"/>
  <c r="P908" i="2" s="1"/>
  <c r="Q909" i="2"/>
  <c r="P909" i="2" s="1"/>
  <c r="Q910" i="2"/>
  <c r="P910" i="2" s="1"/>
  <c r="Q911" i="2"/>
  <c r="P911" i="2" s="1"/>
  <c r="Q912" i="2"/>
  <c r="P912" i="2" s="1"/>
  <c r="Q913" i="2"/>
  <c r="P913" i="2" s="1"/>
  <c r="Q914" i="2"/>
  <c r="P914" i="2" s="1"/>
  <c r="Q915" i="2"/>
  <c r="P915" i="2" s="1"/>
  <c r="Q916" i="2"/>
  <c r="P916" i="2" s="1"/>
  <c r="Q917" i="2"/>
  <c r="P917" i="2" s="1"/>
  <c r="Q918" i="2"/>
  <c r="P918" i="2" s="1"/>
  <c r="Q919" i="2"/>
  <c r="P919" i="2" s="1"/>
  <c r="Q920" i="2"/>
  <c r="P920" i="2" s="1"/>
  <c r="Q921" i="2"/>
  <c r="P921" i="2" s="1"/>
  <c r="Q922" i="2"/>
  <c r="P922" i="2" s="1"/>
  <c r="Q923" i="2"/>
  <c r="P923" i="2" s="1"/>
  <c r="Q924" i="2"/>
  <c r="P924" i="2" s="1"/>
  <c r="Q925" i="2"/>
  <c r="P925" i="2" s="1"/>
  <c r="Q926" i="2"/>
  <c r="Q927" i="2"/>
  <c r="Q928" i="2"/>
  <c r="P928" i="2" s="1"/>
  <c r="Q929" i="2"/>
  <c r="P929" i="2" s="1"/>
  <c r="Q930" i="2"/>
  <c r="P930" i="2" s="1"/>
  <c r="Q931" i="2"/>
  <c r="P931" i="2" s="1"/>
  <c r="Q932" i="2"/>
  <c r="P932" i="2" s="1"/>
  <c r="Q933" i="2"/>
  <c r="P933" i="2" s="1"/>
  <c r="Q934" i="2"/>
  <c r="P934" i="2" s="1"/>
  <c r="Q935" i="2"/>
  <c r="P935" i="2" s="1"/>
  <c r="Q936" i="2"/>
  <c r="P936" i="2" s="1"/>
  <c r="Q937" i="2"/>
  <c r="P937" i="2" s="1"/>
  <c r="Q938" i="2"/>
  <c r="P938" i="2" s="1"/>
  <c r="Q939" i="2"/>
  <c r="P939" i="2" s="1"/>
  <c r="Q940" i="2"/>
  <c r="P940" i="2" s="1"/>
  <c r="Q941" i="2"/>
  <c r="P941" i="2" s="1"/>
  <c r="Q942" i="2"/>
  <c r="P942" i="2" s="1"/>
  <c r="Q943" i="2"/>
  <c r="P943" i="2" s="1"/>
  <c r="Q944" i="2"/>
  <c r="P944" i="2" s="1"/>
  <c r="Q945" i="2"/>
  <c r="Q946" i="2"/>
  <c r="P946" i="2" s="1"/>
  <c r="Q947" i="2"/>
  <c r="Q948" i="2"/>
  <c r="P948" i="2" s="1"/>
  <c r="Q949" i="2"/>
  <c r="P949" i="2" s="1"/>
  <c r="Q950" i="2"/>
  <c r="P950" i="2" s="1"/>
  <c r="Q951" i="2"/>
  <c r="P951" i="2" s="1"/>
  <c r="Q952" i="2"/>
  <c r="P952" i="2" s="1"/>
  <c r="Q953" i="2"/>
  <c r="P953" i="2" s="1"/>
  <c r="Q954" i="2"/>
  <c r="P954" i="2" s="1"/>
  <c r="Q955" i="2"/>
  <c r="P955" i="2" s="1"/>
  <c r="Q956" i="2"/>
  <c r="P956" i="2" s="1"/>
  <c r="Q957" i="2"/>
  <c r="P957" i="2" s="1"/>
  <c r="Q958" i="2"/>
  <c r="P958" i="2" s="1"/>
  <c r="Q959" i="2"/>
  <c r="P959" i="2" s="1"/>
  <c r="Q960" i="2"/>
  <c r="P960" i="2" s="1"/>
  <c r="Q961" i="2"/>
  <c r="P961" i="2" s="1"/>
  <c r="Q962" i="2"/>
  <c r="P962" i="2" s="1"/>
  <c r="Q963" i="2"/>
  <c r="P963" i="2" s="1"/>
  <c r="Q964" i="2"/>
  <c r="P964" i="2" s="1"/>
  <c r="Q965" i="2"/>
  <c r="Q966" i="2"/>
  <c r="Q967" i="2"/>
  <c r="P967" i="2" s="1"/>
  <c r="Q968" i="2"/>
  <c r="P968" i="2" s="1"/>
  <c r="Q969" i="2"/>
  <c r="P969" i="2" s="1"/>
  <c r="Q970" i="2"/>
  <c r="P970" i="2" s="1"/>
  <c r="Q971" i="2"/>
  <c r="P971" i="2" s="1"/>
  <c r="Q972" i="2"/>
  <c r="P972" i="2" s="1"/>
  <c r="Q973" i="2"/>
  <c r="P973" i="2" s="1"/>
  <c r="Q974" i="2"/>
  <c r="P974" i="2" s="1"/>
  <c r="Q975" i="2"/>
  <c r="P975" i="2" s="1"/>
  <c r="Q976" i="2"/>
  <c r="P976" i="2" s="1"/>
  <c r="Q977" i="2"/>
  <c r="P977" i="2" s="1"/>
  <c r="Q978" i="2"/>
  <c r="P978" i="2" s="1"/>
  <c r="Q979" i="2"/>
  <c r="P979" i="2" s="1"/>
  <c r="Q980" i="2"/>
  <c r="P980" i="2" s="1"/>
  <c r="Q981" i="2"/>
  <c r="P981" i="2" s="1"/>
  <c r="Q982" i="2"/>
  <c r="P982" i="2" s="1"/>
  <c r="Q983" i="2"/>
  <c r="P983" i="2" s="1"/>
  <c r="Q984" i="2"/>
  <c r="P984" i="2" s="1"/>
  <c r="Q985" i="2"/>
  <c r="P985" i="2" s="1"/>
  <c r="Q986" i="2"/>
  <c r="Q987" i="2"/>
  <c r="Q988" i="2"/>
  <c r="P988" i="2" s="1"/>
  <c r="Q989" i="2"/>
  <c r="P989" i="2" s="1"/>
  <c r="Q990" i="2"/>
  <c r="P990" i="2" s="1"/>
  <c r="Q991" i="2"/>
  <c r="P991" i="2" s="1"/>
  <c r="Q992" i="2"/>
  <c r="P992" i="2" s="1"/>
  <c r="Q993" i="2"/>
  <c r="P993" i="2" s="1"/>
  <c r="Q994" i="2"/>
  <c r="P994" i="2" s="1"/>
  <c r="Q995" i="2"/>
  <c r="P995" i="2" s="1"/>
  <c r="Q996" i="2"/>
  <c r="P996" i="2" s="1"/>
  <c r="Q997" i="2"/>
  <c r="P997" i="2" s="1"/>
  <c r="Q998" i="2"/>
  <c r="P998" i="2" s="1"/>
  <c r="Q999" i="2"/>
  <c r="P999" i="2" s="1"/>
  <c r="Q1000" i="2"/>
  <c r="P1000" i="2" s="1"/>
  <c r="Q1001" i="2"/>
  <c r="P1001" i="2" s="1"/>
  <c r="Q1002" i="2"/>
  <c r="P1002" i="2" s="1"/>
  <c r="Q1003" i="2"/>
  <c r="P1003" i="2" s="1"/>
  <c r="Q1004" i="2"/>
  <c r="P1004" i="2" s="1"/>
  <c r="Q1005" i="2"/>
  <c r="Q1006" i="2"/>
  <c r="P1006" i="2" s="1"/>
  <c r="Q1007" i="2"/>
  <c r="Q1008" i="2"/>
  <c r="P1008" i="2" s="1"/>
  <c r="Q1009" i="2"/>
  <c r="P1009" i="2" s="1"/>
  <c r="Q1010" i="2"/>
  <c r="P1010" i="2" s="1"/>
  <c r="Q1011" i="2"/>
  <c r="P1011" i="2" s="1"/>
  <c r="Q1012" i="2"/>
  <c r="P1012" i="2" s="1"/>
  <c r="Q1013" i="2"/>
  <c r="P1013" i="2" s="1"/>
  <c r="Q1014" i="2"/>
  <c r="P1014" i="2" s="1"/>
  <c r="Q1015" i="2"/>
  <c r="P1015" i="2" s="1"/>
  <c r="Q1016" i="2"/>
  <c r="P1016" i="2" s="1"/>
  <c r="Q1017" i="2"/>
  <c r="P1017" i="2" s="1"/>
  <c r="Q1018" i="2"/>
  <c r="P1018" i="2" s="1"/>
  <c r="Q1019" i="2"/>
  <c r="P1019" i="2" s="1"/>
  <c r="Q1020" i="2"/>
  <c r="P1020" i="2" s="1"/>
  <c r="Q1021" i="2"/>
  <c r="P1021" i="2" s="1"/>
  <c r="Q1022" i="2"/>
  <c r="P1022" i="2" s="1"/>
  <c r="Q1023" i="2"/>
  <c r="P1023" i="2" s="1"/>
  <c r="Q1024" i="2"/>
  <c r="P1024" i="2" s="1"/>
  <c r="Q1025" i="2"/>
  <c r="Q1026" i="2"/>
  <c r="Q1027" i="2"/>
  <c r="P1027" i="2" s="1"/>
  <c r="Q1028" i="2"/>
  <c r="P1028" i="2" s="1"/>
  <c r="Q1029" i="2"/>
  <c r="P1029" i="2" s="1"/>
  <c r="Q1030" i="2"/>
  <c r="P1030" i="2" s="1"/>
  <c r="Q1031" i="2"/>
  <c r="P1031" i="2" s="1"/>
  <c r="Q1032" i="2"/>
  <c r="P1032" i="2" s="1"/>
  <c r="Q1033" i="2"/>
  <c r="P1033" i="2" s="1"/>
  <c r="Q1034" i="2"/>
  <c r="P1034" i="2" s="1"/>
  <c r="Q1035" i="2"/>
  <c r="P1035" i="2" s="1"/>
  <c r="Q1036" i="2"/>
  <c r="P1036" i="2" s="1"/>
  <c r="Q1037" i="2"/>
  <c r="P1037" i="2" s="1"/>
  <c r="Q1038" i="2"/>
  <c r="P1038" i="2" s="1"/>
  <c r="Q1039" i="2"/>
  <c r="P1039" i="2" s="1"/>
  <c r="Q1040" i="2"/>
  <c r="P1040" i="2" s="1"/>
  <c r="Q1041" i="2"/>
  <c r="P1041" i="2" s="1"/>
  <c r="Q1042" i="2"/>
  <c r="P1042" i="2" s="1"/>
  <c r="Q1043" i="2"/>
  <c r="P1043" i="2" s="1"/>
  <c r="Q1044" i="2"/>
  <c r="P1044" i="2" s="1"/>
  <c r="Q1045" i="2"/>
  <c r="P1045" i="2" s="1"/>
  <c r="Q1046" i="2"/>
  <c r="Q1047" i="2"/>
  <c r="Q1048" i="2"/>
  <c r="P1048" i="2" s="1"/>
  <c r="Q1049" i="2"/>
  <c r="P1049" i="2" s="1"/>
  <c r="Q1050" i="2"/>
  <c r="P1050" i="2" s="1"/>
  <c r="Q1051" i="2"/>
  <c r="P1051" i="2" s="1"/>
  <c r="Q1052" i="2"/>
  <c r="P1052" i="2" s="1"/>
  <c r="Q1053" i="2"/>
  <c r="P1053" i="2" s="1"/>
  <c r="Q1054" i="2"/>
  <c r="P1054" i="2" s="1"/>
  <c r="Q1055" i="2"/>
  <c r="P1055" i="2" s="1"/>
  <c r="Q1056" i="2"/>
  <c r="P1056" i="2" s="1"/>
  <c r="Q1057" i="2"/>
  <c r="P1057" i="2" s="1"/>
  <c r="Q1058" i="2"/>
  <c r="P1058" i="2" s="1"/>
  <c r="Q1059" i="2"/>
  <c r="P1059" i="2" s="1"/>
  <c r="Q1060" i="2"/>
  <c r="P1060" i="2" s="1"/>
  <c r="Q1061" i="2"/>
  <c r="P1061" i="2" s="1"/>
  <c r="Q1062" i="2"/>
  <c r="P1062" i="2" s="1"/>
  <c r="Q1063" i="2"/>
  <c r="P1063" i="2" s="1"/>
  <c r="Q1064" i="2"/>
  <c r="P1064" i="2" s="1"/>
  <c r="Q1065" i="2"/>
  <c r="Q1066" i="2"/>
  <c r="P1066" i="2" s="1"/>
  <c r="Q1067" i="2"/>
  <c r="Q1068" i="2"/>
  <c r="P1068" i="2" s="1"/>
  <c r="Q1069" i="2"/>
  <c r="P1069" i="2" s="1"/>
  <c r="Q1070" i="2"/>
  <c r="P1070" i="2" s="1"/>
  <c r="Q1071" i="2"/>
  <c r="P1071" i="2" s="1"/>
  <c r="Q1072" i="2"/>
  <c r="P1072" i="2" s="1"/>
  <c r="Q1073" i="2"/>
  <c r="P1073" i="2" s="1"/>
  <c r="Q1074" i="2"/>
  <c r="P1074" i="2" s="1"/>
  <c r="Q1075" i="2"/>
  <c r="P1075" i="2" s="1"/>
  <c r="Q1076" i="2"/>
  <c r="P1076" i="2" s="1"/>
  <c r="Q1077" i="2"/>
  <c r="P1077" i="2" s="1"/>
  <c r="Q1078" i="2"/>
  <c r="P1078" i="2" s="1"/>
  <c r="Q1079" i="2"/>
  <c r="P1079" i="2" s="1"/>
  <c r="Q1080" i="2"/>
  <c r="P1080" i="2" s="1"/>
  <c r="Q1081" i="2"/>
  <c r="P1081" i="2" s="1"/>
  <c r="Q1082" i="2"/>
  <c r="P1082" i="2" s="1"/>
  <c r="Q1083" i="2"/>
  <c r="P1083" i="2" s="1"/>
  <c r="Q1084" i="2"/>
  <c r="P1084" i="2" s="1"/>
  <c r="Q1085" i="2"/>
  <c r="Q1086" i="2"/>
  <c r="Q1087" i="2"/>
  <c r="P1087" i="2" s="1"/>
  <c r="Q1088" i="2"/>
  <c r="Q1089" i="2"/>
  <c r="P1089" i="2" s="1"/>
  <c r="Q1090" i="2"/>
  <c r="P1090" i="2" s="1"/>
  <c r="Q1091" i="2"/>
  <c r="P1091" i="2" s="1"/>
  <c r="Q1092" i="2"/>
  <c r="P1092" i="2" s="1"/>
  <c r="Q1093" i="2"/>
  <c r="P1093" i="2" s="1"/>
  <c r="Q1094" i="2"/>
  <c r="P1094" i="2" s="1"/>
  <c r="Q1095" i="2"/>
  <c r="P1095" i="2" s="1"/>
  <c r="Q1096" i="2"/>
  <c r="P1096" i="2" s="1"/>
  <c r="Q1097" i="2"/>
  <c r="P1097" i="2" s="1"/>
  <c r="Q1098" i="2"/>
  <c r="P1098" i="2" s="1"/>
  <c r="Q1099" i="2"/>
  <c r="P1099" i="2" s="1"/>
  <c r="Q1100" i="2"/>
  <c r="P1100" i="2" s="1"/>
  <c r="Q1101" i="2"/>
  <c r="P1101" i="2" s="1"/>
  <c r="Q1102" i="2"/>
  <c r="P1102" i="2" s="1"/>
  <c r="Q1103" i="2"/>
  <c r="P1103" i="2" s="1"/>
  <c r="Q1104" i="2"/>
  <c r="P1104" i="2" s="1"/>
  <c r="Q1105" i="2"/>
  <c r="P1105" i="2" s="1"/>
  <c r="Q1106" i="2"/>
  <c r="Q1107" i="2"/>
  <c r="Q1108" i="2"/>
  <c r="P1108" i="2" s="1"/>
  <c r="Q1109" i="2"/>
  <c r="P1109" i="2" s="1"/>
  <c r="Q1110" i="2"/>
  <c r="P1110" i="2" s="1"/>
  <c r="Q1111" i="2"/>
  <c r="P1111" i="2" s="1"/>
  <c r="Q1112" i="2"/>
  <c r="P1112" i="2" s="1"/>
  <c r="Q1113" i="2"/>
  <c r="P1113" i="2" s="1"/>
  <c r="Q1114" i="2"/>
  <c r="P1114" i="2" s="1"/>
  <c r="Q1115" i="2"/>
  <c r="P1115" i="2" s="1"/>
  <c r="Q1116" i="2"/>
  <c r="P1116" i="2" s="1"/>
  <c r="Q1117" i="2"/>
  <c r="P1117" i="2" s="1"/>
  <c r="Q1118" i="2"/>
  <c r="P1118" i="2" s="1"/>
  <c r="Q1119" i="2"/>
  <c r="P1119" i="2" s="1"/>
  <c r="Q1120" i="2"/>
  <c r="P1120" i="2" s="1"/>
  <c r="Q1121" i="2"/>
  <c r="P1121" i="2" s="1"/>
  <c r="Q1122" i="2"/>
  <c r="P1122" i="2" s="1"/>
  <c r="Q1123" i="2"/>
  <c r="P1123" i="2" s="1"/>
  <c r="Q1124" i="2"/>
  <c r="P1124" i="2" s="1"/>
  <c r="Q1125" i="2"/>
  <c r="Q1126" i="2"/>
  <c r="P1126" i="2" s="1"/>
  <c r="Q1127" i="2"/>
  <c r="Q1128" i="2"/>
  <c r="Q1129" i="2"/>
  <c r="P1129" i="2" s="1"/>
  <c r="Q1130" i="2"/>
  <c r="P1130" i="2" s="1"/>
  <c r="Q1131" i="2"/>
  <c r="P1131" i="2" s="1"/>
  <c r="Q1132" i="2"/>
  <c r="P1132" i="2" s="1"/>
  <c r="Q1133" i="2"/>
  <c r="P1133" i="2" s="1"/>
  <c r="Q1134" i="2"/>
  <c r="P1134" i="2" s="1"/>
  <c r="Q1135" i="2"/>
  <c r="P1135" i="2" s="1"/>
  <c r="Q1136" i="2"/>
  <c r="P1136" i="2" s="1"/>
  <c r="Q1137" i="2"/>
  <c r="P1137" i="2" s="1"/>
  <c r="Q1138" i="2"/>
  <c r="P1138" i="2" s="1"/>
  <c r="Q1139" i="2"/>
  <c r="P1139" i="2" s="1"/>
  <c r="Q1140" i="2"/>
  <c r="P1140" i="2" s="1"/>
  <c r="Q1141" i="2"/>
  <c r="P1141" i="2" s="1"/>
  <c r="Q1142" i="2"/>
  <c r="P1142" i="2" s="1"/>
  <c r="Q1143" i="2"/>
  <c r="P1143" i="2" s="1"/>
  <c r="Q1144" i="2"/>
  <c r="P1144" i="2" s="1"/>
  <c r="Q1145" i="2"/>
  <c r="Q1146" i="2"/>
  <c r="Q1147" i="2"/>
  <c r="P1147" i="2" s="1"/>
  <c r="Q1148" i="2"/>
  <c r="Q1149" i="2"/>
  <c r="P1149" i="2" s="1"/>
  <c r="Q1150" i="2"/>
  <c r="P1150" i="2" s="1"/>
  <c r="Q1151" i="2"/>
  <c r="P1151" i="2" s="1"/>
  <c r="Q1152" i="2"/>
  <c r="P1152" i="2" s="1"/>
  <c r="Q1153" i="2"/>
  <c r="P1153" i="2" s="1"/>
  <c r="Q1154" i="2"/>
  <c r="P1154" i="2" s="1"/>
  <c r="Q1155" i="2"/>
  <c r="P1155" i="2" s="1"/>
  <c r="Q1156" i="2"/>
  <c r="P1156" i="2" s="1"/>
  <c r="Q1157" i="2"/>
  <c r="P1157" i="2" s="1"/>
  <c r="Q1158" i="2"/>
  <c r="P1158" i="2" s="1"/>
  <c r="Q1159" i="2"/>
  <c r="P1159" i="2" s="1"/>
  <c r="Q1160" i="2"/>
  <c r="P1160" i="2" s="1"/>
  <c r="Q1161" i="2"/>
  <c r="P1161" i="2" s="1"/>
  <c r="Q1162" i="2"/>
  <c r="P1162" i="2" s="1"/>
  <c r="Q1163" i="2"/>
  <c r="P1163" i="2" s="1"/>
  <c r="Q1164" i="2"/>
  <c r="P1164" i="2" s="1"/>
  <c r="Q1165" i="2"/>
  <c r="P1165" i="2" s="1"/>
  <c r="Q1166" i="2"/>
  <c r="Q1167" i="2"/>
  <c r="Q1168" i="2"/>
  <c r="P1168" i="2" s="1"/>
  <c r="Q1169" i="2"/>
  <c r="P1169" i="2" s="1"/>
  <c r="Q1170" i="2"/>
  <c r="P1170" i="2" s="1"/>
  <c r="Q1171" i="2"/>
  <c r="P1171" i="2" s="1"/>
  <c r="Q1172" i="2"/>
  <c r="P1172" i="2" s="1"/>
  <c r="Q1173" i="2"/>
  <c r="P1173" i="2" s="1"/>
  <c r="Q1174" i="2"/>
  <c r="P1174" i="2" s="1"/>
  <c r="Q1175" i="2"/>
  <c r="P1175" i="2" s="1"/>
  <c r="Q1176" i="2"/>
  <c r="P1176" i="2" s="1"/>
  <c r="Q1177" i="2"/>
  <c r="P1177" i="2" s="1"/>
  <c r="Q1178" i="2"/>
  <c r="P1178" i="2" s="1"/>
  <c r="Q1179" i="2"/>
  <c r="P1179" i="2" s="1"/>
  <c r="Q1180" i="2"/>
  <c r="P1180" i="2" s="1"/>
  <c r="Q1181" i="2"/>
  <c r="P1181" i="2" s="1"/>
  <c r="Q1182" i="2"/>
  <c r="P1182" i="2" s="1"/>
  <c r="Q1183" i="2"/>
  <c r="P1183" i="2" s="1"/>
  <c r="Q1184" i="2"/>
  <c r="P1184" i="2" s="1"/>
  <c r="Q1185" i="2"/>
  <c r="Q1186" i="2"/>
  <c r="P1186" i="2" s="1"/>
  <c r="Q1187" i="2"/>
  <c r="Q1188" i="2"/>
  <c r="Q1189" i="2"/>
  <c r="P1189" i="2" s="1"/>
  <c r="Q1190" i="2"/>
  <c r="P1190" i="2" s="1"/>
  <c r="Q1191" i="2"/>
  <c r="P1191" i="2" s="1"/>
  <c r="Q1192" i="2"/>
  <c r="P1192" i="2" s="1"/>
  <c r="Q1193" i="2"/>
  <c r="P1193" i="2" s="1"/>
  <c r="Q1194" i="2"/>
  <c r="P1194" i="2" s="1"/>
  <c r="Q1195" i="2"/>
  <c r="P1195" i="2" s="1"/>
  <c r="Q1196" i="2"/>
  <c r="P1196" i="2" s="1"/>
  <c r="Q1197" i="2"/>
  <c r="P1197" i="2" s="1"/>
  <c r="Q1198" i="2"/>
  <c r="P1198" i="2" s="1"/>
  <c r="Q1199" i="2"/>
  <c r="P1199" i="2" s="1"/>
  <c r="Q1200" i="2"/>
  <c r="P1200" i="2" s="1"/>
  <c r="Q1201" i="2"/>
  <c r="P1201" i="2" s="1"/>
  <c r="Q1202" i="2"/>
  <c r="P1202" i="2" s="1"/>
  <c r="Q1203" i="2"/>
  <c r="P1203" i="2" s="1"/>
  <c r="Q1204" i="2"/>
  <c r="P1204" i="2" s="1"/>
  <c r="Q1205" i="2"/>
  <c r="Q1206" i="2"/>
  <c r="Q1207" i="2"/>
  <c r="P1207" i="2" s="1"/>
  <c r="Q1208" i="2"/>
  <c r="P1208" i="2" s="1"/>
  <c r="Q1209" i="2"/>
  <c r="P1209" i="2" s="1"/>
  <c r="Q1210" i="2"/>
  <c r="P1210" i="2" s="1"/>
  <c r="Q1211" i="2"/>
  <c r="P1211" i="2" s="1"/>
  <c r="Q1212" i="2"/>
  <c r="P1212" i="2" s="1"/>
  <c r="Q1213" i="2"/>
  <c r="P1213" i="2" s="1"/>
  <c r="Q1214" i="2"/>
  <c r="P1214" i="2" s="1"/>
  <c r="Q1215" i="2"/>
  <c r="P1215" i="2" s="1"/>
  <c r="Q1216" i="2"/>
  <c r="P1216" i="2" s="1"/>
  <c r="Q1217" i="2"/>
  <c r="P1217" i="2" s="1"/>
  <c r="Q1218" i="2"/>
  <c r="P1218" i="2" s="1"/>
  <c r="Q1219" i="2"/>
  <c r="P1219" i="2" s="1"/>
  <c r="Q1220" i="2"/>
  <c r="P1220" i="2" s="1"/>
  <c r="Q1221" i="2"/>
  <c r="P1221" i="2" s="1"/>
  <c r="Q1222" i="2"/>
  <c r="P1222" i="2" s="1"/>
  <c r="Q1223" i="2"/>
  <c r="P1223" i="2" s="1"/>
  <c r="Q1224" i="2"/>
  <c r="P1224" i="2" s="1"/>
  <c r="Q1225" i="2"/>
  <c r="P1225" i="2" s="1"/>
  <c r="Q1226" i="2"/>
  <c r="Q1227" i="2"/>
  <c r="Q1228" i="2"/>
  <c r="P1228" i="2" s="1"/>
  <c r="Q1229" i="2"/>
  <c r="P1229" i="2" s="1"/>
  <c r="Q1230" i="2"/>
  <c r="P1230" i="2" s="1"/>
  <c r="Q1231" i="2"/>
  <c r="P1231" i="2" s="1"/>
  <c r="Q1232" i="2"/>
  <c r="P1232" i="2" s="1"/>
  <c r="Q1233" i="2"/>
  <c r="P1233" i="2" s="1"/>
  <c r="Q1234" i="2"/>
  <c r="P1234" i="2" s="1"/>
  <c r="Q1235" i="2"/>
  <c r="P1235" i="2" s="1"/>
  <c r="Q1236" i="2"/>
  <c r="P1236" i="2" s="1"/>
  <c r="Q1237" i="2"/>
  <c r="P1237" i="2" s="1"/>
  <c r="Q1238" i="2"/>
  <c r="P1238" i="2" s="1"/>
  <c r="Q1239" i="2"/>
  <c r="P1239" i="2" s="1"/>
  <c r="Q1240" i="2"/>
  <c r="P1240" i="2" s="1"/>
  <c r="Q1241" i="2"/>
  <c r="P1241" i="2" s="1"/>
  <c r="Q1242" i="2"/>
  <c r="P1242" i="2" s="1"/>
  <c r="Q1243" i="2"/>
  <c r="P1243" i="2" s="1"/>
  <c r="Q1244" i="2"/>
  <c r="P1244" i="2" s="1"/>
  <c r="Q1245" i="2"/>
  <c r="Q1246" i="2"/>
  <c r="P1246" i="2" s="1"/>
  <c r="Q1247" i="2"/>
  <c r="P1247" i="2" s="1"/>
  <c r="Q1248" i="2"/>
  <c r="P1248" i="2" s="1"/>
  <c r="Q1249" i="2"/>
  <c r="P1249" i="2" s="1"/>
  <c r="Q1250" i="2"/>
  <c r="P1250" i="2" s="1"/>
  <c r="Q1251" i="2"/>
  <c r="P1251" i="2" s="1"/>
  <c r="Q1252" i="2"/>
  <c r="P1252" i="2" s="1"/>
  <c r="Q1253" i="2"/>
  <c r="P1253" i="2" s="1"/>
  <c r="Q1254" i="2"/>
  <c r="P1254" i="2" s="1"/>
  <c r="Q1255" i="2"/>
  <c r="P1255" i="2" s="1"/>
  <c r="Q1256" i="2"/>
  <c r="P1256" i="2" s="1"/>
  <c r="Q1257" i="2"/>
  <c r="P1257" i="2" s="1"/>
  <c r="Q1258" i="2"/>
  <c r="P1258" i="2" s="1"/>
  <c r="Q1259" i="2"/>
  <c r="P1259" i="2" s="1"/>
  <c r="Q1260" i="2"/>
  <c r="P1260" i="2" s="1"/>
  <c r="Q1261" i="2"/>
  <c r="P1261" i="2" s="1"/>
  <c r="Q1262" i="2"/>
  <c r="P1262" i="2" s="1"/>
  <c r="Q1263" i="2"/>
  <c r="P1263" i="2" s="1"/>
  <c r="Q1264" i="2"/>
  <c r="P1264" i="2" s="1"/>
  <c r="Q1265" i="2"/>
  <c r="Q1266" i="2"/>
  <c r="Q1267" i="2"/>
  <c r="P1267" i="2" s="1"/>
  <c r="Q1268" i="2"/>
  <c r="P1268" i="2" s="1"/>
  <c r="Q1269" i="2"/>
  <c r="P1269" i="2" s="1"/>
  <c r="Q1270" i="2"/>
  <c r="P1270" i="2" s="1"/>
  <c r="Q1271" i="2"/>
  <c r="P1271" i="2" s="1"/>
  <c r="Q1272" i="2"/>
  <c r="P1272" i="2" s="1"/>
  <c r="Q1273" i="2"/>
  <c r="P1273" i="2" s="1"/>
  <c r="Q1274" i="2"/>
  <c r="P1274" i="2" s="1"/>
  <c r="Q1275" i="2"/>
  <c r="P1275" i="2" s="1"/>
  <c r="Q1276" i="2"/>
  <c r="P1276" i="2" s="1"/>
  <c r="Q1277" i="2"/>
  <c r="P1277" i="2" s="1"/>
  <c r="Q1278" i="2"/>
  <c r="P1278" i="2" s="1"/>
  <c r="Q1279" i="2"/>
  <c r="P1279" i="2" s="1"/>
  <c r="Q1280" i="2"/>
  <c r="P1280" i="2" s="1"/>
  <c r="Q1281" i="2"/>
  <c r="P1281" i="2" s="1"/>
  <c r="Q1282" i="2"/>
  <c r="P1282" i="2" s="1"/>
  <c r="Q1283" i="2"/>
  <c r="P1283" i="2" s="1"/>
  <c r="Q1284" i="2"/>
  <c r="P1284" i="2" s="1"/>
  <c r="Q1285" i="2"/>
  <c r="P1285" i="2" s="1"/>
  <c r="Q1286" i="2"/>
  <c r="Q1287" i="2"/>
  <c r="Q1288" i="2"/>
  <c r="P1288" i="2" s="1"/>
  <c r="Q1289" i="2"/>
  <c r="P1289" i="2" s="1"/>
  <c r="Q1290" i="2"/>
  <c r="P1290" i="2" s="1"/>
  <c r="Q1291" i="2"/>
  <c r="P1291" i="2" s="1"/>
  <c r="Q1292" i="2"/>
  <c r="P1292" i="2" s="1"/>
  <c r="Q1293" i="2"/>
  <c r="P1293" i="2" s="1"/>
  <c r="Q1294" i="2"/>
  <c r="P1294" i="2" s="1"/>
  <c r="Q1295" i="2"/>
  <c r="P1295" i="2" s="1"/>
  <c r="Q1296" i="2"/>
  <c r="P1296" i="2" s="1"/>
  <c r="Q1297" i="2"/>
  <c r="P1297" i="2" s="1"/>
  <c r="Q1298" i="2"/>
  <c r="P1298" i="2" s="1"/>
  <c r="Q1299" i="2"/>
  <c r="P1299" i="2" s="1"/>
  <c r="Q1300" i="2"/>
  <c r="P1300" i="2" s="1"/>
  <c r="Q1301" i="2"/>
  <c r="P1301" i="2" s="1"/>
  <c r="Q1302" i="2"/>
  <c r="P1302" i="2" s="1"/>
  <c r="Q1303" i="2"/>
  <c r="P1303" i="2" s="1"/>
  <c r="Q1304" i="2"/>
  <c r="P1304" i="2" s="1"/>
  <c r="Q1305" i="2"/>
  <c r="Q1306" i="2"/>
  <c r="P1306" i="2" s="1"/>
  <c r="Q1307" i="2"/>
  <c r="Q1308" i="2"/>
  <c r="Q1309" i="2"/>
  <c r="P1309" i="2" s="1"/>
  <c r="Q1310" i="2"/>
  <c r="P1310" i="2" s="1"/>
  <c r="Q1311" i="2"/>
  <c r="P1311" i="2" s="1"/>
  <c r="Q1312" i="2"/>
  <c r="P1312" i="2" s="1"/>
  <c r="Q1313" i="2"/>
  <c r="P1313" i="2" s="1"/>
  <c r="Q1314" i="2"/>
  <c r="P1314" i="2" s="1"/>
  <c r="Q1315" i="2"/>
  <c r="P1315" i="2" s="1"/>
  <c r="Q1316" i="2"/>
  <c r="P1316" i="2" s="1"/>
  <c r="Q1317" i="2"/>
  <c r="P1317" i="2" s="1"/>
  <c r="Q1318" i="2"/>
  <c r="P1318" i="2" s="1"/>
  <c r="Q1319" i="2"/>
  <c r="P1319" i="2" s="1"/>
  <c r="Q1320" i="2"/>
  <c r="P1320" i="2" s="1"/>
  <c r="Q1321" i="2"/>
  <c r="P1321" i="2" s="1"/>
  <c r="Q1322" i="2"/>
  <c r="P1322" i="2" s="1"/>
  <c r="Q1323" i="2"/>
  <c r="P1323" i="2" s="1"/>
  <c r="Q1324" i="2"/>
  <c r="P1324" i="2" s="1"/>
  <c r="Q1325" i="2"/>
  <c r="Q1326" i="2"/>
  <c r="Q1327" i="2"/>
  <c r="P1327" i="2" s="1"/>
  <c r="Q1328" i="2"/>
  <c r="Q1329" i="2"/>
  <c r="P1329" i="2" s="1"/>
  <c r="Q1330" i="2"/>
  <c r="P1330" i="2" s="1"/>
  <c r="Q1331" i="2"/>
  <c r="P1331" i="2" s="1"/>
  <c r="Q1332" i="2"/>
  <c r="P1332" i="2" s="1"/>
  <c r="Q1333" i="2"/>
  <c r="P1333" i="2" s="1"/>
  <c r="Q1334" i="2"/>
  <c r="P1334" i="2" s="1"/>
  <c r="Q1335" i="2"/>
  <c r="P1335" i="2" s="1"/>
  <c r="Q1336" i="2"/>
  <c r="P1336" i="2" s="1"/>
  <c r="Q1337" i="2"/>
  <c r="P1337" i="2" s="1"/>
  <c r="Q1338" i="2"/>
  <c r="P1338" i="2" s="1"/>
  <c r="Q1339" i="2"/>
  <c r="P1339" i="2" s="1"/>
  <c r="Q1340" i="2"/>
  <c r="P1340" i="2" s="1"/>
  <c r="Q1341" i="2"/>
  <c r="P1341" i="2" s="1"/>
  <c r="Q1342" i="2"/>
  <c r="P1342" i="2" s="1"/>
  <c r="Q1343" i="2"/>
  <c r="P1343" i="2" s="1"/>
  <c r="Q1344" i="2"/>
  <c r="P1344" i="2" s="1"/>
  <c r="Q1345" i="2"/>
  <c r="P1345" i="2" s="1"/>
  <c r="Q1346" i="2"/>
  <c r="Q1347" i="2"/>
  <c r="Q1348" i="2"/>
  <c r="P1348" i="2" s="1"/>
  <c r="Q1349" i="2"/>
  <c r="P1349" i="2" s="1"/>
  <c r="Q1350" i="2"/>
  <c r="P1350" i="2" s="1"/>
  <c r="Q1351" i="2"/>
  <c r="P1351" i="2" s="1"/>
  <c r="Q1352" i="2"/>
  <c r="P1352" i="2" s="1"/>
  <c r="Q1353" i="2"/>
  <c r="P1353" i="2" s="1"/>
  <c r="Q1354" i="2"/>
  <c r="P1354" i="2" s="1"/>
  <c r="Q1355" i="2"/>
  <c r="P1355" i="2" s="1"/>
  <c r="Q1356" i="2"/>
  <c r="P1356" i="2" s="1"/>
  <c r="Q1357" i="2"/>
  <c r="P1357" i="2" s="1"/>
  <c r="Q1358" i="2"/>
  <c r="P1358" i="2" s="1"/>
  <c r="Q1359" i="2"/>
  <c r="P1359" i="2" s="1"/>
  <c r="Q1360" i="2"/>
  <c r="P1360" i="2" s="1"/>
  <c r="Q1361" i="2"/>
  <c r="P1361" i="2" s="1"/>
  <c r="Q1362" i="2"/>
  <c r="P1362" i="2" s="1"/>
  <c r="Q1363" i="2"/>
  <c r="P1363" i="2" s="1"/>
  <c r="Q1364" i="2"/>
  <c r="P1364" i="2" s="1"/>
  <c r="Q1365" i="2"/>
  <c r="Q1366" i="2"/>
  <c r="P1366" i="2" s="1"/>
  <c r="Q1367" i="2"/>
  <c r="Q1368" i="2"/>
  <c r="P1368" i="2" s="1"/>
  <c r="Q1369" i="2"/>
  <c r="P1369" i="2" s="1"/>
  <c r="Q1370" i="2"/>
  <c r="P1370" i="2" s="1"/>
  <c r="Q1371" i="2"/>
  <c r="P1371" i="2" s="1"/>
  <c r="Q1372" i="2"/>
  <c r="P1372" i="2" s="1"/>
  <c r="Q1373" i="2"/>
  <c r="P1373" i="2" s="1"/>
  <c r="Q1374" i="2"/>
  <c r="P1374" i="2" s="1"/>
  <c r="Q1375" i="2"/>
  <c r="P1375" i="2" s="1"/>
  <c r="Q1376" i="2"/>
  <c r="P1376" i="2" s="1"/>
  <c r="Q1377" i="2"/>
  <c r="P1377" i="2" s="1"/>
  <c r="Q1378" i="2"/>
  <c r="P1378" i="2" s="1"/>
  <c r="Q1379" i="2"/>
  <c r="P1379" i="2" s="1"/>
  <c r="Q1380" i="2"/>
  <c r="P1380" i="2" s="1"/>
  <c r="Q1381" i="2"/>
  <c r="P1381" i="2" s="1"/>
  <c r="Q1382" i="2"/>
  <c r="P1382" i="2" s="1"/>
  <c r="Q1383" i="2"/>
  <c r="P1383" i="2" s="1"/>
  <c r="Q1384" i="2"/>
  <c r="P1384" i="2" s="1"/>
  <c r="Q1385" i="2"/>
  <c r="Q1386" i="2"/>
  <c r="Q1387" i="2"/>
  <c r="P1387" i="2" s="1"/>
  <c r="Q1388" i="2"/>
  <c r="Q1389" i="2"/>
  <c r="P1389" i="2" s="1"/>
  <c r="Q1390" i="2"/>
  <c r="P1390" i="2" s="1"/>
  <c r="Q1391" i="2"/>
  <c r="P1391" i="2" s="1"/>
  <c r="Q1392" i="2"/>
  <c r="P1392" i="2" s="1"/>
  <c r="Q1393" i="2"/>
  <c r="P1393" i="2" s="1"/>
  <c r="Q1394" i="2"/>
  <c r="P1394" i="2" s="1"/>
  <c r="Q1395" i="2"/>
  <c r="P1395" i="2" s="1"/>
  <c r="Q1396" i="2"/>
  <c r="P1396" i="2" s="1"/>
  <c r="Q1397" i="2"/>
  <c r="P1397" i="2" s="1"/>
  <c r="Q1398" i="2"/>
  <c r="P1398" i="2" s="1"/>
  <c r="Q1399" i="2"/>
  <c r="P1399" i="2" s="1"/>
  <c r="Q1400" i="2"/>
  <c r="P1400" i="2" s="1"/>
  <c r="Q1401" i="2"/>
  <c r="P1401" i="2" s="1"/>
  <c r="Q1402" i="2"/>
  <c r="P1402" i="2" s="1"/>
  <c r="Q1403" i="2"/>
  <c r="P1403" i="2" s="1"/>
  <c r="Q1404" i="2"/>
  <c r="P1404" i="2" s="1"/>
  <c r="Q1405" i="2"/>
  <c r="P1405" i="2" s="1"/>
  <c r="Q1406" i="2"/>
  <c r="Q1407" i="2"/>
  <c r="Q1408" i="2"/>
  <c r="P1408" i="2" s="1"/>
  <c r="Q1409" i="2"/>
  <c r="P1409" i="2" s="1"/>
  <c r="Q1410" i="2"/>
  <c r="P1410" i="2" s="1"/>
  <c r="Q1411" i="2"/>
  <c r="P1411" i="2" s="1"/>
  <c r="Q1412" i="2"/>
  <c r="P1412" i="2" s="1"/>
  <c r="Q1413" i="2"/>
  <c r="P1413" i="2" s="1"/>
  <c r="Q1414" i="2"/>
  <c r="P1414" i="2" s="1"/>
  <c r="Q1415" i="2"/>
  <c r="P1415" i="2" s="1"/>
  <c r="Q1416" i="2"/>
  <c r="P1416" i="2" s="1"/>
  <c r="Q1417" i="2"/>
  <c r="P1417" i="2" s="1"/>
  <c r="Q1418" i="2"/>
  <c r="P1418" i="2" s="1"/>
  <c r="Q1419" i="2"/>
  <c r="P1419" i="2" s="1"/>
  <c r="Q1420" i="2"/>
  <c r="P1420" i="2" s="1"/>
  <c r="Q1421" i="2"/>
  <c r="P1421" i="2" s="1"/>
  <c r="Q1422" i="2"/>
  <c r="P1422" i="2" s="1"/>
  <c r="Q1423" i="2"/>
  <c r="P1423" i="2" s="1"/>
  <c r="Q1424" i="2"/>
  <c r="P1424" i="2" s="1"/>
  <c r="Q1425" i="2"/>
  <c r="Q1426" i="2"/>
  <c r="P1426" i="2" s="1"/>
  <c r="Q1427" i="2"/>
  <c r="Q1428" i="2"/>
  <c r="P1428" i="2" s="1"/>
  <c r="Q1429" i="2"/>
  <c r="P1429" i="2" s="1"/>
  <c r="Q1430" i="2"/>
  <c r="P1430" i="2" s="1"/>
  <c r="Q1431" i="2"/>
  <c r="P1431" i="2" s="1"/>
  <c r="Q1432" i="2"/>
  <c r="P1432" i="2" s="1"/>
  <c r="Q1433" i="2"/>
  <c r="P1433" i="2" s="1"/>
  <c r="Q1434" i="2"/>
  <c r="P1434" i="2" s="1"/>
  <c r="Q1435" i="2"/>
  <c r="P1435" i="2" s="1"/>
  <c r="Q1436" i="2"/>
  <c r="P1436" i="2" s="1"/>
  <c r="Q1437" i="2"/>
  <c r="P1437" i="2" s="1"/>
  <c r="Q1438" i="2"/>
  <c r="P1438" i="2" s="1"/>
  <c r="Q1439" i="2"/>
  <c r="P1439" i="2" s="1"/>
  <c r="Q1440" i="2"/>
  <c r="P1440" i="2" s="1"/>
  <c r="Q1441" i="2"/>
  <c r="P1441" i="2" s="1"/>
  <c r="Q1442" i="2"/>
  <c r="P1442" i="2" s="1"/>
  <c r="Q1443" i="2"/>
  <c r="P1443" i="2" s="1"/>
  <c r="Q1444" i="2"/>
  <c r="P1444" i="2" s="1"/>
  <c r="Q1445" i="2"/>
  <c r="Q1446" i="2"/>
  <c r="Q1447" i="2"/>
  <c r="P1447" i="2" s="1"/>
  <c r="Q1448" i="2"/>
  <c r="Q1449" i="2"/>
  <c r="P1449" i="2" s="1"/>
  <c r="Q1450" i="2"/>
  <c r="P1450" i="2" s="1"/>
  <c r="Q1451" i="2"/>
  <c r="P1451" i="2" s="1"/>
  <c r="Q1452" i="2"/>
  <c r="P1452" i="2" s="1"/>
  <c r="Q1453" i="2"/>
  <c r="P1453" i="2" s="1"/>
  <c r="Q1454" i="2"/>
  <c r="P1454" i="2" s="1"/>
  <c r="Q1455" i="2"/>
  <c r="P1455" i="2" s="1"/>
  <c r="Q1456" i="2"/>
  <c r="P1456" i="2" s="1"/>
  <c r="Q1457" i="2"/>
  <c r="P1457" i="2" s="1"/>
  <c r="Q1458" i="2"/>
  <c r="P1458" i="2" s="1"/>
  <c r="Q1459" i="2"/>
  <c r="P1459" i="2" s="1"/>
  <c r="Q1460" i="2"/>
  <c r="P1460" i="2" s="1"/>
  <c r="Q1461" i="2"/>
  <c r="P1461" i="2" s="1"/>
  <c r="Q1462" i="2"/>
  <c r="P1462" i="2" s="1"/>
  <c r="Q1463" i="2"/>
  <c r="P1463" i="2" s="1"/>
  <c r="Q1464" i="2"/>
  <c r="P1464" i="2" s="1"/>
  <c r="Q1465" i="2"/>
  <c r="P1465" i="2" s="1"/>
  <c r="Q1466" i="2"/>
  <c r="Q1467" i="2"/>
  <c r="P1467" i="2" s="1"/>
  <c r="Q1468" i="2"/>
  <c r="P1468" i="2" s="1"/>
  <c r="Q1469" i="2"/>
  <c r="P1469" i="2" s="1"/>
  <c r="Q1470" i="2"/>
  <c r="P1470" i="2" s="1"/>
  <c r="Q1471" i="2"/>
  <c r="P1471" i="2" s="1"/>
  <c r="Q1472" i="2"/>
  <c r="P1472" i="2" s="1"/>
  <c r="Q1473" i="2"/>
  <c r="P1473" i="2" s="1"/>
  <c r="Q1474" i="2"/>
  <c r="P1474" i="2" s="1"/>
  <c r="Q1475" i="2"/>
  <c r="P1475" i="2" s="1"/>
  <c r="Q1476" i="2"/>
  <c r="P1476" i="2" s="1"/>
  <c r="Q1477" i="2"/>
  <c r="P1477" i="2" s="1"/>
  <c r="Q1478" i="2"/>
  <c r="P1478" i="2" s="1"/>
  <c r="Q1479" i="2"/>
  <c r="P1479" i="2" s="1"/>
  <c r="Q1480" i="2"/>
  <c r="P1480" i="2" s="1"/>
  <c r="Q1481" i="2"/>
  <c r="P1481" i="2" s="1"/>
  <c r="Q1482" i="2"/>
  <c r="P1482" i="2" s="1"/>
  <c r="Q1483" i="2"/>
  <c r="P1483" i="2" s="1"/>
  <c r="Q1484" i="2"/>
  <c r="P1484" i="2" s="1"/>
  <c r="Q1485" i="2"/>
  <c r="Q1486" i="2"/>
  <c r="P1486" i="2" s="1"/>
  <c r="Q1487" i="2"/>
  <c r="Q1488" i="2"/>
  <c r="P1488" i="2" s="1"/>
  <c r="Q1489" i="2"/>
  <c r="P1489" i="2" s="1"/>
  <c r="Q1490" i="2"/>
  <c r="P1490" i="2" s="1"/>
  <c r="Q1491" i="2"/>
  <c r="P1491" i="2" s="1"/>
  <c r="Q1492" i="2"/>
  <c r="P1492" i="2" s="1"/>
  <c r="Q1493" i="2"/>
  <c r="P1493" i="2" s="1"/>
  <c r="Q1494" i="2"/>
  <c r="P1494" i="2" s="1"/>
  <c r="Q1495" i="2"/>
  <c r="P1495" i="2" s="1"/>
  <c r="Q1496" i="2"/>
  <c r="P1496" i="2" s="1"/>
  <c r="Q1497" i="2"/>
  <c r="P1497" i="2" s="1"/>
  <c r="Q1498" i="2"/>
  <c r="P1498" i="2" s="1"/>
  <c r="Q1499" i="2"/>
  <c r="P1499" i="2" s="1"/>
  <c r="Q1500" i="2"/>
  <c r="P1500" i="2" s="1"/>
  <c r="Q1501" i="2"/>
  <c r="P1501" i="2" s="1"/>
  <c r="Q1502" i="2"/>
  <c r="P1502" i="2" s="1"/>
  <c r="Q1503" i="2"/>
  <c r="P1503" i="2" s="1"/>
  <c r="Q1504" i="2"/>
  <c r="P1504" i="2" s="1"/>
  <c r="Q1505" i="2"/>
  <c r="Q1506" i="2"/>
  <c r="Q1507" i="2"/>
  <c r="P1507" i="2" s="1"/>
  <c r="Q1508" i="2"/>
  <c r="Q1509" i="2"/>
  <c r="P1509" i="2" s="1"/>
  <c r="Q1510" i="2"/>
  <c r="P1510" i="2" s="1"/>
  <c r="Q1511" i="2"/>
  <c r="P1511" i="2" s="1"/>
  <c r="Q1512" i="2"/>
  <c r="P1512" i="2" s="1"/>
  <c r="Q1513" i="2"/>
  <c r="P1513" i="2" s="1"/>
  <c r="Q1514" i="2"/>
  <c r="P1514" i="2" s="1"/>
  <c r="Q1515" i="2"/>
  <c r="P1515" i="2" s="1"/>
  <c r="Q1516" i="2"/>
  <c r="P1516" i="2" s="1"/>
  <c r="Q1517" i="2"/>
  <c r="P1517" i="2" s="1"/>
  <c r="Q1518" i="2"/>
  <c r="P1518" i="2" s="1"/>
  <c r="Q1519" i="2"/>
  <c r="P1519" i="2" s="1"/>
  <c r="Q1520" i="2"/>
  <c r="P1520" i="2" s="1"/>
  <c r="Q1521" i="2"/>
  <c r="P1521" i="2" s="1"/>
  <c r="Q1522" i="2"/>
  <c r="P1522" i="2" s="1"/>
  <c r="Q1523" i="2"/>
  <c r="P1523" i="2" s="1"/>
  <c r="Q1524" i="2"/>
  <c r="P1524" i="2" s="1"/>
  <c r="Q1525" i="2"/>
  <c r="P1525" i="2" s="1"/>
  <c r="Q1526" i="2"/>
  <c r="Q1527" i="2"/>
  <c r="Q1528" i="2"/>
  <c r="P1528" i="2" s="1"/>
  <c r="Q1529" i="2"/>
  <c r="P1529" i="2" s="1"/>
  <c r="Q1530" i="2"/>
  <c r="P1530" i="2" s="1"/>
  <c r="Q1531" i="2"/>
  <c r="P1531" i="2" s="1"/>
  <c r="Q1532" i="2"/>
  <c r="P1532" i="2" s="1"/>
  <c r="Q1533" i="2"/>
  <c r="P1533" i="2" s="1"/>
  <c r="Q1534" i="2"/>
  <c r="P1534" i="2" s="1"/>
  <c r="Q1535" i="2"/>
  <c r="P1535" i="2" s="1"/>
  <c r="Q1536" i="2"/>
  <c r="P1536" i="2" s="1"/>
  <c r="Q1537" i="2"/>
  <c r="P1537" i="2" s="1"/>
  <c r="Q1538" i="2"/>
  <c r="P1538" i="2" s="1"/>
  <c r="Q1539" i="2"/>
  <c r="P1539" i="2" s="1"/>
  <c r="Q1540" i="2"/>
  <c r="P1540" i="2" s="1"/>
  <c r="Q1541" i="2"/>
  <c r="P1541" i="2" s="1"/>
  <c r="Q1542" i="2"/>
  <c r="P1542" i="2" s="1"/>
  <c r="Q1543" i="2"/>
  <c r="P1543" i="2" s="1"/>
  <c r="Q1544" i="2"/>
  <c r="P1544" i="2" s="1"/>
  <c r="Q1545" i="2"/>
  <c r="Q1546" i="2"/>
  <c r="P1546" i="2" s="1"/>
  <c r="Q1547" i="2"/>
  <c r="Q1548" i="2"/>
  <c r="Q1549" i="2"/>
  <c r="P1549" i="2" s="1"/>
  <c r="Q1550" i="2"/>
  <c r="P1550" i="2" s="1"/>
  <c r="Q1551" i="2"/>
  <c r="P1551" i="2" s="1"/>
  <c r="Q1552" i="2"/>
  <c r="P1552" i="2" s="1"/>
  <c r="Q1553" i="2"/>
  <c r="P1553" i="2" s="1"/>
  <c r="Q1554" i="2"/>
  <c r="P1554" i="2" s="1"/>
  <c r="Q1555" i="2"/>
  <c r="P1555" i="2" s="1"/>
  <c r="Q1556" i="2"/>
  <c r="P1556" i="2" s="1"/>
  <c r="Q1557" i="2"/>
  <c r="P1557" i="2" s="1"/>
  <c r="Q1558" i="2"/>
  <c r="P1558" i="2" s="1"/>
  <c r="Q1559" i="2"/>
  <c r="P1559" i="2" s="1"/>
  <c r="Q1560" i="2"/>
  <c r="P1560" i="2" s="1"/>
  <c r="Q1561" i="2"/>
  <c r="P1561" i="2" s="1"/>
  <c r="Q1562" i="2"/>
  <c r="P1562" i="2" s="1"/>
  <c r="Q1563" i="2"/>
  <c r="P1563" i="2" s="1"/>
  <c r="Q1564" i="2"/>
  <c r="P1564" i="2" s="1"/>
  <c r="Q1565" i="2"/>
  <c r="Q1566" i="2"/>
  <c r="Q1567" i="2"/>
  <c r="P1567" i="2" s="1"/>
  <c r="Q1568" i="2"/>
  <c r="P1568" i="2" s="1"/>
  <c r="Q1569" i="2"/>
  <c r="P1569" i="2" s="1"/>
  <c r="Q1570" i="2"/>
  <c r="P1570" i="2" s="1"/>
  <c r="Q1571" i="2"/>
  <c r="P1571" i="2" s="1"/>
  <c r="Q1572" i="2"/>
  <c r="P1572" i="2" s="1"/>
  <c r="Q1573" i="2"/>
  <c r="P1573" i="2" s="1"/>
  <c r="Q1574" i="2"/>
  <c r="P1574" i="2" s="1"/>
  <c r="Q1575" i="2"/>
  <c r="P1575" i="2" s="1"/>
  <c r="Q1576" i="2"/>
  <c r="P1576" i="2" s="1"/>
  <c r="Q1577" i="2"/>
  <c r="P1577" i="2" s="1"/>
  <c r="Q1578" i="2"/>
  <c r="P1578" i="2" s="1"/>
  <c r="Q1579" i="2"/>
  <c r="P1579" i="2" s="1"/>
  <c r="Q1580" i="2"/>
  <c r="P1580" i="2" s="1"/>
  <c r="Q1581" i="2"/>
  <c r="P1581" i="2" s="1"/>
  <c r="Q1582" i="2"/>
  <c r="P1582" i="2" s="1"/>
  <c r="Q1583" i="2"/>
  <c r="P1583" i="2" s="1"/>
  <c r="Q1584" i="2"/>
  <c r="P1584" i="2" s="1"/>
  <c r="Q1585" i="2"/>
  <c r="P1585" i="2" s="1"/>
  <c r="Q1586" i="2"/>
  <c r="Q1587" i="2"/>
  <c r="P1587" i="2" s="1"/>
  <c r="Q1588" i="2"/>
  <c r="P1588" i="2" s="1"/>
  <c r="Q1589" i="2"/>
  <c r="P1589" i="2" s="1"/>
  <c r="Q1590" i="2"/>
  <c r="P1590" i="2" s="1"/>
  <c r="Q1591" i="2"/>
  <c r="P1591" i="2" s="1"/>
  <c r="Q1592" i="2"/>
  <c r="P1592" i="2" s="1"/>
  <c r="Q1593" i="2"/>
  <c r="P1593" i="2" s="1"/>
  <c r="Q1594" i="2"/>
  <c r="P1594" i="2" s="1"/>
  <c r="Q1595" i="2"/>
  <c r="P1595" i="2" s="1"/>
  <c r="Q1596" i="2"/>
  <c r="P1596" i="2" s="1"/>
  <c r="Q1597" i="2"/>
  <c r="P1597" i="2" s="1"/>
  <c r="Q1598" i="2"/>
  <c r="P1598" i="2" s="1"/>
  <c r="Q1599" i="2"/>
  <c r="P1599" i="2" s="1"/>
  <c r="Q1600" i="2"/>
  <c r="P1600" i="2" s="1"/>
  <c r="Q1601" i="2"/>
  <c r="P1601" i="2" s="1"/>
  <c r="Q1602" i="2"/>
  <c r="P1602" i="2" s="1"/>
  <c r="Q1603" i="2"/>
  <c r="P1603" i="2" s="1"/>
  <c r="Q1604" i="2"/>
  <c r="P1604" i="2" s="1"/>
  <c r="Q1605" i="2"/>
  <c r="Q1606" i="2"/>
  <c r="P1606" i="2" s="1"/>
  <c r="Q1607" i="2"/>
  <c r="Q1608" i="2"/>
  <c r="Q1609" i="2"/>
  <c r="P1609" i="2" s="1"/>
  <c r="Q1610" i="2"/>
  <c r="P1610" i="2" s="1"/>
  <c r="Q1611" i="2"/>
  <c r="P1611" i="2" s="1"/>
  <c r="Q1612" i="2"/>
  <c r="P1612" i="2" s="1"/>
  <c r="Q1613" i="2"/>
  <c r="P1613" i="2" s="1"/>
  <c r="Q1614" i="2"/>
  <c r="P1614" i="2" s="1"/>
  <c r="Q1615" i="2"/>
  <c r="P1615" i="2" s="1"/>
  <c r="Q1616" i="2"/>
  <c r="P1616" i="2" s="1"/>
  <c r="Q1617" i="2"/>
  <c r="P1617" i="2" s="1"/>
  <c r="Q1618" i="2"/>
  <c r="P1618" i="2" s="1"/>
  <c r="Q1619" i="2"/>
  <c r="P1619" i="2" s="1"/>
  <c r="Q1620" i="2"/>
  <c r="P1620" i="2" s="1"/>
  <c r="Q1621" i="2"/>
  <c r="P1621" i="2" s="1"/>
  <c r="Q1622" i="2"/>
  <c r="P1622" i="2" s="1"/>
  <c r="Q1623" i="2"/>
  <c r="P1623" i="2" s="1"/>
  <c r="Q1624" i="2"/>
  <c r="P1624" i="2" s="1"/>
  <c r="Q1625" i="2"/>
  <c r="Q1626" i="2"/>
  <c r="P1626" i="2" s="1"/>
  <c r="Q1627" i="2"/>
  <c r="P1627" i="2" s="1"/>
  <c r="Q1628" i="2"/>
  <c r="Q1629" i="2"/>
  <c r="P1629" i="2" s="1"/>
  <c r="Q1630" i="2"/>
  <c r="P1630" i="2" s="1"/>
  <c r="Q1631" i="2"/>
  <c r="P1631" i="2" s="1"/>
  <c r="Q1632" i="2"/>
  <c r="P1632" i="2" s="1"/>
  <c r="Q1633" i="2"/>
  <c r="P1633" i="2" s="1"/>
  <c r="Q1634" i="2"/>
  <c r="P1634" i="2" s="1"/>
  <c r="Q1635" i="2"/>
  <c r="P1635" i="2" s="1"/>
  <c r="Q1636" i="2"/>
  <c r="P1636" i="2" s="1"/>
  <c r="Q1637" i="2"/>
  <c r="P1637" i="2" s="1"/>
  <c r="Q1638" i="2"/>
  <c r="P1638" i="2" s="1"/>
  <c r="Q1639" i="2"/>
  <c r="P1639" i="2" s="1"/>
  <c r="Q1640" i="2"/>
  <c r="P1640" i="2" s="1"/>
  <c r="Q1641" i="2"/>
  <c r="P1641" i="2" s="1"/>
  <c r="Q1642" i="2"/>
  <c r="P1642" i="2" s="1"/>
  <c r="Q1643" i="2"/>
  <c r="P1643" i="2" s="1"/>
  <c r="Q1644" i="2"/>
  <c r="P1644" i="2" s="1"/>
  <c r="Q1645" i="2"/>
  <c r="P1645" i="2" s="1"/>
  <c r="Q1646" i="2"/>
  <c r="Q1647" i="2"/>
  <c r="Q1648" i="2"/>
  <c r="P1648" i="2" s="1"/>
  <c r="Q1649" i="2"/>
  <c r="P1649" i="2" s="1"/>
  <c r="Q1650" i="2"/>
  <c r="P1650" i="2" s="1"/>
  <c r="Q1651" i="2"/>
  <c r="P1651" i="2" s="1"/>
  <c r="Q1652" i="2"/>
  <c r="P1652" i="2" s="1"/>
  <c r="Q1653" i="2"/>
  <c r="P1653" i="2" s="1"/>
  <c r="Q1654" i="2"/>
  <c r="P1654" i="2" s="1"/>
  <c r="Q1655" i="2"/>
  <c r="P1655" i="2" s="1"/>
  <c r="Q1656" i="2"/>
  <c r="P1656" i="2" s="1"/>
  <c r="Q1657" i="2"/>
  <c r="P1657" i="2" s="1"/>
  <c r="Q1658" i="2"/>
  <c r="P1658" i="2" s="1"/>
  <c r="Q1659" i="2"/>
  <c r="P1659" i="2" s="1"/>
  <c r="Q1660" i="2"/>
  <c r="P1660" i="2" s="1"/>
  <c r="Q1661" i="2"/>
  <c r="P1661" i="2" s="1"/>
  <c r="Q1662" i="2"/>
  <c r="P1662" i="2" s="1"/>
  <c r="Q1663" i="2"/>
  <c r="P1663" i="2" s="1"/>
  <c r="Q1664" i="2"/>
  <c r="P1664" i="2" s="1"/>
  <c r="Q1665" i="2"/>
  <c r="Q1666" i="2"/>
  <c r="P1666" i="2" s="1"/>
  <c r="Q1667" i="2"/>
  <c r="Q1668" i="2"/>
  <c r="P1668" i="2" s="1"/>
  <c r="Q1669" i="2"/>
  <c r="P1669" i="2" s="1"/>
  <c r="Q1670" i="2"/>
  <c r="P1670" i="2" s="1"/>
  <c r="Q1671" i="2"/>
  <c r="P1671" i="2" s="1"/>
  <c r="Q1672" i="2"/>
  <c r="P1672" i="2" s="1"/>
  <c r="Q1673" i="2"/>
  <c r="P1673" i="2" s="1"/>
  <c r="Q1674" i="2"/>
  <c r="P1674" i="2" s="1"/>
  <c r="Q1675" i="2"/>
  <c r="P1675" i="2" s="1"/>
  <c r="Q1676" i="2"/>
  <c r="P1676" i="2" s="1"/>
  <c r="Q1677" i="2"/>
  <c r="P1677" i="2" s="1"/>
  <c r="Q1678" i="2"/>
  <c r="P1678" i="2" s="1"/>
  <c r="Q1679" i="2"/>
  <c r="P1679" i="2" s="1"/>
  <c r="Q1680" i="2"/>
  <c r="P1680" i="2" s="1"/>
  <c r="Q1681" i="2"/>
  <c r="P1681" i="2" s="1"/>
  <c r="Q1682" i="2"/>
  <c r="P1682" i="2" s="1"/>
  <c r="Q1683" i="2"/>
  <c r="P1683" i="2" s="1"/>
  <c r="Q1684" i="2"/>
  <c r="P1684" i="2" s="1"/>
  <c r="Q1685" i="2"/>
  <c r="Q1686" i="2"/>
  <c r="Q1687" i="2"/>
  <c r="P1687" i="2" s="1"/>
  <c r="Q1688" i="2"/>
  <c r="P1688" i="2" s="1"/>
  <c r="Q1689" i="2"/>
  <c r="P1689" i="2" s="1"/>
  <c r="Q1690" i="2"/>
  <c r="P1690" i="2" s="1"/>
  <c r="Q1691" i="2"/>
  <c r="P1691" i="2" s="1"/>
  <c r="Q1692" i="2"/>
  <c r="P1692" i="2" s="1"/>
  <c r="Q1693" i="2"/>
  <c r="P1693" i="2" s="1"/>
  <c r="Q1694" i="2"/>
  <c r="P1694" i="2" s="1"/>
  <c r="Q1695" i="2"/>
  <c r="P1695" i="2" s="1"/>
  <c r="Q1696" i="2"/>
  <c r="P1696" i="2" s="1"/>
  <c r="Q1697" i="2"/>
  <c r="P1697" i="2" s="1"/>
  <c r="Q1698" i="2"/>
  <c r="P1698" i="2" s="1"/>
  <c r="Q1699" i="2"/>
  <c r="P1699" i="2" s="1"/>
  <c r="Q1700" i="2"/>
  <c r="P1700" i="2" s="1"/>
  <c r="Q1701" i="2"/>
  <c r="P1701" i="2" s="1"/>
  <c r="Q1702" i="2"/>
  <c r="P1702" i="2" s="1"/>
  <c r="Q1703" i="2"/>
  <c r="P1703" i="2" s="1"/>
  <c r="Q1704" i="2"/>
  <c r="P1704" i="2" s="1"/>
  <c r="Q1705" i="2"/>
  <c r="P1705" i="2" s="1"/>
  <c r="Q1706" i="2"/>
  <c r="Q1707" i="2"/>
  <c r="Q1708" i="2"/>
  <c r="P1708" i="2" s="1"/>
  <c r="Q1709" i="2"/>
  <c r="P1709" i="2" s="1"/>
  <c r="Q1710" i="2"/>
  <c r="P1710" i="2" s="1"/>
  <c r="Q1711" i="2"/>
  <c r="P1711" i="2" s="1"/>
  <c r="Q1712" i="2"/>
  <c r="P1712" i="2" s="1"/>
  <c r="Q1713" i="2"/>
  <c r="P1713" i="2" s="1"/>
  <c r="Q1714" i="2"/>
  <c r="P1714" i="2" s="1"/>
  <c r="Q1715" i="2"/>
  <c r="P1715" i="2" s="1"/>
  <c r="Q1716" i="2"/>
  <c r="P1716" i="2" s="1"/>
  <c r="Q1717" i="2"/>
  <c r="P1717" i="2" s="1"/>
  <c r="Q1718" i="2"/>
  <c r="P1718" i="2" s="1"/>
  <c r="Q1719" i="2"/>
  <c r="P1719" i="2" s="1"/>
  <c r="Q1720" i="2"/>
  <c r="P1720" i="2" s="1"/>
  <c r="Q1721" i="2"/>
  <c r="P1721" i="2" s="1"/>
  <c r="Q1722" i="2"/>
  <c r="P1722" i="2" s="1"/>
  <c r="Q1723" i="2"/>
  <c r="P1723" i="2" s="1"/>
  <c r="Q1724" i="2"/>
  <c r="P1724" i="2" s="1"/>
  <c r="Q1725" i="2"/>
  <c r="Q1726" i="2"/>
  <c r="Q1727" i="2"/>
  <c r="Q1728" i="2"/>
  <c r="Q1729" i="2"/>
  <c r="P1729" i="2" s="1"/>
  <c r="Q1730" i="2"/>
  <c r="P1730" i="2" s="1"/>
  <c r="Q1731" i="2"/>
  <c r="P1731" i="2" s="1"/>
  <c r="Q1732" i="2"/>
  <c r="P1732" i="2" s="1"/>
  <c r="Q1733" i="2"/>
  <c r="P1733" i="2" s="1"/>
  <c r="Q1734" i="2"/>
  <c r="P1734" i="2" s="1"/>
  <c r="Q1735" i="2"/>
  <c r="P1735" i="2" s="1"/>
  <c r="Q1736" i="2"/>
  <c r="P1736" i="2" s="1"/>
  <c r="Q1737" i="2"/>
  <c r="P1737" i="2" s="1"/>
  <c r="Q1738" i="2"/>
  <c r="P1738" i="2" s="1"/>
  <c r="Q1739" i="2"/>
  <c r="P1739" i="2" s="1"/>
  <c r="Q1740" i="2"/>
  <c r="P1740" i="2" s="1"/>
  <c r="Q1741" i="2"/>
  <c r="P1741" i="2" s="1"/>
  <c r="Q1742" i="2"/>
  <c r="P1742" i="2" s="1"/>
  <c r="Q1743" i="2"/>
  <c r="P1743" i="2" s="1"/>
  <c r="Q1744" i="2"/>
  <c r="P1744" i="2" s="1"/>
  <c r="Q1745" i="2"/>
  <c r="Q1746" i="2"/>
  <c r="P1746" i="2" s="1"/>
  <c r="Q1747" i="2"/>
  <c r="P1747" i="2" s="1"/>
  <c r="Q1748" i="2"/>
  <c r="P1748" i="2" s="1"/>
  <c r="Q1749" i="2"/>
  <c r="P1749" i="2" s="1"/>
  <c r="Q1750" i="2"/>
  <c r="P1750" i="2" s="1"/>
  <c r="Q1751" i="2"/>
  <c r="P1751" i="2" s="1"/>
  <c r="Q1752" i="2"/>
  <c r="P1752" i="2" s="1"/>
  <c r="Q1753" i="2"/>
  <c r="P1753" i="2" s="1"/>
  <c r="Q1754" i="2"/>
  <c r="P1754" i="2" s="1"/>
  <c r="Q1755" i="2"/>
  <c r="P1755" i="2" s="1"/>
  <c r="Q1756" i="2"/>
  <c r="P1756" i="2" s="1"/>
  <c r="Q1757" i="2"/>
  <c r="P1757" i="2" s="1"/>
  <c r="Q1758" i="2"/>
  <c r="P1758" i="2" s="1"/>
  <c r="Q1759" i="2"/>
  <c r="P1759" i="2" s="1"/>
  <c r="Q1760" i="2"/>
  <c r="P1760" i="2" s="1"/>
  <c r="Q1761" i="2"/>
  <c r="P1761" i="2" s="1"/>
  <c r="Q1762" i="2"/>
  <c r="P1762" i="2" s="1"/>
  <c r="Q1763" i="2"/>
  <c r="P1763" i="2" s="1"/>
  <c r="Q1764" i="2"/>
  <c r="P1764" i="2" s="1"/>
  <c r="Q1765" i="2"/>
  <c r="P1765" i="2" s="1"/>
  <c r="Q1766" i="2"/>
  <c r="Q1767" i="2"/>
  <c r="Q1768" i="2"/>
  <c r="P1768" i="2" s="1"/>
  <c r="Q1769" i="2"/>
  <c r="P1769" i="2" s="1"/>
  <c r="Q1770" i="2"/>
  <c r="P1770" i="2" s="1"/>
  <c r="Q1771" i="2"/>
  <c r="P1771" i="2" s="1"/>
  <c r="Q1772" i="2"/>
  <c r="P1772" i="2" s="1"/>
  <c r="Q1773" i="2"/>
  <c r="P1773" i="2" s="1"/>
  <c r="Q1774" i="2"/>
  <c r="P1774" i="2" s="1"/>
  <c r="Q1775" i="2"/>
  <c r="P1775" i="2" s="1"/>
  <c r="Q1776" i="2"/>
  <c r="P1776" i="2" s="1"/>
  <c r="Q1777" i="2"/>
  <c r="P1777" i="2" s="1"/>
  <c r="Q1778" i="2"/>
  <c r="P1778" i="2" s="1"/>
  <c r="Q1779" i="2"/>
  <c r="P1779" i="2" s="1"/>
  <c r="Q1780" i="2"/>
  <c r="P1780" i="2" s="1"/>
  <c r="Q1781" i="2"/>
  <c r="P1781" i="2" s="1"/>
  <c r="Q1782" i="2"/>
  <c r="P1782" i="2" s="1"/>
  <c r="Q1783" i="2"/>
  <c r="P1783" i="2" s="1"/>
  <c r="Q1784" i="2"/>
  <c r="P1784" i="2" s="1"/>
  <c r="Q1785" i="2"/>
  <c r="Q1786" i="2"/>
  <c r="P1786" i="2" s="1"/>
  <c r="Q1787" i="2"/>
  <c r="Q1788" i="2"/>
  <c r="P1788" i="2" s="1"/>
  <c r="Q1789" i="2"/>
  <c r="P1789" i="2" s="1"/>
  <c r="Q1790" i="2"/>
  <c r="P1790" i="2" s="1"/>
  <c r="Q1791" i="2"/>
  <c r="P1791" i="2" s="1"/>
  <c r="Q1792" i="2"/>
  <c r="P1792" i="2" s="1"/>
  <c r="Q1793" i="2"/>
  <c r="P1793" i="2" s="1"/>
  <c r="Q1794" i="2"/>
  <c r="P1794" i="2" s="1"/>
  <c r="Q1795" i="2"/>
  <c r="P1795" i="2" s="1"/>
  <c r="Q1796" i="2"/>
  <c r="P1796" i="2" s="1"/>
  <c r="Q1797" i="2"/>
  <c r="P1797" i="2" s="1"/>
  <c r="Q1798" i="2"/>
  <c r="P1798" i="2" s="1"/>
  <c r="Q1799" i="2"/>
  <c r="P1799" i="2" s="1"/>
  <c r="Q1800" i="2"/>
  <c r="P1800" i="2" s="1"/>
  <c r="Q1801" i="2"/>
  <c r="P1801" i="2" s="1"/>
  <c r="Q1802" i="2"/>
  <c r="P1802" i="2" s="1"/>
  <c r="Q1803" i="2"/>
  <c r="P1803" i="2" s="1"/>
  <c r="Q1804" i="2"/>
  <c r="P1804" i="2" s="1"/>
  <c r="Q1805" i="2"/>
  <c r="Q1806" i="2"/>
  <c r="P1806" i="2" s="1"/>
  <c r="Q1807" i="2"/>
  <c r="P1807" i="2" s="1"/>
  <c r="Q1808" i="2"/>
  <c r="P1808" i="2" s="1"/>
  <c r="Q1809" i="2"/>
  <c r="P1809" i="2" s="1"/>
  <c r="Q1810" i="2"/>
  <c r="P1810" i="2" s="1"/>
  <c r="Q1811" i="2"/>
  <c r="P1811" i="2" s="1"/>
  <c r="Q1812" i="2"/>
  <c r="P1812" i="2" s="1"/>
  <c r="Q1813" i="2"/>
  <c r="P1813" i="2" s="1"/>
  <c r="Q1814" i="2"/>
  <c r="P1814" i="2" s="1"/>
  <c r="Q1815" i="2"/>
  <c r="P1815" i="2" s="1"/>
  <c r="Q1816" i="2"/>
  <c r="P1816" i="2" s="1"/>
  <c r="Q1817" i="2"/>
  <c r="P1817" i="2" s="1"/>
  <c r="Q1818" i="2"/>
  <c r="P1818" i="2" s="1"/>
  <c r="Q1819" i="2"/>
  <c r="P1819" i="2" s="1"/>
  <c r="Q1820" i="2"/>
  <c r="P1820" i="2" s="1"/>
  <c r="Q1821" i="2"/>
  <c r="P1821" i="2" s="1"/>
  <c r="Q1822" i="2"/>
  <c r="P1822" i="2" s="1"/>
  <c r="Q1823" i="2"/>
  <c r="P1823" i="2" s="1"/>
  <c r="Q1824" i="2"/>
  <c r="P1824" i="2" s="1"/>
  <c r="Q1825" i="2"/>
  <c r="P1825" i="2" s="1"/>
  <c r="Q1826" i="2"/>
  <c r="Q1827" i="2"/>
  <c r="Q1828" i="2"/>
  <c r="P1828" i="2" s="1"/>
  <c r="Q1829" i="2"/>
  <c r="P1829" i="2" s="1"/>
  <c r="Q1830" i="2"/>
  <c r="P1830" i="2" s="1"/>
  <c r="Q1831" i="2"/>
  <c r="P1831" i="2" s="1"/>
  <c r="Q1832" i="2"/>
  <c r="P1832" i="2" s="1"/>
  <c r="Q1833" i="2"/>
  <c r="P1833" i="2" s="1"/>
  <c r="Q1834" i="2"/>
  <c r="P1834" i="2" s="1"/>
  <c r="Q1835" i="2"/>
  <c r="P1835" i="2" s="1"/>
  <c r="Q1836" i="2"/>
  <c r="P1836" i="2" s="1"/>
  <c r="Q1837" i="2"/>
  <c r="P1837" i="2" s="1"/>
  <c r="Q1838" i="2"/>
  <c r="P1838" i="2" s="1"/>
  <c r="Q1839" i="2"/>
  <c r="P1839" i="2" s="1"/>
  <c r="Q1840" i="2"/>
  <c r="P1840" i="2" s="1"/>
  <c r="Q1841" i="2"/>
  <c r="P1841" i="2" s="1"/>
  <c r="Q1842" i="2"/>
  <c r="P1842" i="2" s="1"/>
  <c r="Q1843" i="2"/>
  <c r="P1843" i="2" s="1"/>
  <c r="Q1844" i="2"/>
  <c r="P1844" i="2" s="1"/>
  <c r="Q1845" i="2"/>
  <c r="Q1846" i="2"/>
  <c r="P1846" i="2" s="1"/>
  <c r="Q1847" i="2"/>
  <c r="Q1848" i="2"/>
  <c r="P1848" i="2" s="1"/>
  <c r="Q1849" i="2"/>
  <c r="P1849" i="2" s="1"/>
  <c r="Q1850" i="2"/>
  <c r="P1850" i="2" s="1"/>
  <c r="Q1851" i="2"/>
  <c r="P1851" i="2" s="1"/>
  <c r="Q1852" i="2"/>
  <c r="P1852" i="2" s="1"/>
  <c r="Q1853" i="2"/>
  <c r="P1853" i="2" s="1"/>
  <c r="Q1854" i="2"/>
  <c r="P1854" i="2" s="1"/>
  <c r="Q1855" i="2"/>
  <c r="P1855" i="2" s="1"/>
  <c r="Q1856" i="2"/>
  <c r="P1856" i="2" s="1"/>
  <c r="Q1857" i="2"/>
  <c r="P1857" i="2" s="1"/>
  <c r="Q1858" i="2"/>
  <c r="P1858" i="2" s="1"/>
  <c r="Q1859" i="2"/>
  <c r="P1859" i="2" s="1"/>
  <c r="Q1860" i="2"/>
  <c r="P1860" i="2" s="1"/>
  <c r="Q1861" i="2"/>
  <c r="P1861" i="2" s="1"/>
  <c r="Q1862" i="2"/>
  <c r="P1862" i="2" s="1"/>
  <c r="Q1863" i="2"/>
  <c r="P1863" i="2" s="1"/>
  <c r="Q1864" i="2"/>
  <c r="P1864" i="2" s="1"/>
  <c r="Q1865" i="2"/>
  <c r="Q1866" i="2"/>
  <c r="P1866" i="2" s="1"/>
  <c r="Q1867" i="2"/>
  <c r="P1867" i="2" s="1"/>
  <c r="Q1868" i="2"/>
  <c r="P1868" i="2" s="1"/>
  <c r="Q1869" i="2"/>
  <c r="P1869" i="2" s="1"/>
  <c r="Q1870" i="2"/>
  <c r="P1870" i="2" s="1"/>
  <c r="Q1871" i="2"/>
  <c r="P1871" i="2" s="1"/>
  <c r="Q1872" i="2"/>
  <c r="P1872" i="2" s="1"/>
  <c r="Q1873" i="2"/>
  <c r="P1873" i="2" s="1"/>
  <c r="Q1874" i="2"/>
  <c r="P1874" i="2" s="1"/>
  <c r="Q1875" i="2"/>
  <c r="P1875" i="2" s="1"/>
  <c r="Q1876" i="2"/>
  <c r="P1876" i="2" s="1"/>
  <c r="Q1877" i="2"/>
  <c r="P1877" i="2" s="1"/>
  <c r="Q1878" i="2"/>
  <c r="P1878" i="2" s="1"/>
  <c r="Q1879" i="2"/>
  <c r="P1879" i="2" s="1"/>
  <c r="Q1880" i="2"/>
  <c r="P1880" i="2" s="1"/>
  <c r="Q1881" i="2"/>
  <c r="P1881" i="2" s="1"/>
  <c r="Q1882" i="2"/>
  <c r="P1882" i="2" s="1"/>
  <c r="Q1883" i="2"/>
  <c r="P1883" i="2" s="1"/>
  <c r="Q1884" i="2"/>
  <c r="P1884" i="2" s="1"/>
  <c r="Q1885" i="2"/>
  <c r="P1885" i="2" s="1"/>
  <c r="Q1886" i="2"/>
  <c r="Q1887" i="2"/>
  <c r="Q1888" i="2"/>
  <c r="P1888" i="2" s="1"/>
  <c r="Q1889" i="2"/>
  <c r="P1889" i="2" s="1"/>
  <c r="Q1890" i="2"/>
  <c r="P1890" i="2" s="1"/>
  <c r="Q1891" i="2"/>
  <c r="P1891" i="2" s="1"/>
  <c r="Q1892" i="2"/>
  <c r="P1892" i="2" s="1"/>
  <c r="Q1893" i="2"/>
  <c r="P1893" i="2" s="1"/>
  <c r="Q1894" i="2"/>
  <c r="P1894" i="2" s="1"/>
  <c r="Q1895" i="2"/>
  <c r="P1895" i="2" s="1"/>
  <c r="Q1896" i="2"/>
  <c r="P1896" i="2" s="1"/>
  <c r="Q1897" i="2"/>
  <c r="P1897" i="2" s="1"/>
  <c r="Q1898" i="2"/>
  <c r="P1898" i="2" s="1"/>
  <c r="Q1899" i="2"/>
  <c r="P1899" i="2" s="1"/>
  <c r="Q1900" i="2"/>
  <c r="P1900" i="2" s="1"/>
  <c r="Q1901" i="2"/>
  <c r="P1901" i="2" s="1"/>
  <c r="Q1902" i="2"/>
  <c r="P1902" i="2" s="1"/>
  <c r="Q1903" i="2"/>
  <c r="P1903" i="2" s="1"/>
  <c r="Q1904" i="2"/>
  <c r="P1904" i="2" s="1"/>
  <c r="Q1905" i="2"/>
  <c r="Q1906" i="2"/>
  <c r="P1906" i="2" s="1"/>
  <c r="Q1907" i="2"/>
  <c r="Q1908" i="2"/>
  <c r="Q1909" i="2"/>
  <c r="P1909" i="2" s="1"/>
  <c r="Q1910" i="2"/>
  <c r="P1910" i="2" s="1"/>
  <c r="Q1911" i="2"/>
  <c r="P1911" i="2" s="1"/>
  <c r="Q1912" i="2"/>
  <c r="P1912" i="2" s="1"/>
  <c r="Q1913" i="2"/>
  <c r="P1913" i="2" s="1"/>
  <c r="Q1914" i="2"/>
  <c r="P1914" i="2" s="1"/>
  <c r="Q1915" i="2"/>
  <c r="P1915" i="2" s="1"/>
  <c r="Q1916" i="2"/>
  <c r="P1916" i="2" s="1"/>
  <c r="Q1917" i="2"/>
  <c r="P1917" i="2" s="1"/>
  <c r="Q1918" i="2"/>
  <c r="P1918" i="2" s="1"/>
  <c r="Q1919" i="2"/>
  <c r="P1919" i="2" s="1"/>
  <c r="Q1920" i="2"/>
  <c r="P1920" i="2" s="1"/>
  <c r="Q1921" i="2"/>
  <c r="P1921" i="2" s="1"/>
  <c r="Q1922" i="2"/>
  <c r="P1922" i="2" s="1"/>
  <c r="Q1923" i="2"/>
  <c r="P1923" i="2" s="1"/>
  <c r="Q1924" i="2"/>
  <c r="P1924" i="2" s="1"/>
  <c r="Q1925" i="2"/>
  <c r="Q1926" i="2"/>
  <c r="P1926" i="2" s="1"/>
  <c r="Q1927" i="2"/>
  <c r="P1927" i="2" s="1"/>
  <c r="Q1928" i="2"/>
  <c r="Q1929" i="2"/>
  <c r="P1929" i="2" s="1"/>
  <c r="Q1930" i="2"/>
  <c r="P1930" i="2" s="1"/>
  <c r="Q1931" i="2"/>
  <c r="P1931" i="2" s="1"/>
  <c r="Q1932" i="2"/>
  <c r="P1932" i="2" s="1"/>
  <c r="Q1933" i="2"/>
  <c r="P1933" i="2" s="1"/>
  <c r="Q1934" i="2"/>
  <c r="P1934" i="2" s="1"/>
  <c r="Q1935" i="2"/>
  <c r="P1935" i="2" s="1"/>
  <c r="Q1936" i="2"/>
  <c r="P1936" i="2" s="1"/>
  <c r="Q1937" i="2"/>
  <c r="P1937" i="2" s="1"/>
  <c r="Q1938" i="2"/>
  <c r="P1938" i="2" s="1"/>
  <c r="Q1939" i="2"/>
  <c r="P1939" i="2" s="1"/>
  <c r="Q1940" i="2"/>
  <c r="P1940" i="2" s="1"/>
  <c r="Q1941" i="2"/>
  <c r="P1941" i="2" s="1"/>
  <c r="Q1942" i="2"/>
  <c r="P1942" i="2" s="1"/>
  <c r="Q1943" i="2"/>
  <c r="P1943" i="2" s="1"/>
  <c r="Q1944" i="2"/>
  <c r="P1944" i="2" s="1"/>
  <c r="Q1945" i="2"/>
  <c r="P1945" i="2" s="1"/>
  <c r="Q1946" i="2"/>
  <c r="Q1947" i="2"/>
  <c r="Q1948" i="2"/>
  <c r="P1948" i="2" s="1"/>
  <c r="Q1949" i="2"/>
  <c r="P1949" i="2" s="1"/>
  <c r="Q1950" i="2"/>
  <c r="P1950" i="2" s="1"/>
  <c r="Q1951" i="2"/>
  <c r="P1951" i="2" s="1"/>
  <c r="Q1952" i="2"/>
  <c r="P1952" i="2" s="1"/>
  <c r="Q1953" i="2"/>
  <c r="P1953" i="2" s="1"/>
  <c r="Q1954" i="2"/>
  <c r="P1954" i="2" s="1"/>
  <c r="Q1955" i="2"/>
  <c r="P1955" i="2" s="1"/>
  <c r="Q1956" i="2"/>
  <c r="P1956" i="2" s="1"/>
  <c r="Q1957" i="2"/>
  <c r="P1957" i="2" s="1"/>
  <c r="Q1958" i="2"/>
  <c r="P1958" i="2" s="1"/>
  <c r="Q1959" i="2"/>
  <c r="P1959" i="2" s="1"/>
  <c r="Q1960" i="2"/>
  <c r="P1960" i="2" s="1"/>
  <c r="Q1961" i="2"/>
  <c r="P1961" i="2" s="1"/>
  <c r="Q1962" i="2"/>
  <c r="P1962" i="2" s="1"/>
  <c r="Q1963" i="2"/>
  <c r="P1963" i="2" s="1"/>
  <c r="Q1964" i="2"/>
  <c r="P1964" i="2" s="1"/>
  <c r="Q1965" i="2"/>
  <c r="Q1966" i="2"/>
  <c r="P1966" i="2" s="1"/>
  <c r="Q1967" i="2"/>
  <c r="Q1968" i="2"/>
  <c r="P1968" i="2" s="1"/>
  <c r="Q1969" i="2"/>
  <c r="P1969" i="2" s="1"/>
  <c r="Q1970" i="2"/>
  <c r="P1970" i="2" s="1"/>
  <c r="Q1971" i="2"/>
  <c r="P1971" i="2" s="1"/>
  <c r="Q1972" i="2"/>
  <c r="P1972" i="2" s="1"/>
  <c r="Q1973" i="2"/>
  <c r="P1973" i="2" s="1"/>
  <c r="Q1974" i="2"/>
  <c r="P1974" i="2" s="1"/>
  <c r="Q1975" i="2"/>
  <c r="P1975" i="2" s="1"/>
  <c r="Q1976" i="2"/>
  <c r="P1976" i="2" s="1"/>
  <c r="Q1977" i="2"/>
  <c r="P1977" i="2" s="1"/>
  <c r="Q1978" i="2"/>
  <c r="P1978" i="2" s="1"/>
  <c r="Q1979" i="2"/>
  <c r="P1979" i="2" s="1"/>
  <c r="Q1980" i="2"/>
  <c r="P1980" i="2" s="1"/>
  <c r="Q1981" i="2"/>
  <c r="P1981" i="2" s="1"/>
  <c r="Q1982" i="2"/>
  <c r="P1982" i="2" s="1"/>
  <c r="Q1983" i="2"/>
  <c r="P1983" i="2" s="1"/>
  <c r="Q1984" i="2"/>
  <c r="P1984" i="2" s="1"/>
  <c r="Q1985" i="2"/>
  <c r="Q1986" i="2"/>
  <c r="P1986" i="2" s="1"/>
  <c r="Q1987" i="2"/>
  <c r="P1987" i="2" s="1"/>
  <c r="Q1988" i="2"/>
  <c r="Q1989" i="2"/>
  <c r="P1989" i="2" s="1"/>
  <c r="Q1990" i="2"/>
  <c r="P1990" i="2" s="1"/>
  <c r="Q1991" i="2"/>
  <c r="P1991" i="2" s="1"/>
  <c r="Q1992" i="2"/>
  <c r="P1992" i="2" s="1"/>
  <c r="Q1993" i="2"/>
  <c r="P1993" i="2" s="1"/>
  <c r="Q1994" i="2"/>
  <c r="P1994" i="2" s="1"/>
  <c r="Q1995" i="2"/>
  <c r="P1995" i="2" s="1"/>
  <c r="Q1996" i="2"/>
  <c r="P1996" i="2" s="1"/>
  <c r="Q1997" i="2"/>
  <c r="P1997" i="2" s="1"/>
  <c r="Q1998" i="2"/>
  <c r="P1998" i="2" s="1"/>
  <c r="Q1999" i="2"/>
  <c r="P1999" i="2" s="1"/>
  <c r="Q2000" i="2"/>
  <c r="P2000" i="2" s="1"/>
  <c r="Q2001" i="2"/>
  <c r="P2001" i="2" s="1"/>
  <c r="Q2002" i="2"/>
  <c r="P2002" i="2" s="1"/>
  <c r="Q2003" i="2"/>
  <c r="P2003" i="2" s="1"/>
  <c r="Q2004" i="2"/>
  <c r="P2004" i="2" s="1"/>
  <c r="Q2005" i="2"/>
  <c r="P2005" i="2" s="1"/>
  <c r="Q2006" i="2"/>
  <c r="Q2007" i="2"/>
  <c r="Q2008" i="2"/>
  <c r="Q2009" i="2"/>
  <c r="P2009" i="2" s="1"/>
  <c r="Q2010" i="2"/>
  <c r="P2010" i="2" s="1"/>
  <c r="Q2011" i="2"/>
  <c r="P2011" i="2" s="1"/>
  <c r="Q2012" i="2"/>
  <c r="P2012" i="2" s="1"/>
  <c r="Q2013" i="2"/>
  <c r="P2013" i="2" s="1"/>
  <c r="Q2014" i="2"/>
  <c r="P2014" i="2" s="1"/>
  <c r="Q2015" i="2"/>
  <c r="P2015" i="2" s="1"/>
  <c r="Q2016" i="2"/>
  <c r="P2016" i="2" s="1"/>
  <c r="Q2017" i="2"/>
  <c r="P2017" i="2" s="1"/>
  <c r="Q2018" i="2"/>
  <c r="P2018" i="2" s="1"/>
  <c r="Q2019" i="2"/>
  <c r="P2019" i="2" s="1"/>
  <c r="Q2020" i="2"/>
  <c r="P2020" i="2" s="1"/>
  <c r="Q2021" i="2"/>
  <c r="P2021" i="2" s="1"/>
  <c r="Q2022" i="2"/>
  <c r="P2022" i="2" s="1"/>
  <c r="Q2023" i="2"/>
  <c r="P2023" i="2" s="1"/>
  <c r="Q2024" i="2"/>
  <c r="P2024" i="2" s="1"/>
  <c r="Q2025" i="2"/>
  <c r="Q2026" i="2"/>
  <c r="P2026" i="2" s="1"/>
  <c r="Q2027" i="2"/>
  <c r="P2027" i="2" s="1"/>
  <c r="Q2028" i="2"/>
  <c r="P2028" i="2" s="1"/>
  <c r="Q2029" i="2"/>
  <c r="P2029" i="2" s="1"/>
  <c r="Q2030" i="2"/>
  <c r="P2030" i="2" s="1"/>
  <c r="Q2031" i="2"/>
  <c r="P2031" i="2" s="1"/>
  <c r="Q2032" i="2"/>
  <c r="P2032" i="2" s="1"/>
  <c r="Q2033" i="2"/>
  <c r="P2033" i="2" s="1"/>
  <c r="Q2034" i="2"/>
  <c r="P2034" i="2" s="1"/>
  <c r="Q2035" i="2"/>
  <c r="P2035" i="2" s="1"/>
  <c r="Q2036" i="2"/>
  <c r="P2036" i="2" s="1"/>
  <c r="Q2037" i="2"/>
  <c r="P2037" i="2" s="1"/>
  <c r="Q2038" i="2"/>
  <c r="P2038" i="2" s="1"/>
  <c r="Q2039" i="2"/>
  <c r="P2039" i="2" s="1"/>
  <c r="Q2040" i="2"/>
  <c r="P2040" i="2" s="1"/>
  <c r="Q2041" i="2"/>
  <c r="P2041" i="2" s="1"/>
  <c r="Q2042" i="2"/>
  <c r="P2042" i="2" s="1"/>
  <c r="Q2043" i="2"/>
  <c r="P2043" i="2" s="1"/>
  <c r="Q2044" i="2"/>
  <c r="P2044" i="2" s="1"/>
  <c r="Q2045" i="2"/>
  <c r="Q2046" i="2"/>
  <c r="Q2047" i="2"/>
  <c r="P2047" i="2" s="1"/>
  <c r="Q2048" i="2"/>
  <c r="P2048" i="2" s="1"/>
  <c r="Q2049" i="2"/>
  <c r="P2049" i="2" s="1"/>
  <c r="Q2050" i="2"/>
  <c r="P2050" i="2" s="1"/>
  <c r="Q2051" i="2"/>
  <c r="P2051" i="2" s="1"/>
  <c r="Q2052" i="2"/>
  <c r="P2052" i="2" s="1"/>
  <c r="Q2053" i="2"/>
  <c r="P2053" i="2" s="1"/>
  <c r="Q2054" i="2"/>
  <c r="P2054" i="2" s="1"/>
  <c r="Q2055" i="2"/>
  <c r="P2055" i="2" s="1"/>
  <c r="Q2056" i="2"/>
  <c r="P2056" i="2" s="1"/>
  <c r="Q2057" i="2"/>
  <c r="P2057" i="2" s="1"/>
  <c r="Q2058" i="2"/>
  <c r="P2058" i="2" s="1"/>
  <c r="Q2059" i="2"/>
  <c r="P2059" i="2" s="1"/>
  <c r="Q2060" i="2"/>
  <c r="P2060" i="2" s="1"/>
  <c r="Q2061" i="2"/>
  <c r="P2061" i="2" s="1"/>
  <c r="Q2062" i="2"/>
  <c r="P2062" i="2" s="1"/>
  <c r="Q2063" i="2"/>
  <c r="P2063" i="2" s="1"/>
  <c r="Q2064" i="2"/>
  <c r="P2064" i="2" s="1"/>
  <c r="Q2065" i="2"/>
  <c r="P2065" i="2" s="1"/>
  <c r="Q2066" i="2"/>
  <c r="Q2067" i="2"/>
  <c r="Q2068" i="2"/>
  <c r="P2068" i="2" s="1"/>
  <c r="Q2069" i="2"/>
  <c r="P2069" i="2" s="1"/>
  <c r="Q2070" i="2"/>
  <c r="P2070" i="2" s="1"/>
  <c r="Q2071" i="2"/>
  <c r="P2071" i="2" s="1"/>
  <c r="Q2072" i="2"/>
  <c r="P2072" i="2" s="1"/>
  <c r="Q2073" i="2"/>
  <c r="P2073" i="2" s="1"/>
  <c r="Q2074" i="2"/>
  <c r="P2074" i="2" s="1"/>
  <c r="Q2075" i="2"/>
  <c r="P2075" i="2" s="1"/>
  <c r="Q2076" i="2"/>
  <c r="P2076" i="2" s="1"/>
  <c r="Q2077" i="2"/>
  <c r="P2077" i="2" s="1"/>
  <c r="Q2078" i="2"/>
  <c r="P2078" i="2" s="1"/>
  <c r="Q2079" i="2"/>
  <c r="P2079" i="2" s="1"/>
  <c r="Q2080" i="2"/>
  <c r="P2080" i="2" s="1"/>
  <c r="Q2081" i="2"/>
  <c r="P2081" i="2" s="1"/>
  <c r="Q2082" i="2"/>
  <c r="P2082" i="2" s="1"/>
  <c r="Q2083" i="2"/>
  <c r="P2083" i="2" s="1"/>
  <c r="Q2084" i="2"/>
  <c r="P2084" i="2" s="1"/>
  <c r="Q2085" i="2"/>
  <c r="Q2086" i="2"/>
  <c r="P2086" i="2" s="1"/>
  <c r="Q2087" i="2"/>
  <c r="Q2088" i="2"/>
  <c r="P2088" i="2" s="1"/>
  <c r="Q2089" i="2"/>
  <c r="P2089" i="2" s="1"/>
  <c r="Q2090" i="2"/>
  <c r="P2090" i="2" s="1"/>
  <c r="Q2091" i="2"/>
  <c r="P2091" i="2" s="1"/>
  <c r="Q2092" i="2"/>
  <c r="P2092" i="2" s="1"/>
  <c r="Q2093" i="2"/>
  <c r="P2093" i="2" s="1"/>
  <c r="Q2094" i="2"/>
  <c r="P2094" i="2" s="1"/>
  <c r="Q2095" i="2"/>
  <c r="P2095" i="2" s="1"/>
  <c r="Q2096" i="2"/>
  <c r="P2096" i="2" s="1"/>
  <c r="Q2097" i="2"/>
  <c r="P2097" i="2" s="1"/>
  <c r="Q2098" i="2"/>
  <c r="P2098" i="2" s="1"/>
  <c r="Q2099" i="2"/>
  <c r="P2099" i="2" s="1"/>
  <c r="Q2100" i="2"/>
  <c r="P2100" i="2" s="1"/>
  <c r="Q2101" i="2"/>
  <c r="P2101" i="2" s="1"/>
  <c r="Q2102" i="2"/>
  <c r="P2102" i="2" s="1"/>
  <c r="Q2103" i="2"/>
  <c r="P2103" i="2" s="1"/>
  <c r="Q2104" i="2"/>
  <c r="P2104" i="2" s="1"/>
  <c r="Q2105" i="2"/>
  <c r="Q2106" i="2"/>
  <c r="Q2107" i="2"/>
  <c r="P2107" i="2" s="1"/>
  <c r="Q2108" i="2"/>
  <c r="P2108" i="2" s="1"/>
  <c r="Q2109" i="2"/>
  <c r="P2109" i="2" s="1"/>
  <c r="Q2110" i="2"/>
  <c r="P2110" i="2" s="1"/>
  <c r="Q2111" i="2"/>
  <c r="P2111" i="2" s="1"/>
  <c r="Q2112" i="2"/>
  <c r="P2112" i="2" s="1"/>
  <c r="Q2113" i="2"/>
  <c r="P2113" i="2" s="1"/>
  <c r="Q2114" i="2"/>
  <c r="P2114" i="2" s="1"/>
  <c r="Q2115" i="2"/>
  <c r="P2115" i="2" s="1"/>
  <c r="Q2116" i="2"/>
  <c r="P2116" i="2" s="1"/>
  <c r="Q2117" i="2"/>
  <c r="P2117" i="2" s="1"/>
  <c r="Q2118" i="2"/>
  <c r="P2118" i="2" s="1"/>
  <c r="Q2119" i="2"/>
  <c r="P2119" i="2" s="1"/>
  <c r="Q2120" i="2"/>
  <c r="P2120" i="2" s="1"/>
  <c r="Q2121" i="2"/>
  <c r="P2121" i="2" s="1"/>
  <c r="Q2122" i="2"/>
  <c r="P2122" i="2" s="1"/>
  <c r="Q2123" i="2"/>
  <c r="P2123" i="2" s="1"/>
  <c r="Q2124" i="2"/>
  <c r="P2124" i="2" s="1"/>
  <c r="Q2125" i="2"/>
  <c r="P2125" i="2" s="1"/>
  <c r="Q2126" i="2"/>
  <c r="Q2127" i="2"/>
  <c r="Q2128" i="2"/>
  <c r="P2128" i="2" s="1"/>
  <c r="Q2129" i="2"/>
  <c r="P2129" i="2" s="1"/>
  <c r="Q2130" i="2"/>
  <c r="P2130" i="2" s="1"/>
  <c r="Q2131" i="2"/>
  <c r="P2131" i="2" s="1"/>
  <c r="Q2132" i="2"/>
  <c r="P2132" i="2" s="1"/>
  <c r="Q2133" i="2"/>
  <c r="P2133" i="2" s="1"/>
  <c r="Q2134" i="2"/>
  <c r="P2134" i="2" s="1"/>
  <c r="Q2135" i="2"/>
  <c r="P2135" i="2" s="1"/>
  <c r="Q2136" i="2"/>
  <c r="P2136" i="2" s="1"/>
  <c r="Q2137" i="2"/>
  <c r="P2137" i="2" s="1"/>
  <c r="Q2138" i="2"/>
  <c r="P2138" i="2" s="1"/>
  <c r="Q2139" i="2"/>
  <c r="P2139" i="2" s="1"/>
  <c r="Q2140" i="2"/>
  <c r="P2140" i="2" s="1"/>
  <c r="Q2141" i="2"/>
  <c r="P2141" i="2" s="1"/>
  <c r="Q2142" i="2"/>
  <c r="P2142" i="2" s="1"/>
  <c r="Q2143" i="2"/>
  <c r="P2143" i="2" s="1"/>
  <c r="Q2144" i="2"/>
  <c r="P2144" i="2" s="1"/>
  <c r="Q2145" i="2"/>
  <c r="Q2146" i="2"/>
  <c r="P2146" i="2" s="1"/>
  <c r="Q2147" i="2"/>
  <c r="Q2148" i="2"/>
  <c r="P2148" i="2" s="1"/>
  <c r="Q2149" i="2"/>
  <c r="P2149" i="2" s="1"/>
  <c r="Q2150" i="2"/>
  <c r="P2150" i="2" s="1"/>
  <c r="Q2151" i="2"/>
  <c r="P2151" i="2" s="1"/>
  <c r="Q2152" i="2"/>
  <c r="P2152" i="2" s="1"/>
  <c r="Q2153" i="2"/>
  <c r="P2153" i="2" s="1"/>
  <c r="Q2154" i="2"/>
  <c r="P2154" i="2" s="1"/>
  <c r="Q2155" i="2"/>
  <c r="P2155" i="2" s="1"/>
  <c r="Q2156" i="2"/>
  <c r="P2156" i="2" s="1"/>
  <c r="Q2157" i="2"/>
  <c r="P2157" i="2" s="1"/>
  <c r="Q2158" i="2"/>
  <c r="P2158" i="2" s="1"/>
  <c r="Q2159" i="2"/>
  <c r="P2159" i="2" s="1"/>
  <c r="Q2160" i="2"/>
  <c r="P2160" i="2" s="1"/>
  <c r="Q2161" i="2"/>
  <c r="P2161" i="2" s="1"/>
  <c r="Q2162" i="2"/>
  <c r="P2162" i="2" s="1"/>
  <c r="Q2163" i="2"/>
  <c r="P2163" i="2" s="1"/>
  <c r="Q2164" i="2"/>
  <c r="P2164" i="2" s="1"/>
  <c r="Q2165" i="2"/>
  <c r="Q2166" i="2"/>
  <c r="Q2167" i="2"/>
  <c r="P2167" i="2" s="1"/>
  <c r="Q2168" i="2"/>
  <c r="Q2169" i="2"/>
  <c r="P2169" i="2" s="1"/>
  <c r="Q2170" i="2"/>
  <c r="P2170" i="2" s="1"/>
  <c r="Q2171" i="2"/>
  <c r="P2171" i="2" s="1"/>
  <c r="Q2172" i="2"/>
  <c r="P2172" i="2" s="1"/>
  <c r="Q2173" i="2"/>
  <c r="P2173" i="2" s="1"/>
  <c r="Q2174" i="2"/>
  <c r="P2174" i="2" s="1"/>
  <c r="Q2175" i="2"/>
  <c r="P2175" i="2" s="1"/>
  <c r="Q2176" i="2"/>
  <c r="P2176" i="2" s="1"/>
  <c r="Q2177" i="2"/>
  <c r="P2177" i="2" s="1"/>
  <c r="Q2178" i="2"/>
  <c r="P2178" i="2" s="1"/>
  <c r="Q2179" i="2"/>
  <c r="P2179" i="2" s="1"/>
  <c r="Q2180" i="2"/>
  <c r="P2180" i="2" s="1"/>
  <c r="Q2181" i="2"/>
  <c r="P2181" i="2" s="1"/>
  <c r="Q2182" i="2"/>
  <c r="P2182" i="2" s="1"/>
  <c r="Q2183" i="2"/>
  <c r="P2183" i="2" s="1"/>
  <c r="Q2184" i="2"/>
  <c r="P2184" i="2" s="1"/>
  <c r="Q2185" i="2"/>
  <c r="P2185" i="2" s="1"/>
  <c r="Q2186" i="2"/>
  <c r="Q2187" i="2"/>
  <c r="Q2188" i="2"/>
  <c r="P2188" i="2" s="1"/>
  <c r="Q2189" i="2"/>
  <c r="P2189" i="2" s="1"/>
  <c r="Q2190" i="2"/>
  <c r="P2190" i="2" s="1"/>
  <c r="Q2191" i="2"/>
  <c r="P2191" i="2" s="1"/>
  <c r="Q2192" i="2"/>
  <c r="P2192" i="2" s="1"/>
  <c r="Q2193" i="2"/>
  <c r="P2193" i="2" s="1"/>
  <c r="Q2194" i="2"/>
  <c r="P2194" i="2" s="1"/>
  <c r="Q2195" i="2"/>
  <c r="P2195" i="2" s="1"/>
  <c r="Q2196" i="2"/>
  <c r="P2196" i="2" s="1"/>
  <c r="Q2197" i="2"/>
  <c r="P2197" i="2" s="1"/>
  <c r="Q2198" i="2"/>
  <c r="P2198" i="2" s="1"/>
  <c r="Q2199" i="2"/>
  <c r="P2199" i="2" s="1"/>
  <c r="Q2200" i="2"/>
  <c r="P2200" i="2" s="1"/>
  <c r="Q2201" i="2"/>
  <c r="P2201" i="2" s="1"/>
  <c r="Q2202" i="2"/>
  <c r="P2202" i="2" s="1"/>
  <c r="Q2203" i="2"/>
  <c r="P2203" i="2" s="1"/>
  <c r="Q2204" i="2"/>
  <c r="P2204" i="2" s="1"/>
  <c r="Q2205" i="2"/>
  <c r="Q2206" i="2"/>
  <c r="P2206" i="2" s="1"/>
  <c r="Q2207" i="2"/>
  <c r="Q2208" i="2"/>
  <c r="P2208" i="2" s="1"/>
  <c r="Q2209" i="2"/>
  <c r="P2209" i="2" s="1"/>
  <c r="Q2210" i="2"/>
  <c r="P2210" i="2" s="1"/>
  <c r="Q2211" i="2"/>
  <c r="P2211" i="2" s="1"/>
  <c r="Q2212" i="2"/>
  <c r="P2212" i="2" s="1"/>
  <c r="Q2213" i="2"/>
  <c r="P2213" i="2" s="1"/>
  <c r="Q2214" i="2"/>
  <c r="P2214" i="2" s="1"/>
  <c r="Q2215" i="2"/>
  <c r="P2215" i="2" s="1"/>
  <c r="Q2216" i="2"/>
  <c r="P2216" i="2" s="1"/>
  <c r="Q2217" i="2"/>
  <c r="P2217" i="2" s="1"/>
  <c r="Q2218" i="2"/>
  <c r="P2218" i="2" s="1"/>
  <c r="Q2219" i="2"/>
  <c r="P2219" i="2" s="1"/>
  <c r="Q2220" i="2"/>
  <c r="P2220" i="2" s="1"/>
  <c r="Q2221" i="2"/>
  <c r="P2221" i="2" s="1"/>
  <c r="Q2222" i="2"/>
  <c r="P2222" i="2" s="1"/>
  <c r="Q2223" i="2"/>
  <c r="P2223" i="2" s="1"/>
  <c r="Q2224" i="2"/>
  <c r="P2224" i="2" s="1"/>
  <c r="Q2225" i="2"/>
  <c r="Q2226" i="2"/>
  <c r="P2226" i="2" s="1"/>
  <c r="Q2227" i="2"/>
  <c r="P2227" i="2" s="1"/>
  <c r="Q2228" i="2"/>
  <c r="Q2229" i="2"/>
  <c r="P2229" i="2" s="1"/>
  <c r="Q2230" i="2"/>
  <c r="P2230" i="2" s="1"/>
  <c r="Q2231" i="2"/>
  <c r="P2231" i="2" s="1"/>
  <c r="Q2232" i="2"/>
  <c r="P2232" i="2" s="1"/>
  <c r="Q2233" i="2"/>
  <c r="P2233" i="2" s="1"/>
  <c r="Q2234" i="2"/>
  <c r="P2234" i="2" s="1"/>
  <c r="Q2235" i="2"/>
  <c r="P2235" i="2" s="1"/>
  <c r="Q2236" i="2"/>
  <c r="P2236" i="2" s="1"/>
  <c r="Q2237" i="2"/>
  <c r="P2237" i="2" s="1"/>
  <c r="Q2238" i="2"/>
  <c r="P2238" i="2" s="1"/>
  <c r="Q2239" i="2"/>
  <c r="P2239" i="2" s="1"/>
  <c r="Q2240" i="2"/>
  <c r="P2240" i="2" s="1"/>
  <c r="Q2241" i="2"/>
  <c r="P2241" i="2" s="1"/>
  <c r="Q2242" i="2"/>
  <c r="P2242" i="2" s="1"/>
  <c r="Q2243" i="2"/>
  <c r="P2243" i="2" s="1"/>
  <c r="Q2244" i="2"/>
  <c r="P2244" i="2" s="1"/>
  <c r="Q2245" i="2"/>
  <c r="P2245" i="2" s="1"/>
  <c r="Q2246" i="2"/>
  <c r="Q2247" i="2"/>
  <c r="Q2248" i="2"/>
  <c r="P2248" i="2" s="1"/>
  <c r="Q2249" i="2"/>
  <c r="P2249" i="2" s="1"/>
  <c r="Q2250" i="2"/>
  <c r="P2250" i="2" s="1"/>
  <c r="Q2251" i="2"/>
  <c r="P2251" i="2" s="1"/>
  <c r="Q2252" i="2"/>
  <c r="P2252" i="2" s="1"/>
  <c r="Q2253" i="2"/>
  <c r="P2253" i="2" s="1"/>
  <c r="Q2254" i="2"/>
  <c r="P2254" i="2" s="1"/>
  <c r="Q2255" i="2"/>
  <c r="P2255" i="2" s="1"/>
  <c r="Q2256" i="2"/>
  <c r="P2256" i="2" s="1"/>
  <c r="Q2257" i="2"/>
  <c r="P2257" i="2" s="1"/>
  <c r="Q2258" i="2"/>
  <c r="P2258" i="2" s="1"/>
  <c r="Q2259" i="2"/>
  <c r="P2259" i="2" s="1"/>
  <c r="Q2260" i="2"/>
  <c r="P2260" i="2" s="1"/>
  <c r="Q2261" i="2"/>
  <c r="P2261" i="2" s="1"/>
  <c r="Q2262" i="2"/>
  <c r="P2262" i="2" s="1"/>
  <c r="Q2263" i="2"/>
  <c r="P2263" i="2" s="1"/>
  <c r="Q2264" i="2"/>
  <c r="P2264" i="2" s="1"/>
  <c r="Q2265" i="2"/>
  <c r="Q2266" i="2"/>
  <c r="P2266" i="2" s="1"/>
  <c r="Q2267" i="2"/>
  <c r="Q2268" i="2"/>
  <c r="P2268" i="2" s="1"/>
  <c r="Q2269" i="2"/>
  <c r="P2269" i="2" s="1"/>
  <c r="Q2270" i="2"/>
  <c r="P2270" i="2" s="1"/>
  <c r="Q2271" i="2"/>
  <c r="P2271" i="2" s="1"/>
  <c r="Q2272" i="2"/>
  <c r="P2272" i="2" s="1"/>
  <c r="Q2273" i="2"/>
  <c r="P2273" i="2" s="1"/>
  <c r="Q2274" i="2"/>
  <c r="P2274" i="2" s="1"/>
  <c r="Q2275" i="2"/>
  <c r="P2275" i="2" s="1"/>
  <c r="Q2276" i="2"/>
  <c r="P2276" i="2" s="1"/>
  <c r="Q2277" i="2"/>
  <c r="P2277" i="2" s="1"/>
  <c r="Q2278" i="2"/>
  <c r="P2278" i="2" s="1"/>
  <c r="Q2279" i="2"/>
  <c r="P2279" i="2" s="1"/>
  <c r="Q2280" i="2"/>
  <c r="P2280" i="2" s="1"/>
  <c r="Q2281" i="2"/>
  <c r="P2281" i="2" s="1"/>
  <c r="Q2282" i="2"/>
  <c r="P2282" i="2" s="1"/>
  <c r="Q2283" i="2"/>
  <c r="P2283" i="2" s="1"/>
  <c r="Q2284" i="2"/>
  <c r="P2284" i="2" s="1"/>
  <c r="Q2285" i="2"/>
  <c r="Q2286" i="2"/>
  <c r="P2286" i="2" s="1"/>
  <c r="Q2287" i="2"/>
  <c r="P2287" i="2" s="1"/>
  <c r="Q2288" i="2"/>
  <c r="P2288" i="2" s="1"/>
  <c r="Q2289" i="2"/>
  <c r="P2289" i="2" s="1"/>
  <c r="Q2290" i="2"/>
  <c r="P2290" i="2" s="1"/>
  <c r="Q2291" i="2"/>
  <c r="P2291" i="2" s="1"/>
  <c r="Q2292" i="2"/>
  <c r="P2292" i="2" s="1"/>
  <c r="Q2293" i="2"/>
  <c r="P2293" i="2" s="1"/>
  <c r="Q2294" i="2"/>
  <c r="P2294" i="2" s="1"/>
  <c r="Q2295" i="2"/>
  <c r="P2295" i="2" s="1"/>
  <c r="Q2296" i="2"/>
  <c r="P2296" i="2" s="1"/>
  <c r="Q2297" i="2"/>
  <c r="P2297" i="2" s="1"/>
  <c r="Q2298" i="2"/>
  <c r="P2298" i="2" s="1"/>
  <c r="Q2299" i="2"/>
  <c r="P2299" i="2" s="1"/>
  <c r="Q2300" i="2"/>
  <c r="P2300" i="2" s="1"/>
  <c r="Q2301" i="2"/>
  <c r="P2301" i="2" s="1"/>
  <c r="Q2302" i="2"/>
  <c r="P2302" i="2" s="1"/>
  <c r="Q2303" i="2"/>
  <c r="P2303" i="2" s="1"/>
  <c r="Q2304" i="2"/>
  <c r="P2304" i="2" s="1"/>
  <c r="Q2305" i="2"/>
  <c r="P2305" i="2" s="1"/>
  <c r="Q2306" i="2"/>
  <c r="Q2307" i="2"/>
  <c r="Q2308" i="2"/>
  <c r="P2308" i="2" s="1"/>
  <c r="Q2309" i="2"/>
  <c r="P2309" i="2" s="1"/>
  <c r="Q2310" i="2"/>
  <c r="P2310" i="2" s="1"/>
  <c r="Q2311" i="2"/>
  <c r="P2311" i="2" s="1"/>
  <c r="Q2312" i="2"/>
  <c r="P2312" i="2" s="1"/>
  <c r="Q2313" i="2"/>
  <c r="P2313" i="2" s="1"/>
  <c r="Q2314" i="2"/>
  <c r="P2314" i="2" s="1"/>
  <c r="Q2315" i="2"/>
  <c r="P2315" i="2" s="1"/>
  <c r="Q2316" i="2"/>
  <c r="P2316" i="2" s="1"/>
  <c r="Q2317" i="2"/>
  <c r="P2317" i="2" s="1"/>
  <c r="Q2318" i="2"/>
  <c r="P2318" i="2" s="1"/>
  <c r="Q2319" i="2"/>
  <c r="P2319" i="2" s="1"/>
  <c r="Q2320" i="2"/>
  <c r="P2320" i="2" s="1"/>
  <c r="Q2321" i="2"/>
  <c r="P2321" i="2" s="1"/>
  <c r="Q2322" i="2"/>
  <c r="P2322" i="2" s="1"/>
  <c r="Q2323" i="2"/>
  <c r="P2323" i="2" s="1"/>
  <c r="Q2324" i="2"/>
  <c r="P2324" i="2" s="1"/>
  <c r="Q2325" i="2"/>
  <c r="Q2326" i="2"/>
  <c r="P2326" i="2" s="1"/>
  <c r="Q2327" i="2"/>
  <c r="Q2328" i="2"/>
  <c r="P2328" i="2" s="1"/>
  <c r="Q2329" i="2"/>
  <c r="P2329" i="2" s="1"/>
  <c r="Q2330" i="2"/>
  <c r="P2330" i="2" s="1"/>
  <c r="Q2331" i="2"/>
  <c r="P2331" i="2" s="1"/>
  <c r="Q2332" i="2"/>
  <c r="P2332" i="2" s="1"/>
  <c r="Q2333" i="2"/>
  <c r="P2333" i="2" s="1"/>
  <c r="Q2334" i="2"/>
  <c r="P2334" i="2" s="1"/>
  <c r="Q2335" i="2"/>
  <c r="P2335" i="2" s="1"/>
  <c r="Q2336" i="2"/>
  <c r="P2336" i="2" s="1"/>
  <c r="Q2337" i="2"/>
  <c r="P2337" i="2" s="1"/>
  <c r="Q2338" i="2"/>
  <c r="P2338" i="2" s="1"/>
  <c r="Q2339" i="2"/>
  <c r="P2339" i="2" s="1"/>
  <c r="Q2340" i="2"/>
  <c r="P2340" i="2" s="1"/>
  <c r="Q2341" i="2"/>
  <c r="P2341" i="2" s="1"/>
  <c r="Q2342" i="2"/>
  <c r="P2342" i="2" s="1"/>
  <c r="Q2343" i="2"/>
  <c r="P2343" i="2" s="1"/>
  <c r="Q2344" i="2"/>
  <c r="P2344" i="2" s="1"/>
  <c r="Q2345" i="2"/>
  <c r="Q2346" i="2"/>
  <c r="P2346" i="2" s="1"/>
  <c r="Q2347" i="2"/>
  <c r="P2347" i="2" s="1"/>
  <c r="Q2348" i="2"/>
  <c r="P2348" i="2" s="1"/>
  <c r="Q2349" i="2"/>
  <c r="P2349" i="2" s="1"/>
  <c r="Q2350" i="2"/>
  <c r="P2350" i="2" s="1"/>
  <c r="Q2351" i="2"/>
  <c r="P2351" i="2" s="1"/>
  <c r="Q2352" i="2"/>
  <c r="P2352" i="2" s="1"/>
  <c r="Q2353" i="2"/>
  <c r="P2353" i="2" s="1"/>
  <c r="Q2354" i="2"/>
  <c r="P2354" i="2" s="1"/>
  <c r="Q2355" i="2"/>
  <c r="P2355" i="2" s="1"/>
  <c r="Q2356" i="2"/>
  <c r="P2356" i="2" s="1"/>
  <c r="Q2357" i="2"/>
  <c r="P2357" i="2" s="1"/>
  <c r="Q2358" i="2"/>
  <c r="P2358" i="2" s="1"/>
  <c r="Q2359" i="2"/>
  <c r="P2359" i="2" s="1"/>
  <c r="Q2360" i="2"/>
  <c r="P2360" i="2" s="1"/>
  <c r="Q2361" i="2"/>
  <c r="P2361" i="2" s="1"/>
  <c r="Q2362" i="2"/>
  <c r="P2362" i="2" s="1"/>
  <c r="Q2363" i="2"/>
  <c r="P2363" i="2" s="1"/>
  <c r="Q2364" i="2"/>
  <c r="P2364" i="2" s="1"/>
  <c r="Q2365" i="2"/>
  <c r="P2365" i="2" s="1"/>
  <c r="Q2366" i="2"/>
  <c r="Q2367" i="2"/>
  <c r="P2367" i="2" s="1"/>
  <c r="Q2368" i="2"/>
  <c r="P2368" i="2" s="1"/>
  <c r="Q2369" i="2"/>
  <c r="P2369" i="2" s="1"/>
  <c r="Q2370" i="2"/>
  <c r="P2370" i="2" s="1"/>
  <c r="Q2371" i="2"/>
  <c r="P2371" i="2" s="1"/>
  <c r="Q2372" i="2"/>
  <c r="P2372" i="2" s="1"/>
  <c r="Q2373" i="2"/>
  <c r="P2373" i="2" s="1"/>
  <c r="Q2374" i="2"/>
  <c r="P2374" i="2" s="1"/>
  <c r="Q2375" i="2"/>
  <c r="P2375" i="2" s="1"/>
  <c r="Q2376" i="2"/>
  <c r="P2376" i="2" s="1"/>
  <c r="Q2377" i="2"/>
  <c r="P2377" i="2" s="1"/>
  <c r="Q2378" i="2"/>
  <c r="P2378" i="2" s="1"/>
  <c r="Q2379" i="2"/>
  <c r="P2379" i="2" s="1"/>
  <c r="Q2380" i="2"/>
  <c r="P2380" i="2" s="1"/>
  <c r="Q2381" i="2"/>
  <c r="P2381" i="2" s="1"/>
  <c r="Q2382" i="2"/>
  <c r="P2382" i="2" s="1"/>
  <c r="Q2383" i="2"/>
  <c r="P2383" i="2" s="1"/>
  <c r="Q2384" i="2"/>
  <c r="P2384" i="2" s="1"/>
  <c r="Q2385" i="2"/>
  <c r="Q2386" i="2"/>
  <c r="P2386" i="2" s="1"/>
  <c r="Q2387" i="2"/>
  <c r="Q2388" i="2"/>
  <c r="P2388" i="2" s="1"/>
  <c r="Q2389" i="2"/>
  <c r="P2389" i="2" s="1"/>
  <c r="Q2390" i="2"/>
  <c r="P2390" i="2" s="1"/>
  <c r="Q2391" i="2"/>
  <c r="P2391" i="2" s="1"/>
  <c r="Q2392" i="2"/>
  <c r="P2392" i="2" s="1"/>
  <c r="Q2393" i="2"/>
  <c r="P2393" i="2" s="1"/>
  <c r="Q2394" i="2"/>
  <c r="P2394" i="2" s="1"/>
  <c r="Q2395" i="2"/>
  <c r="P2395" i="2" s="1"/>
  <c r="Q2396" i="2"/>
  <c r="P2396" i="2" s="1"/>
  <c r="Q2397" i="2"/>
  <c r="P2397" i="2" s="1"/>
  <c r="Q2398" i="2"/>
  <c r="P2398" i="2" s="1"/>
  <c r="Q2399" i="2"/>
  <c r="P2399" i="2" s="1"/>
  <c r="Q2400" i="2"/>
  <c r="P2400" i="2" s="1"/>
  <c r="Q2401" i="2"/>
  <c r="P2401" i="2" s="1"/>
  <c r="Q2402" i="2"/>
  <c r="P2402" i="2" s="1"/>
  <c r="Q2403" i="2"/>
  <c r="P2403" i="2" s="1"/>
  <c r="Q2404" i="2"/>
  <c r="P2404" i="2" s="1"/>
  <c r="Q2405" i="2"/>
  <c r="Q2406" i="2"/>
  <c r="P2406" i="2" s="1"/>
  <c r="Q2407" i="2"/>
  <c r="P2407" i="2" s="1"/>
  <c r="Q2408" i="2"/>
  <c r="P2408" i="2" s="1"/>
  <c r="Q2409" i="2"/>
  <c r="P2409" i="2" s="1"/>
  <c r="Q2410" i="2"/>
  <c r="P2410" i="2" s="1"/>
  <c r="Q2411" i="2"/>
  <c r="P2411" i="2" s="1"/>
  <c r="Q2412" i="2"/>
  <c r="P2412" i="2" s="1"/>
  <c r="Q2413" i="2"/>
  <c r="P2413" i="2" s="1"/>
  <c r="Q2414" i="2"/>
  <c r="P2414" i="2" s="1"/>
  <c r="Q2415" i="2"/>
  <c r="P2415" i="2" s="1"/>
  <c r="Q2416" i="2"/>
  <c r="P2416" i="2" s="1"/>
  <c r="Q2417" i="2"/>
  <c r="P2417" i="2" s="1"/>
  <c r="Q2418" i="2"/>
  <c r="P2418" i="2" s="1"/>
  <c r="Q2419" i="2"/>
  <c r="P2419" i="2" s="1"/>
  <c r="Q2420" i="2"/>
  <c r="P2420" i="2" s="1"/>
  <c r="Q2421" i="2"/>
  <c r="P2421" i="2" s="1"/>
  <c r="Q2422" i="2"/>
  <c r="P2422" i="2" s="1"/>
  <c r="Q2423" i="2"/>
  <c r="P2423" i="2" s="1"/>
  <c r="Q2424" i="2"/>
  <c r="P2424" i="2" s="1"/>
  <c r="Q2425" i="2"/>
  <c r="P2425" i="2" s="1"/>
  <c r="Q2426" i="2"/>
  <c r="Q2427" i="2"/>
  <c r="Q2428" i="2"/>
  <c r="P2428" i="2" s="1"/>
  <c r="Q2429" i="2"/>
  <c r="P2429" i="2" s="1"/>
  <c r="Q2430" i="2"/>
  <c r="P2430" i="2" s="1"/>
  <c r="Q2431" i="2"/>
  <c r="P2431" i="2" s="1"/>
  <c r="Q2432" i="2"/>
  <c r="P2432" i="2" s="1"/>
  <c r="Q2433" i="2"/>
  <c r="P2433" i="2" s="1"/>
  <c r="Q2434" i="2"/>
  <c r="P2434" i="2" s="1"/>
  <c r="Q2435" i="2"/>
  <c r="P2435" i="2" s="1"/>
  <c r="Q2436" i="2"/>
  <c r="P2436" i="2" s="1"/>
  <c r="Q2437" i="2"/>
  <c r="P2437" i="2" s="1"/>
  <c r="Q2438" i="2"/>
  <c r="P2438" i="2" s="1"/>
  <c r="Q2439" i="2"/>
  <c r="P2439" i="2" s="1"/>
  <c r="Q2440" i="2"/>
  <c r="P2440" i="2" s="1"/>
  <c r="Q2441" i="2"/>
  <c r="P2441" i="2" s="1"/>
  <c r="Q2442" i="2"/>
  <c r="P2442" i="2" s="1"/>
  <c r="Q2443" i="2"/>
  <c r="P2443" i="2" s="1"/>
  <c r="Q2444" i="2"/>
  <c r="P2444" i="2" s="1"/>
  <c r="Q2445" i="2"/>
  <c r="Q2446" i="2"/>
  <c r="P2446" i="2" s="1"/>
  <c r="Q2447" i="2"/>
  <c r="Q2448" i="2"/>
  <c r="P2448" i="2" s="1"/>
  <c r="Q2449" i="2"/>
  <c r="P2449" i="2" s="1"/>
  <c r="Q2450" i="2"/>
  <c r="P2450" i="2" s="1"/>
  <c r="Q2451" i="2"/>
  <c r="P2451" i="2" s="1"/>
  <c r="Q2452" i="2"/>
  <c r="P2452" i="2" s="1"/>
  <c r="Q2453" i="2"/>
  <c r="P2453" i="2" s="1"/>
  <c r="Q2454" i="2"/>
  <c r="P2454" i="2" s="1"/>
  <c r="Q2455" i="2"/>
  <c r="P2455" i="2" s="1"/>
  <c r="Q2456" i="2"/>
  <c r="P2456" i="2" s="1"/>
  <c r="Q2457" i="2"/>
  <c r="P2457" i="2" s="1"/>
  <c r="Q2458" i="2"/>
  <c r="P2458" i="2" s="1"/>
  <c r="Q2459" i="2"/>
  <c r="P2459" i="2" s="1"/>
  <c r="Q2460" i="2"/>
  <c r="P2460" i="2" s="1"/>
  <c r="Q2461" i="2"/>
  <c r="P2461" i="2" s="1"/>
  <c r="Q2462" i="2"/>
  <c r="P2462" i="2" s="1"/>
  <c r="Q2463" i="2"/>
  <c r="P2463" i="2" s="1"/>
  <c r="Q2464" i="2"/>
  <c r="P2464" i="2" s="1"/>
  <c r="Q2465" i="2"/>
  <c r="Q2466" i="2"/>
  <c r="P2466" i="2" s="1"/>
  <c r="Q2467" i="2"/>
  <c r="P2467" i="2" s="1"/>
  <c r="Q2468" i="2"/>
  <c r="Q2469" i="2"/>
  <c r="P2469" i="2" s="1"/>
  <c r="Q2470" i="2"/>
  <c r="P2470" i="2" s="1"/>
  <c r="Q2471" i="2"/>
  <c r="P2471" i="2" s="1"/>
  <c r="Q2472" i="2"/>
  <c r="P2472" i="2" s="1"/>
  <c r="Q2473" i="2"/>
  <c r="P2473" i="2" s="1"/>
  <c r="Q2474" i="2"/>
  <c r="P2474" i="2" s="1"/>
  <c r="Q2475" i="2"/>
  <c r="P2475" i="2" s="1"/>
  <c r="Q2476" i="2"/>
  <c r="P2476" i="2" s="1"/>
  <c r="Q2477" i="2"/>
  <c r="P2477" i="2" s="1"/>
  <c r="Q2478" i="2"/>
  <c r="P2478" i="2" s="1"/>
  <c r="Q2479" i="2"/>
  <c r="P2479" i="2" s="1"/>
  <c r="Q2480" i="2"/>
  <c r="P2480" i="2" s="1"/>
  <c r="Q2481" i="2"/>
  <c r="P2481" i="2" s="1"/>
  <c r="Q2482" i="2"/>
  <c r="P2482" i="2" s="1"/>
  <c r="Q2483" i="2"/>
  <c r="P2483" i="2" s="1"/>
  <c r="Q2484" i="2"/>
  <c r="P2484" i="2" s="1"/>
  <c r="Q2485" i="2"/>
  <c r="P2485" i="2" s="1"/>
  <c r="Q2486" i="2"/>
  <c r="Q2487" i="2"/>
  <c r="Q2488" i="2"/>
  <c r="P2488" i="2" s="1"/>
  <c r="Q2489" i="2"/>
  <c r="P2489" i="2" s="1"/>
  <c r="Q2490" i="2"/>
  <c r="P2490" i="2" s="1"/>
  <c r="Q2491" i="2"/>
  <c r="P2491" i="2" s="1"/>
  <c r="Q2492" i="2"/>
  <c r="P2492" i="2" s="1"/>
  <c r="Q2493" i="2"/>
  <c r="P2493" i="2" s="1"/>
  <c r="Q2494" i="2"/>
  <c r="P2494" i="2" s="1"/>
  <c r="Q2495" i="2"/>
  <c r="P2495" i="2" s="1"/>
  <c r="Q2496" i="2"/>
  <c r="P2496" i="2" s="1"/>
  <c r="Q2497" i="2"/>
  <c r="P2497" i="2" s="1"/>
  <c r="Q2498" i="2"/>
  <c r="P2498" i="2" s="1"/>
  <c r="Q2499" i="2"/>
  <c r="P2499" i="2" s="1"/>
  <c r="Q2500" i="2"/>
  <c r="P2500" i="2" s="1"/>
  <c r="Q2501" i="2"/>
  <c r="P2501" i="2" s="1"/>
  <c r="Q2502" i="2"/>
  <c r="P2502" i="2" s="1"/>
  <c r="Q2503" i="2"/>
  <c r="P2503" i="2" s="1"/>
  <c r="Q2504" i="2"/>
  <c r="P2504" i="2" s="1"/>
  <c r="Q2505" i="2"/>
  <c r="Q2506" i="2"/>
  <c r="P2506" i="2" s="1"/>
  <c r="Q2507" i="2"/>
  <c r="Q2508" i="2"/>
  <c r="P2508" i="2" s="1"/>
  <c r="Q2509" i="2"/>
  <c r="P2509" i="2" s="1"/>
  <c r="Q2510" i="2"/>
  <c r="P2510" i="2" s="1"/>
  <c r="Q2511" i="2"/>
  <c r="P2511" i="2" s="1"/>
  <c r="Q2512" i="2"/>
  <c r="P2512" i="2" s="1"/>
  <c r="Q2513" i="2"/>
  <c r="P2513" i="2" s="1"/>
  <c r="Q2514" i="2"/>
  <c r="P2514" i="2" s="1"/>
  <c r="Q2515" i="2"/>
  <c r="P2515" i="2" s="1"/>
  <c r="Q2516" i="2"/>
  <c r="P2516" i="2" s="1"/>
  <c r="Q2517" i="2"/>
  <c r="P2517" i="2" s="1"/>
  <c r="Q2518" i="2"/>
  <c r="P2518" i="2" s="1"/>
  <c r="Q2519" i="2"/>
  <c r="P2519" i="2" s="1"/>
  <c r="Q2520" i="2"/>
  <c r="P2520" i="2" s="1"/>
  <c r="Q2521" i="2"/>
  <c r="P2521" i="2" s="1"/>
  <c r="Q2522" i="2"/>
  <c r="P2522" i="2" s="1"/>
  <c r="Q2523" i="2"/>
  <c r="P2523" i="2" s="1"/>
  <c r="Q2524" i="2"/>
  <c r="P2524" i="2" s="1"/>
  <c r="Q2525" i="2"/>
  <c r="Q2526" i="2"/>
  <c r="P2526" i="2" s="1"/>
  <c r="Q2527" i="2"/>
  <c r="P2527" i="2" s="1"/>
  <c r="Q2528" i="2"/>
  <c r="P2528" i="2" s="1"/>
  <c r="Q2529" i="2"/>
  <c r="P2529" i="2" s="1"/>
  <c r="Q2530" i="2"/>
  <c r="P2530" i="2" s="1"/>
  <c r="Q2531" i="2"/>
  <c r="P2531" i="2" s="1"/>
  <c r="Q2532" i="2"/>
  <c r="P2532" i="2" s="1"/>
  <c r="Q2533" i="2"/>
  <c r="P2533" i="2" s="1"/>
  <c r="Q2534" i="2"/>
  <c r="P2534" i="2" s="1"/>
  <c r="Q2535" i="2"/>
  <c r="P2535" i="2" s="1"/>
  <c r="Q2536" i="2"/>
  <c r="P2536" i="2" s="1"/>
  <c r="Q2537" i="2"/>
  <c r="P2537" i="2" s="1"/>
  <c r="Q2538" i="2"/>
  <c r="P2538" i="2" s="1"/>
  <c r="Q2539" i="2"/>
  <c r="P2539" i="2" s="1"/>
  <c r="Q2540" i="2"/>
  <c r="P2540" i="2" s="1"/>
  <c r="Q2541" i="2"/>
  <c r="P2541" i="2" s="1"/>
  <c r="Q2542" i="2"/>
  <c r="P2542" i="2" s="1"/>
  <c r="Q2543" i="2"/>
  <c r="P2543" i="2" s="1"/>
  <c r="Q2544" i="2"/>
  <c r="P2544" i="2" s="1"/>
  <c r="Q2545" i="2"/>
  <c r="P2545" i="2" s="1"/>
  <c r="Q2546" i="2"/>
  <c r="Q2547" i="2"/>
  <c r="Q2548" i="2"/>
  <c r="P2548" i="2" s="1"/>
  <c r="Q2549" i="2"/>
  <c r="P2549" i="2" s="1"/>
  <c r="Q2550" i="2"/>
  <c r="P2550" i="2" s="1"/>
  <c r="Q2551" i="2"/>
  <c r="P2551" i="2" s="1"/>
  <c r="Q2552" i="2"/>
  <c r="P2552" i="2" s="1"/>
  <c r="Q2553" i="2"/>
  <c r="P2553" i="2" s="1"/>
  <c r="Q2554" i="2"/>
  <c r="P2554" i="2" s="1"/>
  <c r="Q2555" i="2"/>
  <c r="P2555" i="2" s="1"/>
  <c r="Q2556" i="2"/>
  <c r="P2556" i="2" s="1"/>
  <c r="Q2557" i="2"/>
  <c r="P2557" i="2" s="1"/>
  <c r="Q2558" i="2"/>
  <c r="P2558" i="2" s="1"/>
  <c r="Q2559" i="2"/>
  <c r="P2559" i="2" s="1"/>
  <c r="Q2560" i="2"/>
  <c r="P2560" i="2" s="1"/>
  <c r="Q2561" i="2"/>
  <c r="P2561" i="2" s="1"/>
  <c r="Q2562" i="2"/>
  <c r="P2562" i="2" s="1"/>
  <c r="Q2563" i="2"/>
  <c r="P2563" i="2" s="1"/>
  <c r="Q2564" i="2"/>
  <c r="P2564" i="2" s="1"/>
  <c r="Q2565" i="2"/>
  <c r="Q2566" i="2"/>
  <c r="P2566" i="2" s="1"/>
  <c r="Q2567" i="2"/>
  <c r="Q2568" i="2"/>
  <c r="P2568" i="2" s="1"/>
  <c r="Q2569" i="2"/>
  <c r="P2569" i="2" s="1"/>
  <c r="Q2570" i="2"/>
  <c r="Q2571" i="2"/>
  <c r="P2571" i="2" s="1"/>
  <c r="Q2572" i="2"/>
  <c r="P2572" i="2" s="1"/>
  <c r="Q2573" i="2"/>
  <c r="P2573" i="2" s="1"/>
  <c r="Q2574" i="2"/>
  <c r="P2574" i="2" s="1"/>
  <c r="Q2575" i="2"/>
  <c r="P2575" i="2" s="1"/>
  <c r="Q2576" i="2"/>
  <c r="P2576" i="2" s="1"/>
  <c r="Q2577" i="2"/>
  <c r="P2577" i="2" s="1"/>
  <c r="Q2578" i="2"/>
  <c r="P2578" i="2" s="1"/>
  <c r="Q2579" i="2"/>
  <c r="P2579" i="2" s="1"/>
  <c r="Q2580" i="2"/>
  <c r="P2580" i="2" s="1"/>
  <c r="Q2581" i="2"/>
  <c r="P2581" i="2" s="1"/>
  <c r="Q2582" i="2"/>
  <c r="P2582" i="2" s="1"/>
  <c r="Q2583" i="2"/>
  <c r="P2583" i="2" s="1"/>
  <c r="Q2584" i="2"/>
  <c r="P2584" i="2" s="1"/>
  <c r="Q2585" i="2"/>
  <c r="Q2586" i="2"/>
  <c r="P2586" i="2" s="1"/>
  <c r="Q2587" i="2"/>
  <c r="P2587" i="2" s="1"/>
  <c r="Q2588" i="2"/>
  <c r="P2588" i="2" s="1"/>
  <c r="Q2589" i="2"/>
  <c r="P2589" i="2" s="1"/>
  <c r="Q2590" i="2"/>
  <c r="P2590" i="2" s="1"/>
  <c r="Q2591" i="2"/>
  <c r="P2591" i="2" s="1"/>
  <c r="Q2592" i="2"/>
  <c r="P2592" i="2" s="1"/>
  <c r="Q2593" i="2"/>
  <c r="P2593" i="2" s="1"/>
  <c r="Q2594" i="2"/>
  <c r="P2594" i="2" s="1"/>
  <c r="Q2595" i="2"/>
  <c r="P2595" i="2" s="1"/>
  <c r="Q2596" i="2"/>
  <c r="P2596" i="2" s="1"/>
  <c r="Q2597" i="2"/>
  <c r="P2597" i="2" s="1"/>
  <c r="Q2598" i="2"/>
  <c r="P2598" i="2" s="1"/>
  <c r="Q2599" i="2"/>
  <c r="P2599" i="2" s="1"/>
  <c r="Q2600" i="2"/>
  <c r="P2600" i="2" s="1"/>
  <c r="Q2601" i="2"/>
  <c r="P2601" i="2" s="1"/>
  <c r="Q2602" i="2"/>
  <c r="P2602" i="2" s="1"/>
  <c r="Q2603" i="2"/>
  <c r="P2603" i="2" s="1"/>
  <c r="Q2604" i="2"/>
  <c r="P2604" i="2" s="1"/>
  <c r="Q2605" i="2"/>
  <c r="P2605" i="2" s="1"/>
  <c r="Q2606" i="2"/>
  <c r="Q2607" i="2"/>
  <c r="Q2608" i="2"/>
  <c r="P2608" i="2" s="1"/>
  <c r="Q2609" i="2"/>
  <c r="P2609" i="2" s="1"/>
  <c r="Q2610" i="2"/>
  <c r="P2610" i="2" s="1"/>
  <c r="Q2611" i="2"/>
  <c r="P2611" i="2" s="1"/>
  <c r="Q2612" i="2"/>
  <c r="P2612" i="2" s="1"/>
  <c r="Q2613" i="2"/>
  <c r="P2613" i="2" s="1"/>
  <c r="Q2614" i="2"/>
  <c r="P2614" i="2" s="1"/>
  <c r="Q2615" i="2"/>
  <c r="P2615" i="2" s="1"/>
  <c r="Q2616" i="2"/>
  <c r="P2616" i="2" s="1"/>
  <c r="Q2617" i="2"/>
  <c r="P2617" i="2" s="1"/>
  <c r="Q2618" i="2"/>
  <c r="P2618" i="2" s="1"/>
  <c r="Q2619" i="2"/>
  <c r="P2619" i="2" s="1"/>
  <c r="Q2620" i="2"/>
  <c r="P2620" i="2" s="1"/>
  <c r="Q2621" i="2"/>
  <c r="P2621" i="2" s="1"/>
  <c r="Q2622" i="2"/>
  <c r="P2622" i="2" s="1"/>
  <c r="Q2623" i="2"/>
  <c r="P2623" i="2" s="1"/>
  <c r="Q2624" i="2"/>
  <c r="P2624" i="2" s="1"/>
  <c r="Q2625" i="2"/>
  <c r="Q2626" i="2"/>
  <c r="P2626" i="2" s="1"/>
  <c r="Q2627" i="2"/>
  <c r="Q2628" i="2"/>
  <c r="P2628" i="2" s="1"/>
  <c r="Q2629" i="2"/>
  <c r="P2629" i="2" s="1"/>
  <c r="Q2630" i="2"/>
  <c r="P2630" i="2" s="1"/>
  <c r="Q2631" i="2"/>
  <c r="P2631" i="2" s="1"/>
  <c r="Q2632" i="2"/>
  <c r="P2632" i="2" s="1"/>
  <c r="Q2633" i="2"/>
  <c r="P2633" i="2" s="1"/>
  <c r="Q2634" i="2"/>
  <c r="P2634" i="2" s="1"/>
  <c r="Q2635" i="2"/>
  <c r="P2635" i="2" s="1"/>
  <c r="Q2636" i="2"/>
  <c r="P2636" i="2" s="1"/>
  <c r="Q2637" i="2"/>
  <c r="P2637" i="2" s="1"/>
  <c r="Q2638" i="2"/>
  <c r="P2638" i="2" s="1"/>
  <c r="Q2639" i="2"/>
  <c r="P2639" i="2" s="1"/>
  <c r="Q2640" i="2"/>
  <c r="P2640" i="2" s="1"/>
  <c r="Q2641" i="2"/>
  <c r="P2641" i="2" s="1"/>
  <c r="Q2642" i="2"/>
  <c r="P2642" i="2" s="1"/>
  <c r="Q2643" i="2"/>
  <c r="P2643" i="2" s="1"/>
  <c r="Q2644" i="2"/>
  <c r="P2644" i="2" s="1"/>
  <c r="Q2645" i="2"/>
  <c r="Q2646" i="2"/>
  <c r="P2646" i="2" s="1"/>
  <c r="Q2647" i="2"/>
  <c r="P2647" i="2" s="1"/>
  <c r="Q2648" i="2"/>
  <c r="Q2649" i="2"/>
  <c r="P2649" i="2" s="1"/>
  <c r="Q2650" i="2"/>
  <c r="P2650" i="2" s="1"/>
  <c r="Q2651" i="2"/>
  <c r="P2651" i="2" s="1"/>
  <c r="Q2652" i="2"/>
  <c r="P2652" i="2" s="1"/>
  <c r="Q2653" i="2"/>
  <c r="P2653" i="2" s="1"/>
  <c r="Q2654" i="2"/>
  <c r="P2654" i="2" s="1"/>
  <c r="Q2655" i="2"/>
  <c r="P2655" i="2" s="1"/>
  <c r="Q2656" i="2"/>
  <c r="P2656" i="2" s="1"/>
  <c r="Q2657" i="2"/>
  <c r="P2657" i="2" s="1"/>
  <c r="Q2658" i="2"/>
  <c r="P2658" i="2" s="1"/>
  <c r="Q2660" i="2"/>
  <c r="P2660" i="2" s="1"/>
  <c r="Q2661" i="2"/>
  <c r="P2661" i="2" s="1"/>
  <c r="Q2662" i="2"/>
  <c r="P2662" i="2" s="1"/>
  <c r="Q2663" i="2"/>
  <c r="P2663" i="2" s="1"/>
  <c r="Q2664" i="2"/>
  <c r="P2664" i="2" s="1"/>
  <c r="Q2665" i="2"/>
  <c r="P2665" i="2" s="1"/>
  <c r="Q2666" i="2"/>
  <c r="P2666" i="2" s="1"/>
  <c r="Q2667" i="2"/>
  <c r="P2667" i="2" s="1"/>
  <c r="Q2668" i="2"/>
  <c r="Q2669" i="2"/>
  <c r="Q2670" i="2"/>
  <c r="P2670" i="2" s="1"/>
  <c r="Q2671" i="2"/>
  <c r="P2671" i="2" s="1"/>
  <c r="Q2672" i="2"/>
  <c r="P2672" i="2" s="1"/>
  <c r="Q2673" i="2"/>
  <c r="P2673" i="2" s="1"/>
  <c r="Q2674" i="2"/>
  <c r="P2674" i="2" s="1"/>
  <c r="Q2675" i="2"/>
  <c r="P2675" i="2" s="1"/>
  <c r="Q2676" i="2"/>
  <c r="P2676" i="2" s="1"/>
  <c r="Q2677" i="2"/>
  <c r="P2677" i="2" s="1"/>
  <c r="Q2678" i="2"/>
  <c r="P2678" i="2" s="1"/>
  <c r="Q2679" i="2"/>
  <c r="P2679" i="2" s="1"/>
  <c r="Q2680" i="2"/>
  <c r="P2680" i="2" s="1"/>
  <c r="Q2681" i="2"/>
  <c r="P2681" i="2" s="1"/>
  <c r="Q2682" i="2"/>
  <c r="P2682" i="2" s="1"/>
  <c r="Q2683" i="2"/>
  <c r="P2683" i="2" s="1"/>
  <c r="Q2684" i="2"/>
  <c r="P2684" i="2" s="1"/>
  <c r="Q2685" i="2"/>
  <c r="P2685" i="2" s="1"/>
  <c r="Q2686" i="2"/>
  <c r="P2686" i="2" s="1"/>
  <c r="Q2687" i="2"/>
  <c r="P2687" i="2" s="1"/>
  <c r="Q2688" i="2"/>
  <c r="P2688" i="2" s="1"/>
  <c r="Q2689" i="2"/>
  <c r="P2689" i="2" s="1"/>
  <c r="Q2690" i="2"/>
  <c r="P2690" i="2" s="1"/>
  <c r="Q2691" i="2"/>
  <c r="P2691" i="2" s="1"/>
  <c r="Q2692" i="2"/>
  <c r="P2692" i="2" s="1"/>
  <c r="Q2693" i="2"/>
  <c r="P2693" i="2" s="1"/>
  <c r="Q2694" i="2"/>
  <c r="P2694" i="2" s="1"/>
  <c r="Q2695" i="2"/>
  <c r="P2695" i="2" s="1"/>
  <c r="Q2696" i="2"/>
  <c r="P2696" i="2" s="1"/>
  <c r="Q2697" i="2"/>
  <c r="P2697" i="2" s="1"/>
  <c r="Q2698" i="2"/>
  <c r="P2698" i="2" s="1"/>
  <c r="Q2699" i="2"/>
  <c r="P2699" i="2" s="1"/>
  <c r="Q2700" i="2"/>
  <c r="P2700" i="2" s="1"/>
  <c r="Q2701" i="2"/>
  <c r="P2701" i="2" s="1"/>
  <c r="Q2702" i="2"/>
  <c r="P2702" i="2" s="1"/>
  <c r="Q2703" i="2"/>
  <c r="P2703" i="2" s="1"/>
  <c r="Q2704" i="2"/>
  <c r="P2704" i="2" s="1"/>
  <c r="Q2705" i="2"/>
  <c r="P2705" i="2" s="1"/>
  <c r="Q2706" i="2"/>
  <c r="P2706" i="2" s="1"/>
  <c r="Q2707" i="2"/>
  <c r="P2707" i="2" s="1"/>
  <c r="Q2708" i="2"/>
  <c r="P2708" i="2" s="1"/>
  <c r="Q2709" i="2"/>
  <c r="P2709" i="2" s="1"/>
  <c r="Q2710" i="2"/>
  <c r="Q2711" i="2"/>
  <c r="Q2712" i="2"/>
  <c r="P2712" i="2" s="1"/>
  <c r="Q2713" i="2"/>
  <c r="P2713" i="2" s="1"/>
  <c r="Q2714" i="2"/>
  <c r="P2714" i="2" s="1"/>
  <c r="Q2715" i="2"/>
  <c r="P2715" i="2" s="1"/>
  <c r="Q2716" i="2"/>
  <c r="P2716" i="2" s="1"/>
  <c r="Q2717" i="2"/>
  <c r="P2717" i="2" s="1"/>
  <c r="Q2718" i="2"/>
  <c r="P2718" i="2" s="1"/>
  <c r="Q2719" i="2"/>
  <c r="P2719" i="2" s="1"/>
  <c r="Q2720" i="2"/>
  <c r="P2720" i="2" s="1"/>
  <c r="Q2721" i="2"/>
  <c r="P2721" i="2" s="1"/>
  <c r="Q2722" i="2"/>
  <c r="P2722" i="2" s="1"/>
  <c r="Q2723" i="2"/>
  <c r="P2723" i="2" s="1"/>
  <c r="Q2724" i="2"/>
  <c r="P2724" i="2" s="1"/>
  <c r="Q2725" i="2"/>
  <c r="P2725" i="2" s="1"/>
  <c r="Q2726" i="2"/>
  <c r="P2726" i="2" s="1"/>
  <c r="Q2727" i="2"/>
  <c r="P2727" i="2" s="1"/>
  <c r="Q2728" i="2"/>
  <c r="Q2729" i="2"/>
  <c r="Q2730" i="2"/>
  <c r="P2730" i="2" s="1"/>
  <c r="Q2731" i="2"/>
  <c r="P2731" i="2" s="1"/>
  <c r="Q2732" i="2"/>
  <c r="P2732" i="2" s="1"/>
  <c r="Q2733" i="2"/>
  <c r="P2733" i="2" s="1"/>
  <c r="Q2734" i="2"/>
  <c r="P2734" i="2" s="1"/>
  <c r="Q2735" i="2"/>
  <c r="P2735" i="2" s="1"/>
  <c r="Q2736" i="2"/>
  <c r="P2736" i="2" s="1"/>
  <c r="Q2737" i="2"/>
  <c r="P2737" i="2" s="1"/>
  <c r="Q2738" i="2"/>
  <c r="P2738" i="2" s="1"/>
  <c r="Q2739" i="2"/>
  <c r="P2739" i="2" s="1"/>
  <c r="Q2740" i="2"/>
  <c r="P2740" i="2" s="1"/>
  <c r="Q2741" i="2"/>
  <c r="P2741" i="2" s="1"/>
  <c r="Q2742" i="2"/>
  <c r="P2742" i="2" s="1"/>
  <c r="Q2743" i="2"/>
  <c r="P2743" i="2" s="1"/>
  <c r="Q2744" i="2"/>
  <c r="P2744" i="2" s="1"/>
  <c r="Q2745" i="2"/>
  <c r="P2745" i="2" s="1"/>
  <c r="Q2746" i="2"/>
  <c r="P2746" i="2" s="1"/>
  <c r="Q2747" i="2"/>
  <c r="P2747" i="2" s="1"/>
  <c r="Q2748" i="2"/>
  <c r="P2748" i="2" s="1"/>
  <c r="Q2749" i="2"/>
  <c r="P2749" i="2" s="1"/>
  <c r="Q2750" i="2"/>
  <c r="P2750" i="2" s="1"/>
  <c r="Q2751" i="2"/>
  <c r="P2751" i="2" s="1"/>
  <c r="Q2752" i="2"/>
  <c r="P2752" i="2" s="1"/>
  <c r="Q2753" i="2"/>
  <c r="P2753" i="2" s="1"/>
  <c r="Q2754" i="2"/>
  <c r="P2754" i="2" s="1"/>
  <c r="Q2755" i="2"/>
  <c r="P2755" i="2" s="1"/>
  <c r="Q2756" i="2"/>
  <c r="P2756" i="2" s="1"/>
  <c r="Q2757" i="2"/>
  <c r="P2757" i="2" s="1"/>
  <c r="Q2758" i="2"/>
  <c r="P2758" i="2" s="1"/>
  <c r="Q2759" i="2"/>
  <c r="P2759" i="2" s="1"/>
  <c r="Q2760" i="2"/>
  <c r="P2760" i="2" s="1"/>
  <c r="Q2761" i="2"/>
  <c r="P2761" i="2" s="1"/>
  <c r="Q2762" i="2"/>
  <c r="P2762" i="2" s="1"/>
  <c r="Q2763" i="2"/>
  <c r="P2763" i="2" s="1"/>
  <c r="Q2764" i="2"/>
  <c r="P2764" i="2" s="1"/>
  <c r="Q2765" i="2"/>
  <c r="P2765" i="2" s="1"/>
  <c r="Q2766" i="2"/>
  <c r="P2766" i="2" s="1"/>
  <c r="Q2767" i="2"/>
  <c r="P2767" i="2" s="1"/>
  <c r="Q2768" i="2"/>
  <c r="P2768" i="2" s="1"/>
  <c r="Q2769" i="2"/>
  <c r="P2769" i="2" s="1"/>
  <c r="Q2770" i="2"/>
  <c r="Q2771" i="2"/>
  <c r="Q2772" i="2"/>
  <c r="P2772" i="2" s="1"/>
  <c r="Q2773" i="2"/>
  <c r="P2773" i="2" s="1"/>
  <c r="Q2774" i="2"/>
  <c r="P2774" i="2" s="1"/>
  <c r="Q2775" i="2"/>
  <c r="P2775" i="2" s="1"/>
  <c r="Q2776" i="2"/>
  <c r="P2776" i="2" s="1"/>
  <c r="Q2777" i="2"/>
  <c r="P2777" i="2" s="1"/>
  <c r="Q2778" i="2"/>
  <c r="P2778" i="2" s="1"/>
  <c r="Q2779" i="2"/>
  <c r="P2779" i="2" s="1"/>
  <c r="Q2780" i="2"/>
  <c r="P2780" i="2" s="1"/>
  <c r="Q2781" i="2"/>
  <c r="P2781" i="2" s="1"/>
  <c r="Q2782" i="2"/>
  <c r="P2782" i="2" s="1"/>
  <c r="Q2783" i="2"/>
  <c r="P2783" i="2" s="1"/>
  <c r="Q2784" i="2"/>
  <c r="P2784" i="2" s="1"/>
  <c r="Q2785" i="2"/>
  <c r="P2785" i="2" s="1"/>
  <c r="Q2786" i="2"/>
  <c r="P2786" i="2" s="1"/>
  <c r="Q2787" i="2"/>
  <c r="P2787" i="2" s="1"/>
  <c r="Q2788" i="2"/>
  <c r="Q2789" i="2"/>
  <c r="Q2790" i="2"/>
  <c r="P2790" i="2" s="1"/>
  <c r="Q2791" i="2"/>
  <c r="P2791" i="2" s="1"/>
  <c r="Q2792" i="2"/>
  <c r="P2792" i="2" s="1"/>
  <c r="Q2793" i="2"/>
  <c r="P2793" i="2" s="1"/>
  <c r="Q2794" i="2"/>
  <c r="P2794" i="2" s="1"/>
  <c r="Q2795" i="2"/>
  <c r="P2795" i="2" s="1"/>
  <c r="Q2796" i="2"/>
  <c r="P2796" i="2" s="1"/>
  <c r="Q2797" i="2"/>
  <c r="P2797" i="2" s="1"/>
  <c r="Q2798" i="2"/>
  <c r="P2798" i="2" s="1"/>
  <c r="Q2799" i="2"/>
  <c r="P2799" i="2" s="1"/>
  <c r="Q2800" i="2"/>
  <c r="P2800" i="2" s="1"/>
  <c r="Q2801" i="2"/>
  <c r="P2801" i="2" s="1"/>
  <c r="Q2802" i="2"/>
  <c r="P2802" i="2" s="1"/>
  <c r="Q2803" i="2"/>
  <c r="P2803" i="2" s="1"/>
  <c r="Q2804" i="2"/>
  <c r="P2804" i="2" s="1"/>
  <c r="Q2805" i="2"/>
  <c r="P2805" i="2" s="1"/>
  <c r="Q2806" i="2"/>
  <c r="P2806" i="2" s="1"/>
  <c r="Q2807" i="2"/>
  <c r="P2807" i="2" s="1"/>
  <c r="Q2808" i="2"/>
  <c r="P2808" i="2" s="1"/>
  <c r="Q2809" i="2"/>
  <c r="P2809" i="2" s="1"/>
  <c r="Q2810" i="2"/>
  <c r="P2810" i="2" s="1"/>
  <c r="Q2811" i="2"/>
  <c r="P2811" i="2" s="1"/>
  <c r="Q2812" i="2"/>
  <c r="P2812" i="2" s="1"/>
  <c r="Q2813" i="2"/>
  <c r="P2813" i="2" s="1"/>
  <c r="Q2814" i="2"/>
  <c r="P2814" i="2" s="1"/>
  <c r="Q2815" i="2"/>
  <c r="P2815" i="2" s="1"/>
  <c r="Q2816" i="2"/>
  <c r="P2816" i="2" s="1"/>
  <c r="Q2817" i="2"/>
  <c r="P2817" i="2" s="1"/>
  <c r="Q2818" i="2"/>
  <c r="P2818" i="2" s="1"/>
  <c r="Q2819" i="2"/>
  <c r="P2819" i="2" s="1"/>
  <c r="Q2820" i="2"/>
  <c r="P2820" i="2" s="1"/>
  <c r="Q2821" i="2"/>
  <c r="P2821" i="2" s="1"/>
  <c r="Q2822" i="2"/>
  <c r="P2822" i="2" s="1"/>
  <c r="Q2823" i="2"/>
  <c r="P2823" i="2" s="1"/>
  <c r="Q2824" i="2"/>
  <c r="P2824" i="2" s="1"/>
  <c r="Q2825" i="2"/>
  <c r="P2825" i="2" s="1"/>
  <c r="Q2826" i="2"/>
  <c r="P2826" i="2" s="1"/>
  <c r="Q2827" i="2"/>
  <c r="P2827" i="2" s="1"/>
  <c r="Q2828" i="2"/>
  <c r="P2828" i="2" s="1"/>
  <c r="Q2829" i="2"/>
  <c r="P2829" i="2" s="1"/>
  <c r="Q2830" i="2"/>
  <c r="Q2831" i="2"/>
  <c r="P2831" i="2" s="1"/>
  <c r="Q2832" i="2"/>
  <c r="P2832" i="2" s="1"/>
  <c r="Q2833" i="2"/>
  <c r="P2833" i="2" s="1"/>
  <c r="Q2834" i="2"/>
  <c r="P2834" i="2" s="1"/>
  <c r="Q2835" i="2"/>
  <c r="P2835" i="2" s="1"/>
  <c r="Q2836" i="2"/>
  <c r="P2836" i="2" s="1"/>
  <c r="Q2837" i="2"/>
  <c r="P2837" i="2" s="1"/>
  <c r="Q2838" i="2"/>
  <c r="P2838" i="2" s="1"/>
  <c r="Q2839" i="2"/>
  <c r="P2839" i="2" s="1"/>
  <c r="Q2840" i="2"/>
  <c r="P2840" i="2" s="1"/>
  <c r="Q2841" i="2"/>
  <c r="P2841" i="2" s="1"/>
  <c r="Q2842" i="2"/>
  <c r="P2842" i="2" s="1"/>
  <c r="Q2843" i="2"/>
  <c r="P2843" i="2" s="1"/>
  <c r="Q2844" i="2"/>
  <c r="P2844" i="2" s="1"/>
  <c r="Q2845" i="2"/>
  <c r="P2845" i="2" s="1"/>
  <c r="Q2846" i="2"/>
  <c r="P2846" i="2" s="1"/>
  <c r="Q2847" i="2"/>
  <c r="P2847" i="2" s="1"/>
  <c r="Q2848" i="2"/>
  <c r="Q2849" i="2"/>
  <c r="Q2850" i="2"/>
  <c r="P2850" i="2" s="1"/>
  <c r="Q2851" i="2"/>
  <c r="P2851" i="2" s="1"/>
  <c r="Q2852" i="2"/>
  <c r="P2852" i="2" s="1"/>
  <c r="Q2853" i="2"/>
  <c r="P2853" i="2" s="1"/>
  <c r="Q2854" i="2"/>
  <c r="P2854" i="2" s="1"/>
  <c r="Q2855" i="2"/>
  <c r="P2855" i="2" s="1"/>
  <c r="Q2856" i="2"/>
  <c r="P2856" i="2" s="1"/>
  <c r="Q2857" i="2"/>
  <c r="P2857" i="2" s="1"/>
  <c r="Q2858" i="2"/>
  <c r="P2858" i="2" s="1"/>
  <c r="Q2859" i="2"/>
  <c r="P2859" i="2" s="1"/>
  <c r="Q2860" i="2"/>
  <c r="P2860" i="2" s="1"/>
  <c r="Q2861" i="2"/>
  <c r="P2861" i="2" s="1"/>
  <c r="Q2862" i="2"/>
  <c r="P2862" i="2" s="1"/>
  <c r="Q2863" i="2"/>
  <c r="P2863" i="2" s="1"/>
  <c r="Q2864" i="2"/>
  <c r="P2864" i="2" s="1"/>
  <c r="Q2865" i="2"/>
  <c r="P2865" i="2" s="1"/>
  <c r="Q2866" i="2"/>
  <c r="P2866" i="2" s="1"/>
  <c r="Q2867" i="2"/>
  <c r="P2867" i="2" s="1"/>
  <c r="Q2868" i="2"/>
  <c r="P2868" i="2" s="1"/>
  <c r="Q2869" i="2"/>
  <c r="P2869" i="2" s="1"/>
  <c r="Q2870" i="2"/>
  <c r="P2870" i="2" s="1"/>
  <c r="Q2871" i="2"/>
  <c r="P2871" i="2" s="1"/>
  <c r="Q2872" i="2"/>
  <c r="P2872" i="2" s="1"/>
  <c r="Q2873" i="2"/>
  <c r="P2873" i="2" s="1"/>
  <c r="Q2874" i="2"/>
  <c r="P2874" i="2" s="1"/>
  <c r="Q2875" i="2"/>
  <c r="P2875" i="2" s="1"/>
  <c r="Q2876" i="2"/>
  <c r="P2876" i="2" s="1"/>
  <c r="Q2877" i="2"/>
  <c r="P2877" i="2" s="1"/>
  <c r="Q2878" i="2"/>
  <c r="P2878" i="2" s="1"/>
  <c r="Q2879" i="2"/>
  <c r="P2879" i="2" s="1"/>
  <c r="Q2880" i="2"/>
  <c r="P2880" i="2" s="1"/>
  <c r="Q2881" i="2"/>
  <c r="P2881" i="2" s="1"/>
  <c r="Q2882" i="2"/>
  <c r="P2882" i="2" s="1"/>
  <c r="Q2883" i="2"/>
  <c r="P2883" i="2" s="1"/>
  <c r="Q2884" i="2"/>
  <c r="P2884" i="2" s="1"/>
  <c r="Q2885" i="2"/>
  <c r="P2885" i="2" s="1"/>
  <c r="Q2886" i="2"/>
  <c r="P2886" i="2" s="1"/>
  <c r="Q2887" i="2"/>
  <c r="P2887" i="2" s="1"/>
  <c r="Q2888" i="2"/>
  <c r="P2888" i="2" s="1"/>
  <c r="Q2889" i="2"/>
  <c r="P2889" i="2" s="1"/>
  <c r="Q2890" i="2"/>
  <c r="Q2891" i="2"/>
  <c r="P2891" i="2" s="1"/>
  <c r="Q2892" i="2"/>
  <c r="P2892" i="2" s="1"/>
  <c r="Q2893" i="2"/>
  <c r="P2893" i="2" s="1"/>
  <c r="Q2894" i="2"/>
  <c r="P2894" i="2" s="1"/>
  <c r="Q2895" i="2"/>
  <c r="P2895" i="2" s="1"/>
  <c r="Q2896" i="2"/>
  <c r="P2896" i="2" s="1"/>
  <c r="Q2897" i="2"/>
  <c r="P2897" i="2" s="1"/>
  <c r="Q2898" i="2"/>
  <c r="P2898" i="2" s="1"/>
  <c r="Q2899" i="2"/>
  <c r="P2899" i="2" s="1"/>
  <c r="Q2900" i="2"/>
  <c r="P2900" i="2" s="1"/>
  <c r="Q2901" i="2"/>
  <c r="P2901" i="2" s="1"/>
  <c r="Q2902" i="2"/>
  <c r="P2902" i="2" s="1"/>
  <c r="Q2903" i="2"/>
  <c r="P2903" i="2" s="1"/>
  <c r="Q2904" i="2"/>
  <c r="P2904" i="2" s="1"/>
  <c r="Q2905" i="2"/>
  <c r="P2905" i="2" s="1"/>
  <c r="Q2906" i="2"/>
  <c r="P2906" i="2" s="1"/>
  <c r="Q2907" i="2"/>
  <c r="P2907" i="2" s="1"/>
  <c r="Q2908" i="2"/>
  <c r="Q2909" i="2"/>
  <c r="Q2910" i="2"/>
  <c r="P2910" i="2" s="1"/>
  <c r="Q2911" i="2"/>
  <c r="P2911" i="2" s="1"/>
  <c r="Q2912" i="2"/>
  <c r="P2912" i="2" s="1"/>
  <c r="Q2913" i="2"/>
  <c r="P2913" i="2" s="1"/>
  <c r="Q2914" i="2"/>
  <c r="P2914" i="2" s="1"/>
  <c r="Q2915" i="2"/>
  <c r="P2915" i="2" s="1"/>
  <c r="Q2916" i="2"/>
  <c r="P2916" i="2" s="1"/>
  <c r="Q2917" i="2"/>
  <c r="P2917" i="2" s="1"/>
  <c r="Q2918" i="2"/>
  <c r="P2918" i="2" s="1"/>
  <c r="Q2919" i="2"/>
  <c r="P2919" i="2" s="1"/>
  <c r="Q2920" i="2"/>
  <c r="P2920" i="2" s="1"/>
  <c r="Q2921" i="2"/>
  <c r="P2921" i="2" s="1"/>
  <c r="Q2922" i="2"/>
  <c r="P2922" i="2" s="1"/>
  <c r="Q2923" i="2"/>
  <c r="P2923" i="2" s="1"/>
  <c r="Q2924" i="2"/>
  <c r="P2924" i="2" s="1"/>
  <c r="Q2925" i="2"/>
  <c r="P2925" i="2" s="1"/>
  <c r="Q2926" i="2"/>
  <c r="P2926" i="2" s="1"/>
  <c r="Q2927" i="2"/>
  <c r="P2927" i="2" s="1"/>
  <c r="Q2928" i="2"/>
  <c r="P2928" i="2" s="1"/>
  <c r="Q2929" i="2"/>
  <c r="P2929" i="2" s="1"/>
  <c r="Q2930" i="2"/>
  <c r="P2930" i="2" s="1"/>
  <c r="Q2931" i="2"/>
  <c r="P2931" i="2" s="1"/>
  <c r="Q2932" i="2"/>
  <c r="P2932" i="2" s="1"/>
  <c r="Q2933" i="2"/>
  <c r="P2933" i="2" s="1"/>
  <c r="Q2934" i="2"/>
  <c r="P2934" i="2" s="1"/>
  <c r="Q2935" i="2"/>
  <c r="P2935" i="2" s="1"/>
  <c r="Q2936" i="2"/>
  <c r="P2936" i="2" s="1"/>
  <c r="Q2937" i="2"/>
  <c r="P2937" i="2" s="1"/>
  <c r="Q2938" i="2"/>
  <c r="P2938" i="2" s="1"/>
  <c r="Q2939" i="2"/>
  <c r="P2939" i="2" s="1"/>
  <c r="Q2940" i="2"/>
  <c r="P2940" i="2" s="1"/>
  <c r="Q2941" i="2"/>
  <c r="P2941" i="2" s="1"/>
  <c r="Q2942" i="2"/>
  <c r="P2942" i="2" s="1"/>
  <c r="Q2943" i="2"/>
  <c r="P2943" i="2" s="1"/>
  <c r="Q2944" i="2"/>
  <c r="P2944" i="2" s="1"/>
  <c r="Q2945" i="2"/>
  <c r="P2945" i="2" s="1"/>
  <c r="Q2946" i="2"/>
  <c r="P2946" i="2" s="1"/>
  <c r="Q2947" i="2"/>
  <c r="P2947" i="2" s="1"/>
  <c r="Q2948" i="2"/>
  <c r="P2948" i="2" s="1"/>
  <c r="Q2949" i="2"/>
  <c r="P2949" i="2" s="1"/>
  <c r="Q2950" i="2"/>
  <c r="Q2951" i="2"/>
  <c r="Q2952" i="2"/>
  <c r="P2952" i="2" s="1"/>
  <c r="Q2953" i="2"/>
  <c r="P2953" i="2" s="1"/>
  <c r="Q2954" i="2"/>
  <c r="P2954" i="2" s="1"/>
  <c r="Q2955" i="2"/>
  <c r="P2955" i="2" s="1"/>
  <c r="Q2956" i="2"/>
  <c r="P2956" i="2" s="1"/>
  <c r="Q2957" i="2"/>
  <c r="P2957" i="2" s="1"/>
  <c r="Q2958" i="2"/>
  <c r="P2958" i="2" s="1"/>
  <c r="Q2959" i="2"/>
  <c r="P2959" i="2" s="1"/>
  <c r="Q2960" i="2"/>
  <c r="P2960" i="2" s="1"/>
  <c r="Q2961" i="2"/>
  <c r="P2961" i="2" s="1"/>
  <c r="Q2962" i="2"/>
  <c r="P2962" i="2" s="1"/>
  <c r="Q2963" i="2"/>
  <c r="P2963" i="2" s="1"/>
  <c r="Q2964" i="2"/>
  <c r="P2964" i="2" s="1"/>
  <c r="Q2965" i="2"/>
  <c r="P2965" i="2" s="1"/>
  <c r="Q2966" i="2"/>
  <c r="P2966" i="2" s="1"/>
  <c r="Q2967" i="2"/>
  <c r="P2967" i="2" s="1"/>
  <c r="Q2968" i="2"/>
  <c r="Q2969" i="2"/>
  <c r="Q2970" i="2"/>
  <c r="Q2971" i="2"/>
  <c r="P2971" i="2" s="1"/>
  <c r="Q2972" i="2"/>
  <c r="P2972" i="2" s="1"/>
  <c r="Q2973" i="2"/>
  <c r="P2973" i="2" s="1"/>
  <c r="Q2974" i="2"/>
  <c r="P2974" i="2" s="1"/>
  <c r="Q2975" i="2"/>
  <c r="P2975" i="2" s="1"/>
  <c r="Q2976" i="2"/>
  <c r="P2976" i="2" s="1"/>
  <c r="Q2977" i="2"/>
  <c r="P2977" i="2" s="1"/>
  <c r="Q2978" i="2"/>
  <c r="P2978" i="2" s="1"/>
  <c r="Q2979" i="2"/>
  <c r="P2979" i="2" s="1"/>
  <c r="Q2980" i="2"/>
  <c r="P2980" i="2" s="1"/>
  <c r="Q2981" i="2"/>
  <c r="P2981" i="2" s="1"/>
  <c r="Q2982" i="2"/>
  <c r="P2982" i="2" s="1"/>
  <c r="Q2983" i="2"/>
  <c r="P2983" i="2" s="1"/>
  <c r="Q2984" i="2"/>
  <c r="P2984" i="2" s="1"/>
  <c r="Q2985" i="2"/>
  <c r="P2985" i="2" s="1"/>
  <c r="Q2986" i="2"/>
  <c r="P2986" i="2" s="1"/>
  <c r="Q2987" i="2"/>
  <c r="P2987" i="2" s="1"/>
  <c r="Q2988" i="2"/>
  <c r="P2988" i="2" s="1"/>
  <c r="Q2989" i="2"/>
  <c r="P2989" i="2" s="1"/>
  <c r="Q2990" i="2"/>
  <c r="P2990" i="2" s="1"/>
  <c r="Q2991" i="2"/>
  <c r="P2991" i="2" s="1"/>
  <c r="Q2992" i="2"/>
  <c r="P2992" i="2" s="1"/>
  <c r="Q2993" i="2"/>
  <c r="P2993" i="2" s="1"/>
  <c r="Q2994" i="2"/>
  <c r="P2994" i="2" s="1"/>
  <c r="Q2995" i="2"/>
  <c r="P2995" i="2" s="1"/>
  <c r="Q2996" i="2"/>
  <c r="P2996" i="2" s="1"/>
  <c r="Q2997" i="2"/>
  <c r="P2997" i="2" s="1"/>
  <c r="Q2998" i="2"/>
  <c r="P2998" i="2" s="1"/>
  <c r="Q2999" i="2"/>
  <c r="P2999" i="2" s="1"/>
  <c r="Q3000" i="2"/>
  <c r="P3000" i="2" s="1"/>
  <c r="Q3001" i="2"/>
  <c r="P3001" i="2" s="1"/>
  <c r="Q3002" i="2"/>
  <c r="P3002" i="2" s="1"/>
  <c r="Q3003" i="2"/>
  <c r="P3003" i="2" s="1"/>
  <c r="Q3004" i="2"/>
  <c r="P3004" i="2" s="1"/>
  <c r="Q3005" i="2"/>
  <c r="P3005" i="2" s="1"/>
  <c r="Q3006" i="2"/>
  <c r="P3006" i="2" s="1"/>
  <c r="Q3007" i="2"/>
  <c r="P3007" i="2" s="1"/>
  <c r="Q3008" i="2"/>
  <c r="P3008" i="2" s="1"/>
  <c r="Q3009" i="2"/>
  <c r="P3009" i="2" s="1"/>
  <c r="Q3010" i="2"/>
  <c r="Q3011" i="2"/>
  <c r="P3011" i="2" s="1"/>
  <c r="Q3012" i="2"/>
  <c r="P3012" i="2" s="1"/>
  <c r="Q3013" i="2"/>
  <c r="P3013" i="2" s="1"/>
  <c r="Q3014" i="2"/>
  <c r="P3014" i="2" s="1"/>
  <c r="Q3015" i="2"/>
  <c r="P3015" i="2" s="1"/>
  <c r="Q3016" i="2"/>
  <c r="P3016" i="2" s="1"/>
  <c r="Q3017" i="2"/>
  <c r="P3017" i="2" s="1"/>
  <c r="Q3018" i="2"/>
  <c r="P3018" i="2" s="1"/>
  <c r="Q3019" i="2"/>
  <c r="P3019" i="2" s="1"/>
  <c r="Q3020" i="2"/>
  <c r="P3020" i="2" s="1"/>
  <c r="Q3021" i="2"/>
  <c r="P3021" i="2" s="1"/>
  <c r="Q3022" i="2"/>
  <c r="P3022" i="2" s="1"/>
  <c r="Q3023" i="2"/>
  <c r="P3023" i="2" s="1"/>
  <c r="Q3024" i="2"/>
  <c r="P3024" i="2" s="1"/>
  <c r="Q3025" i="2"/>
  <c r="P3025" i="2" s="1"/>
  <c r="Q3026" i="2"/>
  <c r="P3026" i="2" s="1"/>
  <c r="Q3027" i="2"/>
  <c r="P3027" i="2" s="1"/>
  <c r="Q3028" i="2"/>
  <c r="Q3029" i="2"/>
  <c r="Q3030" i="2"/>
  <c r="P3030" i="2" s="1"/>
  <c r="Q3031" i="2"/>
  <c r="P3031" i="2" s="1"/>
  <c r="Q3032" i="2"/>
  <c r="P3032" i="2" s="1"/>
  <c r="Q3033" i="2"/>
  <c r="P3033" i="2" s="1"/>
  <c r="Q3034" i="2"/>
  <c r="P3034" i="2" s="1"/>
  <c r="Q3035" i="2"/>
  <c r="P3035" i="2" s="1"/>
  <c r="Q3036" i="2"/>
  <c r="P3036" i="2" s="1"/>
  <c r="Q3037" i="2"/>
  <c r="P3037" i="2" s="1"/>
  <c r="Q3038" i="2"/>
  <c r="P3038" i="2" s="1"/>
  <c r="Q3039" i="2"/>
  <c r="P3039" i="2" s="1"/>
  <c r="Q3040" i="2"/>
  <c r="P3040" i="2" s="1"/>
  <c r="Q3041" i="2"/>
  <c r="P3041" i="2" s="1"/>
  <c r="Q3042" i="2"/>
  <c r="P3042" i="2" s="1"/>
  <c r="Q3043" i="2"/>
  <c r="P3043" i="2" s="1"/>
  <c r="Q3044" i="2"/>
  <c r="P3044" i="2" s="1"/>
  <c r="Q3045" i="2"/>
  <c r="P3045" i="2" s="1"/>
  <c r="Q3046" i="2"/>
  <c r="P3046" i="2" s="1"/>
  <c r="Q3047" i="2"/>
  <c r="P3047" i="2" s="1"/>
  <c r="Q3048" i="2"/>
  <c r="P3048" i="2" s="1"/>
  <c r="Q3049" i="2"/>
  <c r="P3049" i="2" s="1"/>
  <c r="Q3050" i="2"/>
  <c r="P3050" i="2" s="1"/>
  <c r="Q3051" i="2"/>
  <c r="P3051" i="2" s="1"/>
  <c r="Q3052" i="2"/>
  <c r="P3052" i="2" s="1"/>
  <c r="Q3053" i="2"/>
  <c r="P3053" i="2" s="1"/>
  <c r="Q3054" i="2"/>
  <c r="P3054" i="2" s="1"/>
  <c r="Q3055" i="2"/>
  <c r="P3055" i="2" s="1"/>
  <c r="Q3056" i="2"/>
  <c r="P3056" i="2" s="1"/>
  <c r="Q3057" i="2"/>
  <c r="P3057" i="2" s="1"/>
  <c r="Q3058" i="2"/>
  <c r="P3058" i="2" s="1"/>
  <c r="Q3059" i="2"/>
  <c r="P3059" i="2" s="1"/>
  <c r="Q3060" i="2"/>
  <c r="P3060" i="2" s="1"/>
  <c r="Q3061" i="2"/>
  <c r="P3061" i="2" s="1"/>
  <c r="Q3062" i="2"/>
  <c r="P3062" i="2" s="1"/>
  <c r="Q3063" i="2"/>
  <c r="P3063" i="2" s="1"/>
  <c r="Q3064" i="2"/>
  <c r="P3064" i="2" s="1"/>
  <c r="Q3065" i="2"/>
  <c r="P3065" i="2" s="1"/>
  <c r="Q3066" i="2"/>
  <c r="P3066" i="2" s="1"/>
  <c r="Q3067" i="2"/>
  <c r="P3067" i="2" s="1"/>
  <c r="Q3068" i="2"/>
  <c r="P3068" i="2" s="1"/>
  <c r="Q3069" i="2"/>
  <c r="P3069" i="2" s="1"/>
  <c r="Q3070" i="2"/>
  <c r="Q3071" i="2"/>
  <c r="P3071" i="2" s="1"/>
  <c r="Q3072" i="2"/>
  <c r="P3072" i="2" s="1"/>
  <c r="Q3073" i="2"/>
  <c r="P3073" i="2" s="1"/>
  <c r="Q3074" i="2"/>
  <c r="P3074" i="2" s="1"/>
  <c r="Q3075" i="2"/>
  <c r="P3075" i="2" s="1"/>
  <c r="Q3076" i="2"/>
  <c r="P3076" i="2" s="1"/>
  <c r="Q3077" i="2"/>
  <c r="P3077" i="2" s="1"/>
  <c r="Q3078" i="2"/>
  <c r="P3078" i="2" s="1"/>
  <c r="Q3079" i="2"/>
  <c r="P3079" i="2" s="1"/>
  <c r="Q3080" i="2"/>
  <c r="P3080" i="2" s="1"/>
  <c r="Q3081" i="2"/>
  <c r="P3081" i="2" s="1"/>
  <c r="Q3082" i="2"/>
  <c r="P3082" i="2" s="1"/>
  <c r="Q3083" i="2"/>
  <c r="P3083" i="2" s="1"/>
  <c r="Q3084" i="2"/>
  <c r="P3084" i="2" s="1"/>
  <c r="Q3085" i="2"/>
  <c r="P3085" i="2" s="1"/>
  <c r="Q3086" i="2"/>
  <c r="P3086" i="2" s="1"/>
  <c r="Q3087" i="2"/>
  <c r="P3087" i="2" s="1"/>
  <c r="Q3088" i="2"/>
  <c r="Q3089" i="2"/>
  <c r="Q3090" i="2"/>
  <c r="P3090" i="2" s="1"/>
  <c r="Q3091" i="2"/>
  <c r="P3091" i="2" s="1"/>
  <c r="Q3092" i="2"/>
  <c r="P3092" i="2" s="1"/>
  <c r="Q3093" i="2"/>
  <c r="P3093" i="2" s="1"/>
  <c r="Q3094" i="2"/>
  <c r="P3094" i="2" s="1"/>
  <c r="Q3095" i="2"/>
  <c r="P3095" i="2" s="1"/>
  <c r="Q3096" i="2"/>
  <c r="P3096" i="2" s="1"/>
  <c r="Q3097" i="2"/>
  <c r="P3097" i="2" s="1"/>
  <c r="Q3098" i="2"/>
  <c r="P3098" i="2" s="1"/>
  <c r="Q3099" i="2"/>
  <c r="P3099" i="2" s="1"/>
  <c r="Q3100" i="2"/>
  <c r="P3100" i="2" s="1"/>
  <c r="Q3101" i="2"/>
  <c r="P3101" i="2" s="1"/>
  <c r="Q3102" i="2"/>
  <c r="P3102" i="2" s="1"/>
  <c r="Q3103" i="2"/>
  <c r="P3103" i="2" s="1"/>
  <c r="Q3104" i="2"/>
  <c r="P3104" i="2" s="1"/>
  <c r="Q3105" i="2"/>
  <c r="P3105" i="2" s="1"/>
  <c r="Q3106" i="2"/>
  <c r="P3106" i="2" s="1"/>
  <c r="Q3107" i="2"/>
  <c r="P3107" i="2" s="1"/>
  <c r="Q3108" i="2"/>
  <c r="P3108" i="2" s="1"/>
  <c r="Q3109" i="2"/>
  <c r="P3109" i="2" s="1"/>
  <c r="Q3110" i="2"/>
  <c r="P3110" i="2" s="1"/>
  <c r="Q3111" i="2"/>
  <c r="P3111" i="2" s="1"/>
  <c r="Q3112" i="2"/>
  <c r="P3112" i="2" s="1"/>
  <c r="Q3113" i="2"/>
  <c r="P3113" i="2" s="1"/>
  <c r="Q3114" i="2"/>
  <c r="P3114" i="2" s="1"/>
  <c r="Q3115" i="2"/>
  <c r="P3115" i="2" s="1"/>
  <c r="Q3116" i="2"/>
  <c r="P3116" i="2" s="1"/>
  <c r="Q3117" i="2"/>
  <c r="P3117" i="2" s="1"/>
  <c r="Q3118" i="2"/>
  <c r="P3118" i="2" s="1"/>
  <c r="Q3119" i="2"/>
  <c r="P3119" i="2" s="1"/>
  <c r="Q3120" i="2"/>
  <c r="P3120" i="2" s="1"/>
  <c r="Q3121" i="2"/>
  <c r="P3121" i="2" s="1"/>
  <c r="Q3122" i="2"/>
  <c r="P3122" i="2" s="1"/>
  <c r="Q3123" i="2"/>
  <c r="P3123" i="2" s="1"/>
  <c r="Q3124" i="2"/>
  <c r="P3124" i="2" s="1"/>
  <c r="Q3125" i="2"/>
  <c r="P3125" i="2" s="1"/>
  <c r="Q3126" i="2"/>
  <c r="P3126" i="2" s="1"/>
  <c r="Q3127" i="2"/>
  <c r="P3127" i="2" s="1"/>
  <c r="Q3128" i="2"/>
  <c r="P3128" i="2" s="1"/>
  <c r="Q3129" i="2"/>
  <c r="P3129" i="2" s="1"/>
  <c r="Q3130" i="2"/>
  <c r="Q3131" i="2"/>
  <c r="Q3132" i="2"/>
  <c r="P3132" i="2" s="1"/>
  <c r="Q3133" i="2"/>
  <c r="P3133" i="2" s="1"/>
  <c r="Q3134" i="2"/>
  <c r="P3134" i="2" s="1"/>
  <c r="Q3135" i="2"/>
  <c r="P3135" i="2" s="1"/>
  <c r="Q3136" i="2"/>
  <c r="P3136" i="2" s="1"/>
  <c r="Q3137" i="2"/>
  <c r="P3137" i="2" s="1"/>
  <c r="Q3138" i="2"/>
  <c r="P3138" i="2" s="1"/>
  <c r="Q3139" i="2"/>
  <c r="P3139" i="2" s="1"/>
  <c r="Q3140" i="2"/>
  <c r="P3140" i="2" s="1"/>
  <c r="Q3141" i="2"/>
  <c r="P3141" i="2" s="1"/>
  <c r="Q3142" i="2"/>
  <c r="P3142" i="2" s="1"/>
  <c r="Q3143" i="2"/>
  <c r="P3143" i="2" s="1"/>
  <c r="Q3144" i="2"/>
  <c r="P3144" i="2" s="1"/>
  <c r="Q3145" i="2"/>
  <c r="P3145" i="2" s="1"/>
  <c r="Q3146" i="2"/>
  <c r="P3146" i="2" s="1"/>
  <c r="Q3147" i="2"/>
  <c r="P3147" i="2" s="1"/>
  <c r="Q3148" i="2"/>
  <c r="Q3149" i="2"/>
  <c r="Q3150" i="2"/>
  <c r="P3150" i="2" s="1"/>
  <c r="Q3151" i="2"/>
  <c r="P3151" i="2" s="1"/>
  <c r="Q3152" i="2"/>
  <c r="P3152" i="2" s="1"/>
  <c r="Q3153" i="2"/>
  <c r="P3153" i="2" s="1"/>
  <c r="Q3154" i="2"/>
  <c r="P3154" i="2" s="1"/>
  <c r="Q3155" i="2"/>
  <c r="P3155" i="2" s="1"/>
  <c r="Q3156" i="2"/>
  <c r="P3156" i="2" s="1"/>
  <c r="Q3157" i="2"/>
  <c r="P3157" i="2" s="1"/>
  <c r="Q3158" i="2"/>
  <c r="P3158" i="2" s="1"/>
  <c r="Q3159" i="2"/>
  <c r="P3159" i="2" s="1"/>
  <c r="Q3160" i="2"/>
  <c r="P3160" i="2" s="1"/>
  <c r="Q3161" i="2"/>
  <c r="P3161" i="2" s="1"/>
  <c r="Q3162" i="2"/>
  <c r="P3162" i="2" s="1"/>
  <c r="Q3163" i="2"/>
  <c r="P3163" i="2" s="1"/>
  <c r="Q3164" i="2"/>
  <c r="P3164" i="2" s="1"/>
  <c r="Q3165" i="2"/>
  <c r="P3165" i="2" s="1"/>
  <c r="Q3166" i="2"/>
  <c r="P3166" i="2" s="1"/>
  <c r="Q3167" i="2"/>
  <c r="P3167" i="2" s="1"/>
  <c r="Q3168" i="2"/>
  <c r="P3168" i="2" s="1"/>
  <c r="Q3169" i="2"/>
  <c r="P3169" i="2" s="1"/>
  <c r="Q3170" i="2"/>
  <c r="P3170" i="2" s="1"/>
  <c r="Q3171" i="2"/>
  <c r="P3171" i="2" s="1"/>
  <c r="Q3172" i="2"/>
  <c r="P3172" i="2" s="1"/>
  <c r="Q3173" i="2"/>
  <c r="P3173" i="2" s="1"/>
  <c r="Q3174" i="2"/>
  <c r="P3174" i="2" s="1"/>
  <c r="Q3175" i="2"/>
  <c r="P3175" i="2" s="1"/>
  <c r="Q3176" i="2"/>
  <c r="P3176" i="2" s="1"/>
  <c r="Q3177" i="2"/>
  <c r="P3177" i="2" s="1"/>
  <c r="Q3178" i="2"/>
  <c r="P3178" i="2" s="1"/>
  <c r="Q3179" i="2"/>
  <c r="P3179" i="2" s="1"/>
  <c r="Q3180" i="2"/>
  <c r="P3180" i="2" s="1"/>
  <c r="Q3181" i="2"/>
  <c r="P3181" i="2" s="1"/>
  <c r="Q3182" i="2"/>
  <c r="P3182" i="2" s="1"/>
  <c r="Q3183" i="2"/>
  <c r="P3183" i="2" s="1"/>
  <c r="Q3184" i="2"/>
  <c r="P3184" i="2" s="1"/>
  <c r="Q3185" i="2"/>
  <c r="P3185" i="2" s="1"/>
  <c r="Q3186" i="2"/>
  <c r="P3186" i="2" s="1"/>
  <c r="Q3187" i="2"/>
  <c r="P3187" i="2" s="1"/>
  <c r="Q3188" i="2"/>
  <c r="P3188" i="2" s="1"/>
  <c r="Q3189" i="2"/>
  <c r="P3189" i="2" s="1"/>
  <c r="Q3190" i="2"/>
  <c r="Q3191" i="2"/>
  <c r="P3191" i="2" s="1"/>
  <c r="Q3192" i="2"/>
  <c r="P3192" i="2" s="1"/>
  <c r="Q3193" i="2"/>
  <c r="P3193" i="2" s="1"/>
  <c r="Q3194" i="2"/>
  <c r="P3194" i="2" s="1"/>
  <c r="Q3195" i="2"/>
  <c r="P3195" i="2" s="1"/>
  <c r="Q3196" i="2"/>
  <c r="P3196" i="2" s="1"/>
  <c r="Q3197" i="2"/>
  <c r="P3197" i="2" s="1"/>
  <c r="Q3198" i="2"/>
  <c r="P3198" i="2" s="1"/>
  <c r="Q3199" i="2"/>
  <c r="P3199" i="2" s="1"/>
  <c r="Q3200" i="2"/>
  <c r="P3200" i="2" s="1"/>
  <c r="Q3201" i="2"/>
  <c r="P3201" i="2" s="1"/>
  <c r="Q3202" i="2"/>
  <c r="P3202" i="2" s="1"/>
  <c r="Q3203" i="2"/>
  <c r="P3203" i="2" s="1"/>
  <c r="Q3204" i="2"/>
  <c r="P3204" i="2" s="1"/>
  <c r="Q3205" i="2"/>
  <c r="P3205" i="2" s="1"/>
  <c r="Q3206" i="2"/>
  <c r="P3206" i="2" s="1"/>
  <c r="Q3207" i="2"/>
  <c r="P3207" i="2" s="1"/>
  <c r="Q3208" i="2"/>
  <c r="Q3209" i="2"/>
  <c r="Q3210" i="2"/>
  <c r="P3210" i="2" s="1"/>
  <c r="Q3211" i="2"/>
  <c r="P3211" i="2" s="1"/>
  <c r="Q3212" i="2"/>
  <c r="P3212" i="2" s="1"/>
  <c r="Q3213" i="2"/>
  <c r="P3213" i="2" s="1"/>
  <c r="Q3214" i="2"/>
  <c r="P3214" i="2" s="1"/>
  <c r="Q3215" i="2"/>
  <c r="P3215" i="2" s="1"/>
  <c r="Q3216" i="2"/>
  <c r="P3216" i="2" s="1"/>
  <c r="Q3217" i="2"/>
  <c r="P3217" i="2" s="1"/>
  <c r="Q3218" i="2"/>
  <c r="P3218" i="2" s="1"/>
  <c r="Q3219" i="2"/>
  <c r="P3219" i="2" s="1"/>
  <c r="Q3220" i="2"/>
  <c r="P3220" i="2" s="1"/>
  <c r="Q3221" i="2"/>
  <c r="P3221" i="2" s="1"/>
  <c r="Q3222" i="2"/>
  <c r="P3222" i="2" s="1"/>
  <c r="Q3223" i="2"/>
  <c r="P3223" i="2" s="1"/>
  <c r="Q3224" i="2"/>
  <c r="P3224" i="2" s="1"/>
  <c r="Q3225" i="2"/>
  <c r="P3225" i="2" s="1"/>
  <c r="Q3226" i="2"/>
  <c r="P3226" i="2" s="1"/>
  <c r="Q3227" i="2"/>
  <c r="P3227" i="2" s="1"/>
  <c r="Q3228" i="2"/>
  <c r="P3228" i="2" s="1"/>
  <c r="Q3229" i="2"/>
  <c r="P3229" i="2" s="1"/>
  <c r="Q3230" i="2"/>
  <c r="P3230" i="2" s="1"/>
  <c r="Q3231" i="2"/>
  <c r="P3231" i="2" s="1"/>
  <c r="Q3232" i="2"/>
  <c r="P3232" i="2" s="1"/>
  <c r="Q3233" i="2"/>
  <c r="P3233" i="2" s="1"/>
  <c r="Q3234" i="2"/>
  <c r="P3234" i="2" s="1"/>
  <c r="Q3235" i="2"/>
  <c r="P3235" i="2" s="1"/>
  <c r="Q3236" i="2"/>
  <c r="P3236" i="2" s="1"/>
  <c r="Q3237" i="2"/>
  <c r="P3237" i="2" s="1"/>
  <c r="Q3238" i="2"/>
  <c r="P3238" i="2" s="1"/>
  <c r="Q3239" i="2"/>
  <c r="P3239" i="2" s="1"/>
  <c r="Q3240" i="2"/>
  <c r="P3240" i="2" s="1"/>
  <c r="Q3241" i="2"/>
  <c r="P3241" i="2" s="1"/>
  <c r="Q3242" i="2"/>
  <c r="P3242" i="2" s="1"/>
  <c r="Q3243" i="2"/>
  <c r="P3243" i="2" s="1"/>
  <c r="Q3244" i="2"/>
  <c r="P3244" i="2" s="1"/>
  <c r="Q3245" i="2"/>
  <c r="P3245" i="2" s="1"/>
  <c r="Q3246" i="2"/>
  <c r="P3246" i="2" s="1"/>
  <c r="Q3247" i="2"/>
  <c r="P3247" i="2" s="1"/>
  <c r="Q3248" i="2"/>
  <c r="P3248" i="2" s="1"/>
  <c r="Q3249" i="2"/>
  <c r="P3249" i="2" s="1"/>
  <c r="Q3250" i="2"/>
  <c r="Q3251" i="2"/>
  <c r="P3251" i="2" s="1"/>
  <c r="Q3252" i="2"/>
  <c r="P3252" i="2" s="1"/>
  <c r="Q3253" i="2"/>
  <c r="P3253" i="2" s="1"/>
  <c r="Q3254" i="2"/>
  <c r="P3254" i="2" s="1"/>
  <c r="Q3255" i="2"/>
  <c r="P3255" i="2" s="1"/>
  <c r="Q3256" i="2"/>
  <c r="P3256" i="2" s="1"/>
  <c r="Q3257" i="2"/>
  <c r="P3257" i="2" s="1"/>
  <c r="Q3258" i="2"/>
  <c r="P3258" i="2" s="1"/>
  <c r="Q3259" i="2"/>
  <c r="P3259" i="2" s="1"/>
  <c r="Q3260" i="2"/>
  <c r="P3260" i="2" s="1"/>
  <c r="Q3261" i="2"/>
  <c r="P3261" i="2" s="1"/>
  <c r="Q3262" i="2"/>
  <c r="P3262" i="2" s="1"/>
  <c r="Q3263" i="2"/>
  <c r="P3263" i="2" s="1"/>
  <c r="Q3264" i="2"/>
  <c r="P3264" i="2" s="1"/>
  <c r="Q3265" i="2"/>
  <c r="P3265" i="2" s="1"/>
  <c r="Q3266" i="2"/>
  <c r="P3266" i="2" s="1"/>
  <c r="Q3267" i="2"/>
  <c r="P3267" i="2" s="1"/>
  <c r="Q3268" i="2"/>
  <c r="Q3269" i="2"/>
  <c r="Q3270" i="2"/>
  <c r="P3270" i="2" s="1"/>
  <c r="Q3271" i="2"/>
  <c r="P3271" i="2" s="1"/>
  <c r="Q3272" i="2"/>
  <c r="P3272" i="2" s="1"/>
  <c r="Q3273" i="2"/>
  <c r="P3273" i="2" s="1"/>
  <c r="Q3274" i="2"/>
  <c r="P3274" i="2" s="1"/>
  <c r="Q3275" i="2"/>
  <c r="P3275" i="2" s="1"/>
  <c r="Q3276" i="2"/>
  <c r="P3276" i="2" s="1"/>
  <c r="Q3277" i="2"/>
  <c r="P3277" i="2" s="1"/>
  <c r="Q3278" i="2"/>
  <c r="P3278" i="2" s="1"/>
  <c r="Q3279" i="2"/>
  <c r="P3279" i="2" s="1"/>
  <c r="Q3280" i="2"/>
  <c r="P3280" i="2" s="1"/>
  <c r="Q3281" i="2"/>
  <c r="P3281" i="2" s="1"/>
  <c r="Q3282" i="2"/>
  <c r="P3282" i="2" s="1"/>
  <c r="Q3283" i="2"/>
  <c r="P3283" i="2" s="1"/>
  <c r="Q3284" i="2"/>
  <c r="P3284" i="2" s="1"/>
  <c r="Q3285" i="2"/>
  <c r="P3285" i="2" s="1"/>
  <c r="Q3286" i="2"/>
  <c r="P3286" i="2" s="1"/>
  <c r="Q3287" i="2"/>
  <c r="P3287" i="2" s="1"/>
  <c r="Q3288" i="2"/>
  <c r="P3288" i="2" s="1"/>
  <c r="Q3289" i="2"/>
  <c r="P3289" i="2" s="1"/>
  <c r="Q3290" i="2"/>
  <c r="P3290" i="2" s="1"/>
  <c r="Q3291" i="2"/>
  <c r="P3291" i="2" s="1"/>
  <c r="Q3292" i="2"/>
  <c r="P3292" i="2" s="1"/>
  <c r="Q3293" i="2"/>
  <c r="P3293" i="2" s="1"/>
  <c r="Q3294" i="2"/>
  <c r="P3294" i="2" s="1"/>
  <c r="Q3295" i="2"/>
  <c r="P3295" i="2" s="1"/>
  <c r="Q3296" i="2"/>
  <c r="P3296" i="2" s="1"/>
  <c r="Q3297" i="2"/>
  <c r="P3297" i="2" s="1"/>
  <c r="Q3298" i="2"/>
  <c r="P3298" i="2" s="1"/>
  <c r="Q3299" i="2"/>
  <c r="P3299" i="2" s="1"/>
  <c r="Q3300" i="2"/>
  <c r="P3300" i="2" s="1"/>
  <c r="Q3301" i="2"/>
  <c r="P3301" i="2" s="1"/>
  <c r="Q3302" i="2"/>
  <c r="P3302" i="2" s="1"/>
  <c r="Q3303" i="2"/>
  <c r="P3303" i="2" s="1"/>
  <c r="Q3304" i="2"/>
  <c r="P3304" i="2" s="1"/>
  <c r="Q3305" i="2"/>
  <c r="P3305" i="2" s="1"/>
  <c r="Q3306" i="2"/>
  <c r="P3306" i="2" s="1"/>
  <c r="Q3307" i="2"/>
  <c r="P3307" i="2" s="1"/>
  <c r="Q3308" i="2"/>
  <c r="P3308" i="2" s="1"/>
  <c r="Q3309" i="2"/>
  <c r="P3309" i="2" s="1"/>
  <c r="Q3310" i="2"/>
  <c r="Q3311" i="2"/>
  <c r="Q3312" i="2"/>
  <c r="P3312" i="2" s="1"/>
  <c r="Q3313" i="2"/>
  <c r="P3313" i="2" s="1"/>
  <c r="Q3314" i="2"/>
  <c r="P3314" i="2" s="1"/>
  <c r="Q3315" i="2"/>
  <c r="P3315" i="2" s="1"/>
  <c r="Q3316" i="2"/>
  <c r="P3316" i="2" s="1"/>
  <c r="Q3317" i="2"/>
  <c r="P3317" i="2" s="1"/>
  <c r="Q3318" i="2"/>
  <c r="P3318" i="2" s="1"/>
  <c r="Q3319" i="2"/>
  <c r="P3319" i="2" s="1"/>
  <c r="Q3320" i="2"/>
  <c r="P3320" i="2" s="1"/>
  <c r="Q3321" i="2"/>
  <c r="P3321" i="2" s="1"/>
  <c r="Q3322" i="2"/>
  <c r="P3322" i="2" s="1"/>
  <c r="Q3323" i="2"/>
  <c r="P3323" i="2" s="1"/>
  <c r="Q3324" i="2"/>
  <c r="P3324" i="2" s="1"/>
  <c r="Q3325" i="2"/>
  <c r="P3325" i="2" s="1"/>
  <c r="Q3326" i="2"/>
  <c r="P3326" i="2" s="1"/>
  <c r="Q3327" i="2"/>
  <c r="P3327" i="2" s="1"/>
  <c r="Q3328" i="2"/>
  <c r="Q3329" i="2"/>
  <c r="Q3330" i="2"/>
  <c r="P3330" i="2" s="1"/>
  <c r="Q3331" i="2"/>
  <c r="P3331" i="2" s="1"/>
  <c r="Q3332" i="2"/>
  <c r="P3332" i="2" s="1"/>
  <c r="Q3333" i="2"/>
  <c r="P3333" i="2" s="1"/>
  <c r="Q3334" i="2"/>
  <c r="P3334" i="2" s="1"/>
  <c r="Q3335" i="2"/>
  <c r="P3335" i="2" s="1"/>
  <c r="Q3336" i="2"/>
  <c r="P3336" i="2" s="1"/>
  <c r="Q3337" i="2"/>
  <c r="P3337" i="2" s="1"/>
  <c r="Q3338" i="2"/>
  <c r="P3338" i="2" s="1"/>
  <c r="Q3339" i="2"/>
  <c r="P3339" i="2" s="1"/>
  <c r="Q3340" i="2"/>
  <c r="P3340" i="2" s="1"/>
  <c r="Q3341" i="2"/>
  <c r="P3341" i="2" s="1"/>
  <c r="Q3342" i="2"/>
  <c r="P3342" i="2" s="1"/>
  <c r="Q3343" i="2"/>
  <c r="P3343" i="2" s="1"/>
  <c r="Q3344" i="2"/>
  <c r="P3344" i="2" s="1"/>
  <c r="Q3345" i="2"/>
  <c r="P3345" i="2" s="1"/>
  <c r="Q3346" i="2"/>
  <c r="P3346" i="2" s="1"/>
  <c r="Q3347" i="2"/>
  <c r="P3347" i="2" s="1"/>
  <c r="Q3348" i="2"/>
  <c r="P3348" i="2" s="1"/>
  <c r="Q3349" i="2"/>
  <c r="P3349" i="2" s="1"/>
  <c r="Q3350" i="2"/>
  <c r="P3350" i="2" s="1"/>
  <c r="Q3351" i="2"/>
  <c r="P3351" i="2" s="1"/>
  <c r="Q3352" i="2"/>
  <c r="P3352" i="2" s="1"/>
  <c r="Q3353" i="2"/>
  <c r="P3353" i="2" s="1"/>
  <c r="Q3354" i="2"/>
  <c r="P3354" i="2" s="1"/>
  <c r="Q3355" i="2"/>
  <c r="P3355" i="2" s="1"/>
  <c r="Q3356" i="2"/>
  <c r="P3356" i="2" s="1"/>
  <c r="Q3357" i="2"/>
  <c r="P3357" i="2" s="1"/>
  <c r="Q3358" i="2"/>
  <c r="P3358" i="2" s="1"/>
  <c r="Q3359" i="2"/>
  <c r="P3359" i="2" s="1"/>
  <c r="Q3360" i="2"/>
  <c r="P3360" i="2" s="1"/>
  <c r="Q3361" i="2"/>
  <c r="P3361" i="2" s="1"/>
  <c r="Q3362" i="2"/>
  <c r="P3362" i="2" s="1"/>
  <c r="Q3363" i="2"/>
  <c r="P3363" i="2" s="1"/>
  <c r="Q3364" i="2"/>
  <c r="P3364" i="2" s="1"/>
  <c r="Q3365" i="2"/>
  <c r="P3365" i="2" s="1"/>
  <c r="Q3366" i="2"/>
  <c r="P3366" i="2" s="1"/>
  <c r="Q3367" i="2"/>
  <c r="P3367" i="2" s="1"/>
  <c r="Q3368" i="2"/>
  <c r="P3368" i="2" s="1"/>
  <c r="Q3369" i="2"/>
  <c r="P3369" i="2" s="1"/>
  <c r="Q3370" i="2"/>
  <c r="P3370" i="2" s="1"/>
  <c r="Q3371" i="2"/>
  <c r="P3371" i="2" s="1"/>
  <c r="Q3372" i="2"/>
  <c r="P3372" i="2" s="1"/>
  <c r="Q3373" i="2"/>
  <c r="P3373" i="2" s="1"/>
  <c r="Q3374" i="2"/>
  <c r="P3374" i="2" s="1"/>
  <c r="Q3375" i="2"/>
  <c r="P3375" i="2" s="1"/>
  <c r="Q3376" i="2"/>
  <c r="P3376" i="2" s="1"/>
  <c r="Q3377" i="2"/>
  <c r="P3377" i="2" s="1"/>
  <c r="Q3378" i="2"/>
  <c r="P3378" i="2" s="1"/>
  <c r="Q3379" i="2"/>
  <c r="P3379" i="2" s="1"/>
  <c r="Q3380" i="2"/>
  <c r="P3380" i="2" s="1"/>
  <c r="Q3381" i="2"/>
  <c r="P3381" i="2" s="1"/>
  <c r="Q3382" i="2"/>
  <c r="P3382" i="2" s="1"/>
  <c r="Q3383" i="2"/>
  <c r="P3383" i="2" s="1"/>
  <c r="Q3384" i="2"/>
  <c r="P3384" i="2" s="1"/>
  <c r="Q3385" i="2"/>
  <c r="P3385" i="2" s="1"/>
  <c r="Q3386" i="2"/>
  <c r="P3386" i="2" s="1"/>
  <c r="Q3387" i="2"/>
  <c r="P3387" i="2" s="1"/>
  <c r="Q3388" i="2"/>
  <c r="Q3389" i="2"/>
  <c r="Q3390" i="2"/>
  <c r="P3390" i="2" s="1"/>
  <c r="Q3391" i="2"/>
  <c r="P3391" i="2" s="1"/>
  <c r="Q3392" i="2"/>
  <c r="P3392" i="2" s="1"/>
  <c r="Q3393" i="2"/>
  <c r="P3393" i="2" s="1"/>
  <c r="Q3394" i="2"/>
  <c r="P3394" i="2" s="1"/>
  <c r="Q3395" i="2"/>
  <c r="P3395" i="2" s="1"/>
  <c r="Q3396" i="2"/>
  <c r="P3396" i="2" s="1"/>
  <c r="Q3397" i="2"/>
  <c r="P3397" i="2" s="1"/>
  <c r="Q3398" i="2"/>
  <c r="P3398" i="2" s="1"/>
  <c r="Q3399" i="2"/>
  <c r="P3399" i="2" s="1"/>
  <c r="Q3400" i="2"/>
  <c r="P3400" i="2" s="1"/>
  <c r="Q3401" i="2"/>
  <c r="P3401" i="2" s="1"/>
  <c r="Q3402" i="2"/>
  <c r="P3402" i="2" s="1"/>
  <c r="Q3403" i="2"/>
  <c r="P3403" i="2" s="1"/>
  <c r="Q3404" i="2"/>
  <c r="P3404" i="2" s="1"/>
  <c r="Q3405" i="2"/>
  <c r="P3405" i="2" s="1"/>
  <c r="Q3406" i="2"/>
  <c r="P3406" i="2" s="1"/>
  <c r="Q3407" i="2"/>
  <c r="P3407" i="2" s="1"/>
  <c r="Q3408" i="2"/>
  <c r="P3408" i="2" s="1"/>
  <c r="Q3409" i="2"/>
  <c r="P3409" i="2" s="1"/>
  <c r="Q3410" i="2"/>
  <c r="P3410" i="2" s="1"/>
  <c r="Q3411" i="2"/>
  <c r="P3411" i="2" s="1"/>
  <c r="Q3412" i="2"/>
  <c r="P3412" i="2" s="1"/>
  <c r="Q3413" i="2"/>
  <c r="P3413" i="2" s="1"/>
  <c r="Q3414" i="2"/>
  <c r="P3414" i="2" s="1"/>
  <c r="Q3415" i="2"/>
  <c r="P3415" i="2" s="1"/>
  <c r="Q3416" i="2"/>
  <c r="P3416" i="2" s="1"/>
  <c r="Q3417" i="2"/>
  <c r="P3417" i="2" s="1"/>
  <c r="Q3418" i="2"/>
  <c r="P3418" i="2" s="1"/>
  <c r="Q3419" i="2"/>
  <c r="P3419" i="2" s="1"/>
  <c r="Q3420" i="2"/>
  <c r="P3420" i="2" s="1"/>
  <c r="Q3421" i="2"/>
  <c r="P3421" i="2" s="1"/>
  <c r="Q3422" i="2"/>
  <c r="P3422" i="2" s="1"/>
  <c r="Q3423" i="2"/>
  <c r="P3423" i="2" s="1"/>
  <c r="Q3424" i="2"/>
  <c r="P3424" i="2" s="1"/>
  <c r="Q3425" i="2"/>
  <c r="P3425" i="2" s="1"/>
  <c r="Q3426" i="2"/>
  <c r="P3426" i="2" s="1"/>
  <c r="Q3427" i="2"/>
  <c r="P3427" i="2" s="1"/>
  <c r="Q3428" i="2"/>
  <c r="P3428" i="2" s="1"/>
  <c r="Q3429" i="2"/>
  <c r="P3429" i="2" s="1"/>
  <c r="Q3430" i="2"/>
  <c r="Q3431" i="2"/>
  <c r="Q3432" i="2"/>
  <c r="P3432" i="2" s="1"/>
  <c r="Q3433" i="2"/>
  <c r="P3433" i="2" s="1"/>
  <c r="Q3434" i="2"/>
  <c r="P3434" i="2" s="1"/>
  <c r="Q3435" i="2"/>
  <c r="P3435" i="2" s="1"/>
  <c r="Q3436" i="2"/>
  <c r="P3436" i="2" s="1"/>
  <c r="Q3437" i="2"/>
  <c r="P3437" i="2" s="1"/>
  <c r="Q3438" i="2"/>
  <c r="P3438" i="2" s="1"/>
  <c r="Q3439" i="2"/>
  <c r="P3439" i="2" s="1"/>
  <c r="Q3440" i="2"/>
  <c r="P3440" i="2" s="1"/>
  <c r="Q3441" i="2"/>
  <c r="P3441" i="2" s="1"/>
  <c r="Q3442" i="2"/>
  <c r="P3442" i="2" s="1"/>
  <c r="Q3443" i="2"/>
  <c r="P3443" i="2" s="1"/>
  <c r="Q3444" i="2"/>
  <c r="P3444" i="2" s="1"/>
  <c r="Q3445" i="2"/>
  <c r="P3445" i="2" s="1"/>
  <c r="Q3446" i="2"/>
  <c r="P3446" i="2" s="1"/>
  <c r="Q3447" i="2"/>
  <c r="P3447" i="2" s="1"/>
  <c r="Q3448" i="2"/>
  <c r="Q3449" i="2"/>
  <c r="Q3450" i="2"/>
  <c r="Q3451" i="2"/>
  <c r="P3451" i="2" s="1"/>
  <c r="Q3452" i="2"/>
  <c r="P3452" i="2" s="1"/>
  <c r="Q3453" i="2"/>
  <c r="P3453" i="2" s="1"/>
  <c r="Q3454" i="2"/>
  <c r="P3454" i="2" s="1"/>
  <c r="Q3455" i="2"/>
  <c r="P3455" i="2" s="1"/>
  <c r="Q3456" i="2"/>
  <c r="P3456" i="2" s="1"/>
  <c r="Q3457" i="2"/>
  <c r="P3457" i="2" s="1"/>
  <c r="Q3458" i="2"/>
  <c r="P3458" i="2" s="1"/>
  <c r="Q3459" i="2"/>
  <c r="P3459" i="2" s="1"/>
  <c r="Q3460" i="2"/>
  <c r="P3460" i="2" s="1"/>
  <c r="Q3461" i="2"/>
  <c r="P3461" i="2" s="1"/>
  <c r="Q3462" i="2"/>
  <c r="P3462" i="2" s="1"/>
  <c r="Q3463" i="2"/>
  <c r="P3463" i="2" s="1"/>
  <c r="Q3464" i="2"/>
  <c r="P3464" i="2" s="1"/>
  <c r="Q3465" i="2"/>
  <c r="P3465" i="2" s="1"/>
  <c r="Q3466" i="2"/>
  <c r="P3466" i="2" s="1"/>
  <c r="Q3467" i="2"/>
  <c r="P3467" i="2" s="1"/>
  <c r="Q3468" i="2"/>
  <c r="P3468" i="2" s="1"/>
  <c r="Q3469" i="2"/>
  <c r="P3469" i="2" s="1"/>
  <c r="Q3470" i="2"/>
  <c r="P3470" i="2" s="1"/>
  <c r="Q3471" i="2"/>
  <c r="P3471" i="2" s="1"/>
  <c r="Q3472" i="2"/>
  <c r="P3472" i="2" s="1"/>
  <c r="Q3473" i="2"/>
  <c r="P3473" i="2" s="1"/>
  <c r="Q3474" i="2"/>
  <c r="P3474" i="2" s="1"/>
  <c r="Q3475" i="2"/>
  <c r="P3475" i="2" s="1"/>
  <c r="Q3476" i="2"/>
  <c r="P3476" i="2" s="1"/>
  <c r="Q3477" i="2"/>
  <c r="P3477" i="2" s="1"/>
  <c r="Q3478" i="2"/>
  <c r="P3478" i="2" s="1"/>
  <c r="Q3479" i="2"/>
  <c r="P3479" i="2" s="1"/>
  <c r="Q3480" i="2"/>
  <c r="P3480" i="2" s="1"/>
  <c r="Q3481" i="2"/>
  <c r="P3481" i="2" s="1"/>
  <c r="Q3482" i="2"/>
  <c r="P3482" i="2" s="1"/>
  <c r="Q3483" i="2"/>
  <c r="P3483" i="2" s="1"/>
  <c r="Q3484" i="2"/>
  <c r="P3484" i="2" s="1"/>
  <c r="Q3485" i="2"/>
  <c r="P3485" i="2" s="1"/>
  <c r="Q3486" i="2"/>
  <c r="P3486" i="2" s="1"/>
  <c r="Q3487" i="2"/>
  <c r="P3487" i="2" s="1"/>
  <c r="Q3488" i="2"/>
  <c r="P3488" i="2" s="1"/>
  <c r="Q3489" i="2"/>
  <c r="P3489" i="2" s="1"/>
  <c r="Q3490" i="2"/>
  <c r="Q3491" i="2"/>
  <c r="Q3492" i="2"/>
  <c r="P3492" i="2" s="1"/>
  <c r="Q3493" i="2"/>
  <c r="P3493" i="2" s="1"/>
  <c r="Q3494" i="2"/>
  <c r="P3494" i="2" s="1"/>
  <c r="Q3495" i="2"/>
  <c r="P3495" i="2" s="1"/>
  <c r="Q3496" i="2"/>
  <c r="P3496" i="2" s="1"/>
  <c r="Q3497" i="2"/>
  <c r="P3497" i="2" s="1"/>
  <c r="Q3498" i="2"/>
  <c r="P3498" i="2" s="1"/>
  <c r="Q3499" i="2"/>
  <c r="P3499" i="2" s="1"/>
  <c r="Q3500" i="2"/>
  <c r="P3500" i="2" s="1"/>
  <c r="Q3501" i="2"/>
  <c r="P3501" i="2" s="1"/>
  <c r="Q3502" i="2"/>
  <c r="P3502" i="2" s="1"/>
  <c r="Q3503" i="2"/>
  <c r="P3503" i="2" s="1"/>
  <c r="Q3504" i="2"/>
  <c r="P3504" i="2" s="1"/>
  <c r="Q3505" i="2"/>
  <c r="P3505" i="2" s="1"/>
  <c r="Q3506" i="2"/>
  <c r="P3506" i="2" s="1"/>
  <c r="Q3507" i="2"/>
  <c r="P3507" i="2" s="1"/>
  <c r="Q3508" i="2"/>
  <c r="Q3509" i="2"/>
  <c r="Q3510" i="2"/>
  <c r="P3510" i="2" s="1"/>
  <c r="Q3511" i="2"/>
  <c r="P3511" i="2" s="1"/>
  <c r="Q3512" i="2"/>
  <c r="P3512" i="2" s="1"/>
  <c r="Q3513" i="2"/>
  <c r="P3513" i="2" s="1"/>
  <c r="Q3514" i="2"/>
  <c r="P3514" i="2" s="1"/>
  <c r="Q3515" i="2"/>
  <c r="P3515" i="2" s="1"/>
  <c r="Q3516" i="2"/>
  <c r="P3516" i="2" s="1"/>
  <c r="Q3517" i="2"/>
  <c r="P3517" i="2" s="1"/>
  <c r="Q3518" i="2"/>
  <c r="P3518" i="2" s="1"/>
  <c r="Q3519" i="2"/>
  <c r="P3519" i="2" s="1"/>
  <c r="Q3520" i="2"/>
  <c r="P3520" i="2" s="1"/>
  <c r="Q3521" i="2"/>
  <c r="P3521" i="2" s="1"/>
  <c r="Q3522" i="2"/>
  <c r="P3522" i="2" s="1"/>
  <c r="Q3523" i="2"/>
  <c r="P3523" i="2" s="1"/>
  <c r="Q3524" i="2"/>
  <c r="P3524" i="2" s="1"/>
  <c r="Q3525" i="2"/>
  <c r="P3525" i="2" s="1"/>
  <c r="Q3526" i="2"/>
  <c r="P3526" i="2" s="1"/>
  <c r="Q3527" i="2"/>
  <c r="P3527" i="2" s="1"/>
  <c r="Q3528" i="2"/>
  <c r="Q3529" i="2"/>
  <c r="P3529" i="2" s="1"/>
  <c r="Q3530" i="2"/>
  <c r="P3530" i="2" s="1"/>
  <c r="Q3531" i="2"/>
  <c r="P3531" i="2" s="1"/>
  <c r="Q3532" i="2"/>
  <c r="P3532" i="2" s="1"/>
  <c r="Q3533" i="2"/>
  <c r="P3533" i="2" s="1"/>
  <c r="Q3534" i="2"/>
  <c r="P3534" i="2" s="1"/>
  <c r="Q3535" i="2"/>
  <c r="P3535" i="2" s="1"/>
  <c r="Q3536" i="2"/>
  <c r="P3536" i="2" s="1"/>
  <c r="Q3537" i="2"/>
  <c r="P3537" i="2" s="1"/>
  <c r="Q3538" i="2"/>
  <c r="P3538" i="2" s="1"/>
  <c r="Q3539" i="2"/>
  <c r="P3539" i="2" s="1"/>
  <c r="Q3540" i="2"/>
  <c r="P3540" i="2" s="1"/>
  <c r="Q3541" i="2"/>
  <c r="P3541" i="2" s="1"/>
  <c r="Q3542" i="2"/>
  <c r="P3542" i="2" s="1"/>
  <c r="Q3543" i="2"/>
  <c r="P3543" i="2" s="1"/>
  <c r="Q3544" i="2"/>
  <c r="P3544" i="2" s="1"/>
  <c r="Q3545" i="2"/>
  <c r="P3545" i="2" s="1"/>
  <c r="Q3546" i="2"/>
  <c r="P3546" i="2" s="1"/>
  <c r="Q3547" i="2"/>
  <c r="P3547" i="2" s="1"/>
  <c r="Q3548" i="2"/>
  <c r="P3548" i="2" s="1"/>
  <c r="Q3549" i="2"/>
  <c r="P3549" i="2" s="1"/>
  <c r="Q3550" i="2"/>
  <c r="Q3551" i="2"/>
  <c r="P3551" i="2" s="1"/>
  <c r="Q3552" i="2"/>
  <c r="P3552" i="2" s="1"/>
  <c r="Q3553" i="2"/>
  <c r="P3553" i="2" s="1"/>
  <c r="Q3554" i="2"/>
  <c r="P3554" i="2" s="1"/>
  <c r="Q3555" i="2"/>
  <c r="P3555" i="2" s="1"/>
  <c r="Q3556" i="2"/>
  <c r="P3556" i="2" s="1"/>
  <c r="Q3557" i="2"/>
  <c r="P3557" i="2" s="1"/>
  <c r="Q3558" i="2"/>
  <c r="P3558" i="2" s="1"/>
  <c r="Q3559" i="2"/>
  <c r="P3559" i="2" s="1"/>
  <c r="Q3560" i="2"/>
  <c r="P3560" i="2" s="1"/>
  <c r="Q3561" i="2"/>
  <c r="P3561" i="2" s="1"/>
  <c r="Q3562" i="2"/>
  <c r="P3562" i="2" s="1"/>
  <c r="Q3563" i="2"/>
  <c r="P3563" i="2" s="1"/>
  <c r="Q3564" i="2"/>
  <c r="P3564" i="2" s="1"/>
  <c r="Q3565" i="2"/>
  <c r="P3565" i="2" s="1"/>
  <c r="Q3566" i="2"/>
  <c r="P3566" i="2" s="1"/>
  <c r="Q3567" i="2"/>
  <c r="P3567" i="2" s="1"/>
  <c r="Q3568" i="2"/>
  <c r="Q3569" i="2"/>
  <c r="Q3570" i="2"/>
  <c r="P3570" i="2" s="1"/>
  <c r="Q3571" i="2"/>
  <c r="P3571" i="2" s="1"/>
  <c r="Q3572" i="2"/>
  <c r="P3572" i="2" s="1"/>
  <c r="Q3573" i="2"/>
  <c r="P3573" i="2" s="1"/>
  <c r="Q3574" i="2"/>
  <c r="P3574" i="2" s="1"/>
  <c r="Q3575" i="2"/>
  <c r="P3575" i="2" s="1"/>
  <c r="Q3576" i="2"/>
  <c r="P3576" i="2" s="1"/>
  <c r="Q3577" i="2"/>
  <c r="P3577" i="2" s="1"/>
  <c r="Q3578" i="2"/>
  <c r="P3578" i="2" s="1"/>
  <c r="Q3579" i="2"/>
  <c r="P3579" i="2" s="1"/>
  <c r="Q3580" i="2"/>
  <c r="P3580" i="2" s="1"/>
  <c r="Q3581" i="2"/>
  <c r="P3581" i="2" s="1"/>
  <c r="Q3582" i="2"/>
  <c r="P3582" i="2" s="1"/>
  <c r="Q3583" i="2"/>
  <c r="P3583" i="2" s="1"/>
  <c r="Q3584" i="2"/>
  <c r="P3584" i="2" s="1"/>
  <c r="Q3585" i="2"/>
  <c r="P3585" i="2" s="1"/>
  <c r="Q3586" i="2"/>
  <c r="P3586" i="2" s="1"/>
  <c r="Q3587" i="2"/>
  <c r="P3587" i="2" s="1"/>
  <c r="Q3588" i="2"/>
  <c r="P3588" i="2" s="1"/>
  <c r="Q3589" i="2"/>
  <c r="P3589" i="2" s="1"/>
  <c r="Q3590" i="2"/>
  <c r="P3590" i="2" s="1"/>
  <c r="Q3591" i="2"/>
  <c r="P3591" i="2" s="1"/>
  <c r="Q3592" i="2"/>
  <c r="P3592" i="2" s="1"/>
  <c r="Q3593" i="2"/>
  <c r="P3593" i="2" s="1"/>
  <c r="Q3594" i="2"/>
  <c r="P3594" i="2" s="1"/>
  <c r="Q3595" i="2"/>
  <c r="P3595" i="2" s="1"/>
  <c r="Q3596" i="2"/>
  <c r="P3596" i="2" s="1"/>
  <c r="Q3597" i="2"/>
  <c r="P3597" i="2" s="1"/>
  <c r="Q3598" i="2"/>
  <c r="P3598" i="2" s="1"/>
  <c r="Q3599" i="2"/>
  <c r="P3599" i="2" s="1"/>
  <c r="Q3600" i="2"/>
  <c r="P3600" i="2" s="1"/>
  <c r="Q3601" i="2"/>
  <c r="P3601" i="2" s="1"/>
  <c r="Q3602" i="2"/>
  <c r="P3602" i="2" s="1"/>
  <c r="Q3603" i="2"/>
  <c r="P3603" i="2" s="1"/>
  <c r="Q3604" i="2"/>
  <c r="P3604" i="2" s="1"/>
  <c r="Q3605" i="2"/>
  <c r="P3605" i="2" s="1"/>
  <c r="Q3606" i="2"/>
  <c r="P3606" i="2" s="1"/>
  <c r="Q3607" i="2"/>
  <c r="P3607" i="2" s="1"/>
  <c r="Q3608" i="2"/>
  <c r="P3608" i="2" s="1"/>
  <c r="Q3609" i="2"/>
  <c r="P3609" i="2" s="1"/>
  <c r="Q3610" i="2"/>
  <c r="Q3611" i="2"/>
  <c r="Q3612" i="2"/>
  <c r="P3612" i="2" s="1"/>
  <c r="Q3613" i="2"/>
  <c r="P3613" i="2" s="1"/>
  <c r="Q3614" i="2"/>
  <c r="P3614" i="2" s="1"/>
  <c r="Q3615" i="2"/>
  <c r="P3615" i="2" s="1"/>
  <c r="Q3616" i="2"/>
  <c r="P3616" i="2" s="1"/>
  <c r="Q3617" i="2"/>
  <c r="P3617" i="2" s="1"/>
  <c r="Q3618" i="2"/>
  <c r="P3618" i="2" s="1"/>
  <c r="Q3619" i="2"/>
  <c r="P3619" i="2" s="1"/>
  <c r="Q3620" i="2"/>
  <c r="P3620" i="2" s="1"/>
  <c r="Q3621" i="2"/>
  <c r="P3621" i="2" s="1"/>
  <c r="Q3622" i="2"/>
  <c r="P3622" i="2" s="1"/>
  <c r="Q3623" i="2"/>
  <c r="P3623" i="2" s="1"/>
  <c r="Q3624" i="2"/>
  <c r="P3624" i="2" s="1"/>
  <c r="Q3625" i="2"/>
  <c r="P3625" i="2" s="1"/>
  <c r="Q3626" i="2"/>
  <c r="P3626" i="2" s="1"/>
  <c r="Q3627" i="2"/>
  <c r="P3627" i="2" s="1"/>
  <c r="Q3628" i="2"/>
  <c r="Q3629" i="2"/>
  <c r="Q3630" i="2"/>
  <c r="P3630" i="2" s="1"/>
  <c r="Q3631" i="2"/>
  <c r="P3631" i="2" s="1"/>
  <c r="Q3632" i="2"/>
  <c r="P3632" i="2" s="1"/>
  <c r="Q3633" i="2"/>
  <c r="P3633" i="2" s="1"/>
  <c r="Q3634" i="2"/>
  <c r="P3634" i="2" s="1"/>
  <c r="Q3635" i="2"/>
  <c r="P3635" i="2" s="1"/>
  <c r="Q3636" i="2"/>
  <c r="P3636" i="2" s="1"/>
  <c r="Q3637" i="2"/>
  <c r="P3637" i="2" s="1"/>
  <c r="Q3638" i="2"/>
  <c r="P3638" i="2" s="1"/>
  <c r="Q3639" i="2"/>
  <c r="P3639" i="2" s="1"/>
  <c r="Q3640" i="2"/>
  <c r="P3640" i="2" s="1"/>
  <c r="Q3641" i="2"/>
  <c r="P3641" i="2" s="1"/>
  <c r="Q3642" i="2"/>
  <c r="P3642" i="2" s="1"/>
  <c r="Q3643" i="2"/>
  <c r="P3643" i="2" s="1"/>
  <c r="Q3644" i="2"/>
  <c r="P3644" i="2" s="1"/>
  <c r="Q3645" i="2"/>
  <c r="P3645" i="2" s="1"/>
  <c r="Q3646" i="2"/>
  <c r="P3646" i="2" s="1"/>
  <c r="Q3647" i="2"/>
  <c r="P3647" i="2" s="1"/>
  <c r="Q3648" i="2"/>
  <c r="P3648" i="2" s="1"/>
  <c r="Q3649" i="2"/>
  <c r="P3649" i="2" s="1"/>
  <c r="Q3650" i="2"/>
  <c r="P3650" i="2" s="1"/>
  <c r="Q3651" i="2"/>
  <c r="P3651" i="2" s="1"/>
  <c r="Q3652" i="2"/>
  <c r="P3652" i="2" s="1"/>
  <c r="Q3653" i="2"/>
  <c r="P3653" i="2" s="1"/>
  <c r="Q3654" i="2"/>
  <c r="P3654" i="2" s="1"/>
  <c r="Q3655" i="2"/>
  <c r="P3655" i="2" s="1"/>
  <c r="Q3656" i="2"/>
  <c r="P3656" i="2" s="1"/>
  <c r="Q3657" i="2"/>
  <c r="P3657" i="2" s="1"/>
  <c r="Q3658" i="2"/>
  <c r="P3658" i="2" s="1"/>
  <c r="Q3659" i="2"/>
  <c r="P3659" i="2" s="1"/>
  <c r="Q3660" i="2"/>
  <c r="P3660" i="2" s="1"/>
  <c r="Q3661" i="2"/>
  <c r="P3661" i="2" s="1"/>
  <c r="Q3662" i="2"/>
  <c r="P3662" i="2" s="1"/>
  <c r="Q3663" i="2"/>
  <c r="P3663" i="2" s="1"/>
  <c r="Q3664" i="2"/>
  <c r="P3664" i="2" s="1"/>
  <c r="Q3665" i="2"/>
  <c r="P3665" i="2" s="1"/>
  <c r="Q3666" i="2"/>
  <c r="P3666" i="2" s="1"/>
  <c r="Q3667" i="2"/>
  <c r="P3667" i="2" s="1"/>
  <c r="Q3668" i="2"/>
  <c r="P3668" i="2" s="1"/>
  <c r="Q3669" i="2"/>
  <c r="P3669" i="2" s="1"/>
  <c r="Q3670" i="2"/>
  <c r="Q3671" i="2"/>
  <c r="Q3672" i="2"/>
  <c r="P3672" i="2" s="1"/>
  <c r="Q3673" i="2"/>
  <c r="P3673" i="2" s="1"/>
  <c r="Q3674" i="2"/>
  <c r="P3674" i="2" s="1"/>
  <c r="Q3675" i="2"/>
  <c r="P3675" i="2" s="1"/>
  <c r="Q3676" i="2"/>
  <c r="P3676" i="2" s="1"/>
  <c r="Q3677" i="2"/>
  <c r="P3677" i="2" s="1"/>
  <c r="Q3678" i="2"/>
  <c r="P3678" i="2" s="1"/>
  <c r="Q3679" i="2"/>
  <c r="P3679" i="2" s="1"/>
  <c r="Q3680" i="2"/>
  <c r="P3680" i="2" s="1"/>
  <c r="Q3681" i="2"/>
  <c r="P3681" i="2" s="1"/>
  <c r="Q3682" i="2"/>
  <c r="P3682" i="2" s="1"/>
  <c r="Q3683" i="2"/>
  <c r="P3683" i="2" s="1"/>
  <c r="Q3684" i="2"/>
  <c r="P3684" i="2" s="1"/>
  <c r="Q3685" i="2"/>
  <c r="P3685" i="2" s="1"/>
  <c r="Q3686" i="2"/>
  <c r="P3686" i="2" s="1"/>
  <c r="Q3687" i="2"/>
  <c r="P3687" i="2" s="1"/>
  <c r="Q3688" i="2"/>
  <c r="Q3689" i="2"/>
  <c r="Q3690" i="2"/>
  <c r="P3690" i="2" s="1"/>
  <c r="Q3691" i="2"/>
  <c r="P3691" i="2" s="1"/>
  <c r="Q3692" i="2"/>
  <c r="P3692" i="2" s="1"/>
  <c r="Q3693" i="2"/>
  <c r="P3693" i="2" s="1"/>
  <c r="Q3694" i="2"/>
  <c r="P3694" i="2" s="1"/>
  <c r="Q3695" i="2"/>
  <c r="P3695" i="2" s="1"/>
  <c r="Q3696" i="2"/>
  <c r="P3696" i="2" s="1"/>
  <c r="Q3697" i="2"/>
  <c r="P3697" i="2" s="1"/>
  <c r="Q3698" i="2"/>
  <c r="P3698" i="2" s="1"/>
  <c r="Q3699" i="2"/>
  <c r="P3699" i="2" s="1"/>
  <c r="Q3700" i="2"/>
  <c r="P3700" i="2" s="1"/>
  <c r="Q3701" i="2"/>
  <c r="P3701" i="2" s="1"/>
  <c r="Q3702" i="2"/>
  <c r="P3702" i="2" s="1"/>
  <c r="Q3703" i="2"/>
  <c r="P3703" i="2" s="1"/>
  <c r="Q3704" i="2"/>
  <c r="P3704" i="2" s="1"/>
  <c r="Q3705" i="2"/>
  <c r="P3705" i="2" s="1"/>
  <c r="Q3706" i="2"/>
  <c r="P3706" i="2" s="1"/>
  <c r="Q3707" i="2"/>
  <c r="P3707" i="2" s="1"/>
  <c r="Q3708" i="2"/>
  <c r="P3708" i="2" s="1"/>
  <c r="Q3709" i="2"/>
  <c r="P3709" i="2" s="1"/>
  <c r="Q3710" i="2"/>
  <c r="P3710" i="2" s="1"/>
  <c r="Q3711" i="2"/>
  <c r="P3711" i="2" s="1"/>
  <c r="Q3712" i="2"/>
  <c r="P3712" i="2" s="1"/>
  <c r="Q3713" i="2"/>
  <c r="P3713" i="2" s="1"/>
  <c r="Q3714" i="2"/>
  <c r="P3714" i="2" s="1"/>
  <c r="Q3715" i="2"/>
  <c r="P3715" i="2" s="1"/>
  <c r="Q3716" i="2"/>
  <c r="P3716" i="2" s="1"/>
  <c r="Q3717" i="2"/>
  <c r="P3717" i="2" s="1"/>
  <c r="Q3718" i="2"/>
  <c r="P3718" i="2" s="1"/>
  <c r="Q3719" i="2"/>
  <c r="P3719" i="2" s="1"/>
  <c r="Q3720" i="2"/>
  <c r="P3720" i="2" s="1"/>
  <c r="Q3721" i="2"/>
  <c r="P3721" i="2" s="1"/>
  <c r="Q3722" i="2"/>
  <c r="P3722" i="2" s="1"/>
  <c r="Q3723" i="2"/>
  <c r="P3723" i="2" s="1"/>
  <c r="Q3724" i="2"/>
  <c r="P3724" i="2" s="1"/>
  <c r="Q3725" i="2"/>
  <c r="P3725" i="2" s="1"/>
  <c r="Q3726" i="2"/>
  <c r="P3726" i="2" s="1"/>
  <c r="Q3727" i="2"/>
  <c r="P3727" i="2" s="1"/>
  <c r="Q3728" i="2"/>
  <c r="P3728" i="2" s="1"/>
  <c r="Q3729" i="2"/>
  <c r="P3729" i="2" s="1"/>
  <c r="Q3730" i="2"/>
  <c r="Q3731" i="2"/>
  <c r="P3731" i="2" s="1"/>
  <c r="Q3732" i="2"/>
  <c r="P3732" i="2" s="1"/>
  <c r="Q3733" i="2"/>
  <c r="P3733" i="2" s="1"/>
  <c r="Q3734" i="2"/>
  <c r="P3734" i="2" s="1"/>
  <c r="Q3735" i="2"/>
  <c r="P3735" i="2" s="1"/>
  <c r="Q3736" i="2"/>
  <c r="P3736" i="2" s="1"/>
  <c r="Q3737" i="2"/>
  <c r="P3737" i="2" s="1"/>
  <c r="Q3738" i="2"/>
  <c r="P3738" i="2" s="1"/>
  <c r="Q3739" i="2"/>
  <c r="P3739" i="2" s="1"/>
  <c r="Q3740" i="2"/>
  <c r="P3740" i="2" s="1"/>
  <c r="Q3741" i="2"/>
  <c r="P3741" i="2" s="1"/>
  <c r="Q3742" i="2"/>
  <c r="P3742" i="2" s="1"/>
  <c r="Q3743" i="2"/>
  <c r="P3743" i="2" s="1"/>
  <c r="Q3744" i="2"/>
  <c r="P3744" i="2" s="1"/>
  <c r="Q3745" i="2"/>
  <c r="P3745" i="2" s="1"/>
  <c r="Q3746" i="2"/>
  <c r="P3746" i="2" s="1"/>
  <c r="Q3747" i="2"/>
  <c r="P3747" i="2" s="1"/>
  <c r="Q3748" i="2"/>
  <c r="Q3749" i="2"/>
  <c r="Q3750" i="2"/>
  <c r="P3750" i="2" s="1"/>
  <c r="Q3751" i="2"/>
  <c r="P3751" i="2" s="1"/>
  <c r="Q3752" i="2"/>
  <c r="P3752" i="2" s="1"/>
  <c r="Q3753" i="2"/>
  <c r="P3753" i="2" s="1"/>
  <c r="Q3754" i="2"/>
  <c r="P3754" i="2" s="1"/>
  <c r="Q3755" i="2"/>
  <c r="P3755" i="2" s="1"/>
  <c r="Q3756" i="2"/>
  <c r="P3756" i="2" s="1"/>
  <c r="Q3757" i="2"/>
  <c r="P3757" i="2" s="1"/>
  <c r="Q3758" i="2"/>
  <c r="P3758" i="2" s="1"/>
  <c r="Q3759" i="2"/>
  <c r="P3759" i="2" s="1"/>
  <c r="Q3760" i="2"/>
  <c r="P3760" i="2" s="1"/>
  <c r="Q3761" i="2"/>
  <c r="P3761" i="2" s="1"/>
  <c r="Q3762" i="2"/>
  <c r="P3762" i="2" s="1"/>
  <c r="Q3763" i="2"/>
  <c r="P3763" i="2" s="1"/>
  <c r="Q3764" i="2"/>
  <c r="P3764" i="2" s="1"/>
  <c r="Q3765" i="2"/>
  <c r="P3765" i="2" s="1"/>
  <c r="Q3766" i="2"/>
  <c r="P3766" i="2" s="1"/>
  <c r="Q3767" i="2"/>
  <c r="P3767" i="2" s="1"/>
  <c r="Q3768" i="2"/>
  <c r="P3768" i="2" s="1"/>
  <c r="Q3769" i="2"/>
  <c r="P3769" i="2" s="1"/>
  <c r="Q3770" i="2"/>
  <c r="P3770" i="2" s="1"/>
  <c r="Q3771" i="2"/>
  <c r="P3771" i="2" s="1"/>
  <c r="Q3772" i="2"/>
  <c r="P3772" i="2" s="1"/>
  <c r="Q3773" i="2"/>
  <c r="P3773" i="2" s="1"/>
  <c r="Q3774" i="2"/>
  <c r="P3774" i="2" s="1"/>
  <c r="Q3775" i="2"/>
  <c r="P3775" i="2" s="1"/>
  <c r="Q3776" i="2"/>
  <c r="P3776" i="2" s="1"/>
  <c r="Q3777" i="2"/>
  <c r="P3777" i="2" s="1"/>
  <c r="Q3778" i="2"/>
  <c r="P3778" i="2" s="1"/>
  <c r="Q3779" i="2"/>
  <c r="P3779" i="2" s="1"/>
  <c r="Q3780" i="2"/>
  <c r="P3780" i="2" s="1"/>
  <c r="Q3781" i="2"/>
  <c r="P3781" i="2" s="1"/>
  <c r="Q3782" i="2"/>
  <c r="P3782" i="2" s="1"/>
  <c r="Q3783" i="2"/>
  <c r="P3783" i="2" s="1"/>
  <c r="Q3784" i="2"/>
  <c r="P3784" i="2" s="1"/>
  <c r="Q3785" i="2"/>
  <c r="P3785" i="2" s="1"/>
  <c r="Q3786" i="2"/>
  <c r="P3786" i="2" s="1"/>
  <c r="Q3787" i="2"/>
  <c r="P3787" i="2" s="1"/>
  <c r="Q3788" i="2"/>
  <c r="P3788" i="2" s="1"/>
  <c r="Q3789" i="2"/>
  <c r="P3789" i="2" s="1"/>
  <c r="Q3790" i="2"/>
  <c r="Q3791" i="2"/>
  <c r="P3791" i="2" s="1"/>
  <c r="Q3792" i="2"/>
  <c r="P3792" i="2" s="1"/>
  <c r="Q3793" i="2"/>
  <c r="P3793" i="2" s="1"/>
  <c r="Q3794" i="2"/>
  <c r="P3794" i="2" s="1"/>
  <c r="Q3795" i="2"/>
  <c r="P3795" i="2" s="1"/>
  <c r="Q3796" i="2"/>
  <c r="P3796" i="2" s="1"/>
  <c r="Q3797" i="2"/>
  <c r="P3797" i="2" s="1"/>
  <c r="Q3798" i="2"/>
  <c r="P3798" i="2" s="1"/>
  <c r="Q3799" i="2"/>
  <c r="P3799" i="2" s="1"/>
  <c r="Q3800" i="2"/>
  <c r="P3800" i="2" s="1"/>
  <c r="Q3801" i="2"/>
  <c r="P3801" i="2" s="1"/>
  <c r="Q3802" i="2"/>
  <c r="P3802" i="2" s="1"/>
  <c r="Q3803" i="2"/>
  <c r="P3803" i="2" s="1"/>
  <c r="Q3804" i="2"/>
  <c r="P3804" i="2" s="1"/>
  <c r="Q3805" i="2"/>
  <c r="P3805" i="2" s="1"/>
  <c r="Q3806" i="2"/>
  <c r="P3806" i="2" s="1"/>
  <c r="Q3807" i="2"/>
  <c r="P3807" i="2" s="1"/>
  <c r="Q3808" i="2"/>
  <c r="Q3809" i="2"/>
  <c r="Q3810" i="2"/>
  <c r="Q3811" i="2"/>
  <c r="P3811" i="2" s="1"/>
  <c r="Q3812" i="2"/>
  <c r="P3812" i="2" s="1"/>
  <c r="Q3813" i="2"/>
  <c r="P3813" i="2" s="1"/>
  <c r="Q3814" i="2"/>
  <c r="P3814" i="2" s="1"/>
  <c r="Q3815" i="2"/>
  <c r="P3815" i="2" s="1"/>
  <c r="Q3816" i="2"/>
  <c r="P3816" i="2" s="1"/>
  <c r="Q3817" i="2"/>
  <c r="P3817" i="2" s="1"/>
  <c r="Q3818" i="2"/>
  <c r="P3818" i="2" s="1"/>
  <c r="Q3819" i="2"/>
  <c r="P3819" i="2" s="1"/>
  <c r="Q3820" i="2"/>
  <c r="P3820" i="2" s="1"/>
  <c r="Q3821" i="2"/>
  <c r="P3821" i="2" s="1"/>
  <c r="Q3822" i="2"/>
  <c r="P3822" i="2" s="1"/>
  <c r="Q3823" i="2"/>
  <c r="P3823" i="2" s="1"/>
  <c r="Q3824" i="2"/>
  <c r="P3824" i="2" s="1"/>
  <c r="Q3825" i="2"/>
  <c r="P3825" i="2" s="1"/>
  <c r="Q3826" i="2"/>
  <c r="P3826" i="2" s="1"/>
  <c r="Q3827" i="2"/>
  <c r="P3827" i="2" s="1"/>
  <c r="Q3828" i="2"/>
  <c r="P3828" i="2" s="1"/>
  <c r="Q3829" i="2"/>
  <c r="P3829" i="2" s="1"/>
  <c r="Q3830" i="2"/>
  <c r="P3830" i="2" s="1"/>
  <c r="Q3831" i="2"/>
  <c r="P3831" i="2" s="1"/>
  <c r="Q3832" i="2"/>
  <c r="P3832" i="2" s="1"/>
  <c r="Q3833" i="2"/>
  <c r="P3833" i="2" s="1"/>
  <c r="Q3834" i="2"/>
  <c r="P3834" i="2" s="1"/>
  <c r="Q3835" i="2"/>
  <c r="P3835" i="2" s="1"/>
  <c r="Q3836" i="2"/>
  <c r="P3836" i="2" s="1"/>
  <c r="Q3837" i="2"/>
  <c r="P3837" i="2" s="1"/>
  <c r="Q3838" i="2"/>
  <c r="P3838" i="2" s="1"/>
  <c r="Q3839" i="2"/>
  <c r="P3839" i="2" s="1"/>
  <c r="Q3840" i="2"/>
  <c r="P3840" i="2" s="1"/>
  <c r="Q3841" i="2"/>
  <c r="P3841" i="2" s="1"/>
  <c r="Q3842" i="2"/>
  <c r="P3842" i="2" s="1"/>
  <c r="Q3843" i="2"/>
  <c r="P3843" i="2" s="1"/>
  <c r="Q3844" i="2"/>
  <c r="P3844" i="2" s="1"/>
  <c r="Q3845" i="2"/>
  <c r="P3845" i="2" s="1"/>
  <c r="Q3846" i="2"/>
  <c r="P3846" i="2" s="1"/>
  <c r="Q3847" i="2"/>
  <c r="P3847" i="2" s="1"/>
  <c r="Q3848" i="2"/>
  <c r="P3848" i="2" s="1"/>
  <c r="Q3849" i="2"/>
  <c r="P3849" i="2" s="1"/>
  <c r="Q3850" i="2"/>
  <c r="Q3851" i="2"/>
  <c r="Q3852" i="2"/>
  <c r="P3852" i="2" s="1"/>
  <c r="Q3853" i="2"/>
  <c r="P3853" i="2" s="1"/>
  <c r="Q3854" i="2"/>
  <c r="P3854" i="2" s="1"/>
  <c r="Q3855" i="2"/>
  <c r="P3855" i="2" s="1"/>
  <c r="Q3856" i="2"/>
  <c r="P3856" i="2" s="1"/>
  <c r="Q3857" i="2"/>
  <c r="P3857" i="2" s="1"/>
  <c r="Q3858" i="2"/>
  <c r="P3858" i="2" s="1"/>
  <c r="Q3859" i="2"/>
  <c r="P3859" i="2" s="1"/>
  <c r="Q3860" i="2"/>
  <c r="P3860" i="2" s="1"/>
  <c r="Q3861" i="2"/>
  <c r="P3861" i="2" s="1"/>
  <c r="Q3862" i="2"/>
  <c r="P3862" i="2" s="1"/>
  <c r="Q3863" i="2"/>
  <c r="P3863" i="2" s="1"/>
  <c r="Q3864" i="2"/>
  <c r="P3864" i="2" s="1"/>
  <c r="Q3865" i="2"/>
  <c r="P3865" i="2" s="1"/>
  <c r="Q3866" i="2"/>
  <c r="P3866" i="2" s="1"/>
  <c r="Q3867" i="2"/>
  <c r="P3867" i="2" s="1"/>
  <c r="Q3868" i="2"/>
  <c r="Q3869" i="2"/>
  <c r="Q3870" i="2"/>
  <c r="P3870" i="2" s="1"/>
  <c r="Q3871" i="2"/>
  <c r="P3871" i="2" s="1"/>
  <c r="Q3872" i="2"/>
  <c r="P3872" i="2" s="1"/>
  <c r="Q3873" i="2"/>
  <c r="P3873" i="2" s="1"/>
  <c r="Q3874" i="2"/>
  <c r="P3874" i="2" s="1"/>
  <c r="Q3875" i="2"/>
  <c r="P3875" i="2" s="1"/>
  <c r="Q3876" i="2"/>
  <c r="P3876" i="2" s="1"/>
  <c r="Q3877" i="2"/>
  <c r="P3877" i="2" s="1"/>
  <c r="Q3878" i="2"/>
  <c r="P3878" i="2" s="1"/>
  <c r="Q3879" i="2"/>
  <c r="P3879" i="2" s="1"/>
  <c r="Q3880" i="2"/>
  <c r="P3880" i="2" s="1"/>
  <c r="Q3881" i="2"/>
  <c r="P3881" i="2" s="1"/>
  <c r="Q3882" i="2"/>
  <c r="P3882" i="2" s="1"/>
  <c r="Q3883" i="2"/>
  <c r="P3883" i="2" s="1"/>
  <c r="Q3884" i="2"/>
  <c r="P3884" i="2" s="1"/>
  <c r="Q3885" i="2"/>
  <c r="P3885" i="2" s="1"/>
  <c r="Q3886" i="2"/>
  <c r="P3886" i="2" s="1"/>
  <c r="Q3887" i="2"/>
  <c r="P3887" i="2" s="1"/>
  <c r="Q3888" i="2"/>
  <c r="P3888" i="2" s="1"/>
  <c r="Q3889" i="2"/>
  <c r="P3889" i="2" s="1"/>
  <c r="Q3890" i="2"/>
  <c r="P3890" i="2" s="1"/>
  <c r="Q3891" i="2"/>
  <c r="P3891" i="2" s="1"/>
  <c r="Q3892" i="2"/>
  <c r="P3892" i="2" s="1"/>
  <c r="Q3893" i="2"/>
  <c r="P3893" i="2" s="1"/>
  <c r="Q3894" i="2"/>
  <c r="P3894" i="2" s="1"/>
  <c r="Q3895" i="2"/>
  <c r="P3895" i="2" s="1"/>
  <c r="Q3896" i="2"/>
  <c r="P3896" i="2" s="1"/>
  <c r="Q3897" i="2"/>
  <c r="P3897" i="2" s="1"/>
  <c r="Q3898" i="2"/>
  <c r="P3898" i="2" s="1"/>
  <c r="Q3899" i="2"/>
  <c r="P3899" i="2" s="1"/>
  <c r="Q3900" i="2"/>
  <c r="P3900" i="2" s="1"/>
  <c r="Q3901" i="2"/>
  <c r="P3901" i="2" s="1"/>
  <c r="Q3902" i="2"/>
  <c r="P3902" i="2" s="1"/>
  <c r="Q3903" i="2"/>
  <c r="P3903" i="2" s="1"/>
  <c r="Q3904" i="2"/>
  <c r="P3904" i="2" s="1"/>
  <c r="Q3905" i="2"/>
  <c r="P3905" i="2" s="1"/>
  <c r="Q3906" i="2"/>
  <c r="P3906" i="2" s="1"/>
  <c r="Q3907" i="2"/>
  <c r="P3907" i="2" s="1"/>
  <c r="Q3908" i="2"/>
  <c r="P3908" i="2" s="1"/>
  <c r="Q3909" i="2"/>
  <c r="P3909" i="2" s="1"/>
  <c r="Q3910" i="2"/>
  <c r="Q3911" i="2"/>
  <c r="Q3912" i="2"/>
  <c r="P3912" i="2" s="1"/>
  <c r="Q3913" i="2"/>
  <c r="P3913" i="2" s="1"/>
  <c r="Q3914" i="2"/>
  <c r="P3914" i="2" s="1"/>
  <c r="Q3915" i="2"/>
  <c r="P3915" i="2" s="1"/>
  <c r="Q3916" i="2"/>
  <c r="P3916" i="2" s="1"/>
  <c r="Q3917" i="2"/>
  <c r="P3917" i="2" s="1"/>
  <c r="Q3918" i="2"/>
  <c r="P3918" i="2" s="1"/>
  <c r="Q3919" i="2"/>
  <c r="P3919" i="2" s="1"/>
  <c r="Q3920" i="2"/>
  <c r="P3920" i="2" s="1"/>
  <c r="Q3921" i="2"/>
  <c r="P3921" i="2" s="1"/>
  <c r="Q3922" i="2"/>
  <c r="P3922" i="2" s="1"/>
  <c r="Q3923" i="2"/>
  <c r="P3923" i="2" s="1"/>
  <c r="Q3924" i="2"/>
  <c r="P3924" i="2" s="1"/>
  <c r="Q3925" i="2"/>
  <c r="P3925" i="2" s="1"/>
  <c r="Q3926" i="2"/>
  <c r="P3926" i="2" s="1"/>
  <c r="Q3927" i="2"/>
  <c r="P3927" i="2" s="1"/>
  <c r="Q3928" i="2"/>
  <c r="Q3929" i="2"/>
  <c r="Q3930" i="2"/>
  <c r="P3930" i="2" s="1"/>
  <c r="Q3931" i="2"/>
  <c r="P3931" i="2" s="1"/>
  <c r="Q3932" i="2"/>
  <c r="P3932" i="2" s="1"/>
  <c r="Q3933" i="2"/>
  <c r="P3933" i="2" s="1"/>
  <c r="Q3934" i="2"/>
  <c r="P3934" i="2" s="1"/>
  <c r="Q3935" i="2"/>
  <c r="P3935" i="2" s="1"/>
  <c r="Q3936" i="2"/>
  <c r="P3936" i="2" s="1"/>
  <c r="Q3937" i="2"/>
  <c r="P3937" i="2" s="1"/>
  <c r="Q3938" i="2"/>
  <c r="P3938" i="2" s="1"/>
  <c r="Q3939" i="2"/>
  <c r="P3939" i="2" s="1"/>
  <c r="Q3940" i="2"/>
  <c r="P3940" i="2" s="1"/>
  <c r="Q3941" i="2"/>
  <c r="P3941" i="2" s="1"/>
  <c r="Q3942" i="2"/>
  <c r="P3942" i="2" s="1"/>
  <c r="Q3943" i="2"/>
  <c r="P3943" i="2" s="1"/>
  <c r="Q3944" i="2"/>
  <c r="P3944" i="2" s="1"/>
  <c r="Q3945" i="2"/>
  <c r="P3945" i="2" s="1"/>
  <c r="Q3946" i="2"/>
  <c r="P3946" i="2" s="1"/>
  <c r="Q3947" i="2"/>
  <c r="P3947" i="2" s="1"/>
  <c r="Q3948" i="2"/>
  <c r="P3948" i="2" s="1"/>
  <c r="Q3949" i="2"/>
  <c r="P3949" i="2" s="1"/>
  <c r="Q3950" i="2"/>
  <c r="P3950" i="2" s="1"/>
  <c r="Q3951" i="2"/>
  <c r="P3951" i="2" s="1"/>
  <c r="Q3952" i="2"/>
  <c r="P3952" i="2" s="1"/>
  <c r="Q3953" i="2"/>
  <c r="P3953" i="2" s="1"/>
  <c r="Q3954" i="2"/>
  <c r="P3954" i="2" s="1"/>
  <c r="Q3955" i="2"/>
  <c r="P3955" i="2" s="1"/>
  <c r="Q3956" i="2"/>
  <c r="P3956" i="2" s="1"/>
  <c r="Q3957" i="2"/>
  <c r="P3957" i="2" s="1"/>
  <c r="Q3958" i="2"/>
  <c r="P3958" i="2" s="1"/>
  <c r="Q3959" i="2"/>
  <c r="P3959" i="2" s="1"/>
  <c r="Q3960" i="2"/>
  <c r="P3960" i="2" s="1"/>
  <c r="Q3961" i="2"/>
  <c r="P3961" i="2" s="1"/>
  <c r="Q3962" i="2"/>
  <c r="P3962" i="2" s="1"/>
  <c r="Q3963" i="2"/>
  <c r="P3963" i="2" s="1"/>
  <c r="Q3964" i="2"/>
  <c r="P3964" i="2" s="1"/>
  <c r="Q3965" i="2"/>
  <c r="P3965" i="2" s="1"/>
  <c r="Q3966" i="2"/>
  <c r="P3966" i="2" s="1"/>
  <c r="Q3967" i="2"/>
  <c r="P3967" i="2" s="1"/>
  <c r="Q3968" i="2"/>
  <c r="P3968" i="2" s="1"/>
  <c r="Q3969" i="2"/>
  <c r="P3969" i="2" s="1"/>
  <c r="Q3970" i="2"/>
  <c r="Q3971" i="2"/>
  <c r="Q3972" i="2"/>
  <c r="P3972" i="2" s="1"/>
  <c r="Q3973" i="2"/>
  <c r="P3973" i="2" s="1"/>
  <c r="Q3974" i="2"/>
  <c r="P3974" i="2" s="1"/>
  <c r="Q3975" i="2"/>
  <c r="P3975" i="2" s="1"/>
  <c r="Q3976" i="2"/>
  <c r="P3976" i="2" s="1"/>
  <c r="Q3977" i="2"/>
  <c r="P3977" i="2" s="1"/>
  <c r="Q3978" i="2"/>
  <c r="P3978" i="2" s="1"/>
  <c r="Q3979" i="2"/>
  <c r="P3979" i="2" s="1"/>
  <c r="Q3980" i="2"/>
  <c r="P3980" i="2" s="1"/>
  <c r="Q3981" i="2"/>
  <c r="P3981" i="2" s="1"/>
  <c r="Q3982" i="2"/>
  <c r="P3982" i="2" s="1"/>
  <c r="Q3983" i="2"/>
  <c r="P3983" i="2" s="1"/>
  <c r="Q3984" i="2"/>
  <c r="P3984" i="2" s="1"/>
  <c r="Q3985" i="2"/>
  <c r="P3985" i="2" s="1"/>
  <c r="Q3986" i="2"/>
  <c r="P3986" i="2" s="1"/>
  <c r="Q3987" i="2"/>
  <c r="P3987" i="2" s="1"/>
  <c r="Q3988" i="2"/>
  <c r="Q3989" i="2"/>
  <c r="Q3990" i="2"/>
  <c r="P3990" i="2" s="1"/>
  <c r="Q3991" i="2"/>
  <c r="P3991" i="2" s="1"/>
  <c r="Q3992" i="2"/>
  <c r="P3992" i="2" s="1"/>
  <c r="Q3993" i="2"/>
  <c r="P3993" i="2" s="1"/>
  <c r="Q3994" i="2"/>
  <c r="P3994" i="2" s="1"/>
  <c r="Q3995" i="2"/>
  <c r="P3995" i="2" s="1"/>
  <c r="Q3996" i="2"/>
  <c r="P3996" i="2" s="1"/>
  <c r="Q3997" i="2"/>
  <c r="P3997" i="2" s="1"/>
  <c r="Q3998" i="2"/>
  <c r="P3998" i="2" s="1"/>
  <c r="Q3999" i="2"/>
  <c r="P3999" i="2" s="1"/>
  <c r="Q4000" i="2"/>
  <c r="P4000" i="2" s="1"/>
  <c r="Q4001" i="2"/>
  <c r="P4001" i="2" s="1"/>
  <c r="Q4002" i="2"/>
  <c r="P4002" i="2" s="1"/>
  <c r="Q4003" i="2"/>
  <c r="P4003" i="2" s="1"/>
  <c r="Q4004" i="2"/>
  <c r="P4004" i="2" s="1"/>
  <c r="Q4005" i="2"/>
  <c r="P4005" i="2" s="1"/>
  <c r="Q4006" i="2"/>
  <c r="P4006" i="2" s="1"/>
  <c r="Q4007" i="2"/>
  <c r="P4007" i="2" s="1"/>
  <c r="Q4008" i="2"/>
  <c r="P4008" i="2" s="1"/>
  <c r="Q4009" i="2"/>
  <c r="P4009" i="2" s="1"/>
  <c r="Q4010" i="2"/>
  <c r="P4010" i="2" s="1"/>
  <c r="Q4011" i="2"/>
  <c r="P4011" i="2" s="1"/>
  <c r="Q4012" i="2"/>
  <c r="P4012" i="2" s="1"/>
  <c r="Q4013" i="2"/>
  <c r="P4013" i="2" s="1"/>
  <c r="Q4014" i="2"/>
  <c r="P4014" i="2" s="1"/>
  <c r="Q4015" i="2"/>
  <c r="P4015" i="2" s="1"/>
  <c r="Q4016" i="2"/>
  <c r="P4016" i="2" s="1"/>
  <c r="Q4017" i="2"/>
  <c r="P4017" i="2" s="1"/>
  <c r="Q4018" i="2"/>
  <c r="P4018" i="2" s="1"/>
  <c r="Q4019" i="2"/>
  <c r="P4019" i="2" s="1"/>
  <c r="Q4020" i="2"/>
  <c r="P4020" i="2" s="1"/>
  <c r="Q4021" i="2"/>
  <c r="P4021" i="2" s="1"/>
  <c r="Q4022" i="2"/>
  <c r="P4022" i="2" s="1"/>
  <c r="Q4023" i="2"/>
  <c r="P4023" i="2" s="1"/>
  <c r="Q4024" i="2"/>
  <c r="P4024" i="2" s="1"/>
  <c r="Q4025" i="2"/>
  <c r="P4025" i="2" s="1"/>
  <c r="Q4026" i="2"/>
  <c r="P4026" i="2" s="1"/>
  <c r="Q4027" i="2"/>
  <c r="P4027" i="2" s="1"/>
  <c r="Q4028" i="2"/>
  <c r="P4028" i="2" s="1"/>
  <c r="Q4029" i="2"/>
  <c r="P4029" i="2" s="1"/>
  <c r="Q4030" i="2"/>
  <c r="P4030" i="2" s="1"/>
  <c r="Q4031" i="2"/>
  <c r="P4031" i="2" s="1"/>
  <c r="Q4032" i="2"/>
  <c r="P4032" i="2" s="1"/>
  <c r="Q4033" i="2"/>
  <c r="P4033" i="2" s="1"/>
  <c r="Q4034" i="2"/>
  <c r="P4034" i="2" s="1"/>
  <c r="Q4035" i="2"/>
  <c r="P4035" i="2" s="1"/>
  <c r="Q4036" i="2"/>
  <c r="P4036" i="2" s="1"/>
  <c r="Q4037" i="2"/>
  <c r="P4037" i="2" s="1"/>
  <c r="Q4038" i="2"/>
  <c r="P4038" i="2" s="1"/>
  <c r="Q4039" i="2"/>
  <c r="P4039" i="2" s="1"/>
  <c r="Q4040" i="2"/>
  <c r="P4040" i="2" s="1"/>
  <c r="Q4041" i="2"/>
  <c r="P4041" i="2" s="1"/>
  <c r="Q4042" i="2"/>
  <c r="P4042" i="2" s="1"/>
  <c r="Q4043" i="2"/>
  <c r="P4043" i="2" s="1"/>
  <c r="Q4044" i="2"/>
  <c r="P4044" i="2" s="1"/>
  <c r="Q4045" i="2"/>
  <c r="P4045" i="2" s="1"/>
  <c r="Q4046" i="2"/>
  <c r="P4046" i="2" s="1"/>
  <c r="Q4047" i="2"/>
  <c r="P4047" i="2" s="1"/>
  <c r="Q4048" i="2"/>
  <c r="Q4049" i="2"/>
  <c r="Q4050" i="2"/>
  <c r="P4050" i="2" s="1"/>
  <c r="Q4051" i="2"/>
  <c r="P4051" i="2" s="1"/>
  <c r="Q4052" i="2"/>
  <c r="P4052" i="2" s="1"/>
  <c r="Q4053" i="2"/>
  <c r="P4053" i="2" s="1"/>
  <c r="Q4054" i="2"/>
  <c r="P4054" i="2" s="1"/>
  <c r="Q4055" i="2"/>
  <c r="P4055" i="2" s="1"/>
  <c r="Q4056" i="2"/>
  <c r="P4056" i="2" s="1"/>
  <c r="Q4057" i="2"/>
  <c r="P4057" i="2" s="1"/>
  <c r="Q4058" i="2"/>
  <c r="P4058" i="2" s="1"/>
  <c r="Q4059" i="2"/>
  <c r="P4059" i="2" s="1"/>
  <c r="Q4060" i="2"/>
  <c r="P4060" i="2" s="1"/>
  <c r="Q4061" i="2"/>
  <c r="P4061" i="2" s="1"/>
  <c r="Q4062" i="2"/>
  <c r="P4062" i="2" s="1"/>
  <c r="Q4063" i="2"/>
  <c r="P4063" i="2" s="1"/>
  <c r="Q4064" i="2"/>
  <c r="P4064" i="2" s="1"/>
  <c r="Q4065" i="2"/>
  <c r="P4065" i="2" s="1"/>
  <c r="Q4066" i="2"/>
  <c r="P4066" i="2" s="1"/>
  <c r="Q4067" i="2"/>
  <c r="P4067" i="2" s="1"/>
  <c r="Q4068" i="2"/>
  <c r="P4068" i="2" s="1"/>
  <c r="Q4069" i="2"/>
  <c r="P4069" i="2" s="1"/>
  <c r="Q4070" i="2"/>
  <c r="P4070" i="2" s="1"/>
  <c r="Q4071" i="2"/>
  <c r="P4071" i="2" s="1"/>
  <c r="Q4072" i="2"/>
  <c r="P4072" i="2" s="1"/>
  <c r="Q4073" i="2"/>
  <c r="P4073" i="2" s="1"/>
  <c r="Q4074" i="2"/>
  <c r="P4074" i="2" s="1"/>
  <c r="Q4075" i="2"/>
  <c r="P4075" i="2" s="1"/>
  <c r="Q4076" i="2"/>
  <c r="P4076" i="2" s="1"/>
  <c r="Q4077" i="2"/>
  <c r="P4077" i="2" s="1"/>
  <c r="Q4078" i="2"/>
  <c r="P4078" i="2" s="1"/>
  <c r="Q4079" i="2"/>
  <c r="P4079" i="2" s="1"/>
  <c r="Q4080" i="2"/>
  <c r="P4080" i="2" s="1"/>
  <c r="Q4081" i="2"/>
  <c r="P4081" i="2" s="1"/>
  <c r="Q4082" i="2"/>
  <c r="P4082" i="2" s="1"/>
  <c r="Q4083" i="2"/>
  <c r="P4083" i="2" s="1"/>
  <c r="Q4084" i="2"/>
  <c r="P4084" i="2" s="1"/>
  <c r="Q4085" i="2"/>
  <c r="P4085" i="2" s="1"/>
  <c r="Q4086" i="2"/>
  <c r="P4086" i="2" s="1"/>
  <c r="Q4087" i="2"/>
  <c r="P4087" i="2" s="1"/>
  <c r="Q4088" i="2"/>
  <c r="P4088" i="2" s="1"/>
  <c r="Q4089" i="2"/>
  <c r="P4089" i="2" s="1"/>
  <c r="Q4090" i="2"/>
  <c r="Q4091" i="2"/>
  <c r="P4091" i="2" s="1"/>
  <c r="Q4092" i="2"/>
  <c r="P4092" i="2" s="1"/>
  <c r="Q4093" i="2"/>
  <c r="P4093" i="2" s="1"/>
  <c r="Q4094" i="2"/>
  <c r="P4094" i="2" s="1"/>
  <c r="Q4095" i="2"/>
  <c r="P4095" i="2" s="1"/>
  <c r="Q4096" i="2"/>
  <c r="P4096" i="2" s="1"/>
  <c r="Q4097" i="2"/>
  <c r="P4097" i="2" s="1"/>
  <c r="Q4098" i="2"/>
  <c r="P4098" i="2" s="1"/>
  <c r="Q4099" i="2"/>
  <c r="P4099" i="2" s="1"/>
  <c r="Q4100" i="2"/>
  <c r="P4100" i="2" s="1"/>
  <c r="Q4101" i="2"/>
  <c r="P4101" i="2" s="1"/>
  <c r="Q4102" i="2"/>
  <c r="P4102" i="2" s="1"/>
  <c r="Q4103" i="2"/>
  <c r="P4103" i="2" s="1"/>
  <c r="Q4104" i="2"/>
  <c r="P4104" i="2" s="1"/>
  <c r="Q4105" i="2"/>
  <c r="P4105" i="2" s="1"/>
  <c r="Q4106" i="2"/>
  <c r="P4106" i="2" s="1"/>
  <c r="Q4107" i="2"/>
  <c r="P4107" i="2" s="1"/>
  <c r="Q4108" i="2"/>
  <c r="Q4109" i="2"/>
  <c r="Q4110" i="2"/>
  <c r="P4110" i="2" s="1"/>
  <c r="Q4111" i="2"/>
  <c r="Q4112" i="2"/>
  <c r="P4112" i="2" s="1"/>
  <c r="Q4113" i="2"/>
  <c r="P4113" i="2" s="1"/>
  <c r="Q4114" i="2"/>
  <c r="P4114" i="2" s="1"/>
  <c r="Q4115" i="2"/>
  <c r="P4115" i="2" s="1"/>
  <c r="Q4116" i="2"/>
  <c r="P4116" i="2" s="1"/>
  <c r="Q4117" i="2"/>
  <c r="P4117" i="2" s="1"/>
  <c r="Q4118" i="2"/>
  <c r="P4118" i="2" s="1"/>
  <c r="Q4119" i="2"/>
  <c r="P4119" i="2" s="1"/>
  <c r="Q4120" i="2"/>
  <c r="P4120" i="2" s="1"/>
  <c r="Q4121" i="2"/>
  <c r="P4121" i="2" s="1"/>
  <c r="Q4122" i="2"/>
  <c r="P4122" i="2" s="1"/>
  <c r="Q4123" i="2"/>
  <c r="P4123" i="2" s="1"/>
  <c r="Q4124" i="2"/>
  <c r="P4124" i="2" s="1"/>
  <c r="Q4125" i="2"/>
  <c r="P4125" i="2" s="1"/>
  <c r="Q4126" i="2"/>
  <c r="P4126" i="2" s="1"/>
  <c r="Q4127" i="2"/>
  <c r="P4127" i="2" s="1"/>
  <c r="Q4128" i="2"/>
  <c r="P4128" i="2" s="1"/>
  <c r="Q4129" i="2"/>
  <c r="P4129" i="2" s="1"/>
  <c r="Q4130" i="2"/>
  <c r="P4130" i="2" s="1"/>
  <c r="Q4131" i="2"/>
  <c r="P4131" i="2" s="1"/>
  <c r="Q4132" i="2"/>
  <c r="P4132" i="2" s="1"/>
  <c r="Q4133" i="2"/>
  <c r="P4133" i="2" s="1"/>
  <c r="Q4134" i="2"/>
  <c r="P4134" i="2" s="1"/>
  <c r="Q4135" i="2"/>
  <c r="P4135" i="2" s="1"/>
  <c r="Q4136" i="2"/>
  <c r="P4136" i="2" s="1"/>
  <c r="Q4137" i="2"/>
  <c r="P4137" i="2" s="1"/>
  <c r="Q4138" i="2"/>
  <c r="P4138" i="2" s="1"/>
  <c r="Q4139" i="2"/>
  <c r="P4139" i="2" s="1"/>
  <c r="Q4140" i="2"/>
  <c r="P4140" i="2" s="1"/>
  <c r="Q4141" i="2"/>
  <c r="P4141" i="2" s="1"/>
  <c r="Q4142" i="2"/>
  <c r="P4142" i="2" s="1"/>
  <c r="Q4143" i="2"/>
  <c r="P4143" i="2" s="1"/>
  <c r="Q4144" i="2"/>
  <c r="P4144" i="2" s="1"/>
  <c r="Q4145" i="2"/>
  <c r="P4145" i="2" s="1"/>
  <c r="Q4146" i="2"/>
  <c r="P4146" i="2" s="1"/>
  <c r="Q4147" i="2"/>
  <c r="P4147" i="2" s="1"/>
  <c r="Q4148" i="2"/>
  <c r="P4148" i="2" s="1"/>
  <c r="Q4149" i="2"/>
  <c r="P4149" i="2" s="1"/>
  <c r="Q4150" i="2"/>
  <c r="Q4151" i="2"/>
  <c r="P4151" i="2" s="1"/>
  <c r="Q4152" i="2"/>
  <c r="P4152" i="2" s="1"/>
  <c r="Q4153" i="2"/>
  <c r="P4153" i="2" s="1"/>
  <c r="Q4154" i="2"/>
  <c r="P4154" i="2" s="1"/>
  <c r="Q4155" i="2"/>
  <c r="P4155" i="2" s="1"/>
  <c r="Q4156" i="2"/>
  <c r="P4156" i="2" s="1"/>
  <c r="Q4157" i="2"/>
  <c r="P4157" i="2" s="1"/>
  <c r="Q4158" i="2"/>
  <c r="P4158" i="2" s="1"/>
  <c r="Q4159" i="2"/>
  <c r="P4159" i="2" s="1"/>
  <c r="Q4160" i="2"/>
  <c r="P4160" i="2" s="1"/>
  <c r="Q4161" i="2"/>
  <c r="P4161" i="2" s="1"/>
  <c r="Q4162" i="2"/>
  <c r="P4162" i="2" s="1"/>
  <c r="Q4163" i="2"/>
  <c r="P4163" i="2" s="1"/>
  <c r="Q4164" i="2"/>
  <c r="P4164" i="2" s="1"/>
  <c r="Q4165" i="2"/>
  <c r="P4165" i="2" s="1"/>
  <c r="Q4166" i="2"/>
  <c r="P4166" i="2" s="1"/>
  <c r="Q4167" i="2"/>
  <c r="P4167" i="2" s="1"/>
  <c r="Q4168" i="2"/>
  <c r="Q4169" i="2"/>
  <c r="P4169" i="2" s="1"/>
  <c r="Q4170" i="2"/>
  <c r="P4170" i="2" s="1"/>
  <c r="Q4171" i="2"/>
  <c r="P4171" i="2" s="1"/>
  <c r="Q4172" i="2"/>
  <c r="P4172" i="2" s="1"/>
  <c r="Q4173" i="2"/>
  <c r="P4173" i="2" s="1"/>
  <c r="Q4174" i="2"/>
  <c r="P4174" i="2" s="1"/>
  <c r="Q4175" i="2"/>
  <c r="P4175" i="2" s="1"/>
  <c r="Q4176" i="2"/>
  <c r="P4176" i="2" s="1"/>
  <c r="Q4177" i="2"/>
  <c r="P4177" i="2" s="1"/>
  <c r="Q4178" i="2"/>
  <c r="P4178" i="2" s="1"/>
  <c r="Q4179" i="2"/>
  <c r="P4179" i="2" s="1"/>
  <c r="Q4180" i="2"/>
  <c r="P4180" i="2" s="1"/>
  <c r="Q4181" i="2"/>
  <c r="P4181" i="2" s="1"/>
  <c r="Q4182" i="2"/>
  <c r="P4182" i="2" s="1"/>
  <c r="Q4183" i="2"/>
  <c r="P4183" i="2" s="1"/>
  <c r="Q4184" i="2"/>
  <c r="P4184" i="2" s="1"/>
  <c r="Q4185" i="2"/>
  <c r="P4185" i="2" s="1"/>
  <c r="Q4186" i="2"/>
  <c r="P4186" i="2" s="1"/>
  <c r="Q4187" i="2"/>
  <c r="P4187" i="2" s="1"/>
  <c r="Q4188" i="2"/>
  <c r="P4188" i="2" s="1"/>
  <c r="Q4189" i="2"/>
  <c r="Q4190" i="2"/>
  <c r="P4190" i="2" s="1"/>
  <c r="Q4191" i="2"/>
  <c r="P4191" i="2" s="1"/>
  <c r="Q4192" i="2"/>
  <c r="P4192" i="2" s="1"/>
  <c r="Q4193" i="2"/>
  <c r="P4193" i="2" s="1"/>
  <c r="Q4194" i="2"/>
  <c r="P4194" i="2" s="1"/>
  <c r="Q4195" i="2"/>
  <c r="P4195" i="2" s="1"/>
  <c r="Q4196" i="2"/>
  <c r="P4196" i="2" s="1"/>
  <c r="Q4197" i="2"/>
  <c r="P4197" i="2" s="1"/>
  <c r="Q4198" i="2"/>
  <c r="P4198" i="2" s="1"/>
  <c r="Q4199" i="2"/>
  <c r="P4199" i="2" s="1"/>
  <c r="Q4200" i="2"/>
  <c r="P4200" i="2" s="1"/>
  <c r="Q4201" i="2"/>
  <c r="P4201" i="2" s="1"/>
  <c r="Q4202" i="2"/>
  <c r="P4202" i="2" s="1"/>
  <c r="Q4203" i="2"/>
  <c r="P4203" i="2" s="1"/>
  <c r="Q4204" i="2"/>
  <c r="P4204" i="2" s="1"/>
  <c r="Q4205" i="2"/>
  <c r="P4205" i="2" s="1"/>
  <c r="Q4206" i="2"/>
  <c r="P4206" i="2" s="1"/>
  <c r="Q4207" i="2"/>
  <c r="P4207" i="2" s="1"/>
  <c r="Q4208" i="2"/>
  <c r="P4208" i="2" s="1"/>
  <c r="Q4209" i="2"/>
  <c r="P4209" i="2" s="1"/>
  <c r="Q4210" i="2"/>
  <c r="P4210" i="2" s="1"/>
  <c r="Q4211" i="2"/>
  <c r="P4211" i="2" s="1"/>
  <c r="Q4212" i="2"/>
  <c r="P4212" i="2" s="1"/>
  <c r="Q4213" i="2"/>
  <c r="P4213" i="2" s="1"/>
  <c r="Q4214" i="2"/>
  <c r="P4214" i="2" s="1"/>
  <c r="Q4215" i="2"/>
  <c r="P4215" i="2" s="1"/>
  <c r="Q4216" i="2"/>
  <c r="P4216" i="2" s="1"/>
  <c r="Q4217" i="2"/>
  <c r="P4217" i="2" s="1"/>
  <c r="Q4218" i="2"/>
  <c r="P4218" i="2" s="1"/>
  <c r="Q4219" i="2"/>
  <c r="P4219" i="2" s="1"/>
  <c r="Q4220" i="2"/>
  <c r="P4220" i="2" s="1"/>
  <c r="Q4221" i="2"/>
  <c r="P4221" i="2" s="1"/>
  <c r="Q4222" i="2"/>
  <c r="P4222" i="2" s="1"/>
  <c r="Q4223" i="2"/>
  <c r="P4223" i="2" s="1"/>
  <c r="Q4224" i="2"/>
  <c r="P4224" i="2" s="1"/>
  <c r="Q4225" i="2"/>
  <c r="P4225" i="2" s="1"/>
  <c r="Q4226" i="2"/>
  <c r="P4226" i="2" s="1"/>
  <c r="Q4227" i="2"/>
  <c r="P4227" i="2" s="1"/>
  <c r="Q4228" i="2"/>
  <c r="Q4229" i="2"/>
  <c r="P4229" i="2" s="1"/>
  <c r="Q4230" i="2"/>
  <c r="P4230" i="2" s="1"/>
  <c r="Q4231" i="2"/>
  <c r="P4231" i="2" s="1"/>
  <c r="Q4232" i="2"/>
  <c r="P4232" i="2" s="1"/>
  <c r="Q4233" i="2"/>
  <c r="P4233" i="2" s="1"/>
  <c r="Q4234" i="2"/>
  <c r="P4234" i="2" s="1"/>
  <c r="Q4235" i="2"/>
  <c r="P4235" i="2" s="1"/>
  <c r="Q4236" i="2"/>
  <c r="P4236" i="2" s="1"/>
  <c r="Q4237" i="2"/>
  <c r="P4237" i="2" s="1"/>
  <c r="Q4238" i="2"/>
  <c r="P4238" i="2" s="1"/>
  <c r="Q4239" i="2"/>
  <c r="P4239" i="2" s="1"/>
  <c r="Q4240" i="2"/>
  <c r="P4240" i="2" s="1"/>
  <c r="Q4241" i="2"/>
  <c r="P4241" i="2" s="1"/>
  <c r="Q4242" i="2"/>
  <c r="P4242" i="2" s="1"/>
  <c r="Q4243" i="2"/>
  <c r="P4243" i="2" s="1"/>
  <c r="Q4244" i="2"/>
  <c r="P4244" i="2" s="1"/>
  <c r="Q4245" i="2"/>
  <c r="P4245" i="2" s="1"/>
  <c r="Q4246" i="2"/>
  <c r="P4246" i="2" s="1"/>
  <c r="Q4247" i="2"/>
  <c r="P4247" i="2" s="1"/>
  <c r="Q4248" i="2"/>
  <c r="P4248" i="2" s="1"/>
  <c r="Q4249" i="2"/>
  <c r="P4249" i="2" s="1"/>
  <c r="Q4250" i="2"/>
  <c r="P4250" i="2" s="1"/>
  <c r="Q4251" i="2"/>
  <c r="P4251" i="2" s="1"/>
  <c r="Q4252" i="2"/>
  <c r="P4252" i="2" s="1"/>
  <c r="Q4253" i="2"/>
  <c r="P4253" i="2" s="1"/>
  <c r="Q4254" i="2"/>
  <c r="P4254" i="2" s="1"/>
  <c r="Q4255" i="2"/>
  <c r="P4255" i="2" s="1"/>
  <c r="Q4256" i="2"/>
  <c r="P4256" i="2" s="1"/>
  <c r="Q4257" i="2"/>
  <c r="P4257" i="2" s="1"/>
  <c r="Q4258" i="2"/>
  <c r="P4258" i="2" s="1"/>
  <c r="Q4259" i="2"/>
  <c r="P4259" i="2" s="1"/>
  <c r="Q4260" i="2"/>
  <c r="P4260" i="2" s="1"/>
  <c r="Q4261" i="2"/>
  <c r="P4261" i="2" s="1"/>
  <c r="Q4262" i="2"/>
  <c r="P4262" i="2" s="1"/>
  <c r="Q4263" i="2"/>
  <c r="P4263" i="2" s="1"/>
  <c r="Q4264" i="2"/>
  <c r="P4264" i="2" s="1"/>
  <c r="Q4265" i="2"/>
  <c r="P4265" i="2" s="1"/>
  <c r="Q4266" i="2"/>
  <c r="P4266" i="2" s="1"/>
  <c r="Q4267" i="2"/>
  <c r="P4267" i="2" s="1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P4283" i="2" s="1"/>
  <c r="Q4284" i="2"/>
  <c r="P4284" i="2" s="1"/>
  <c r="Q4285" i="2"/>
  <c r="P4285" i="2" s="1"/>
  <c r="Q4286" i="2"/>
  <c r="P4286" i="2" s="1"/>
  <c r="Q4287" i="2"/>
  <c r="P4287" i="2" s="1"/>
  <c r="Q4288" i="2"/>
  <c r="Q4289" i="2"/>
  <c r="Q4290" i="2"/>
  <c r="Q4291" i="2"/>
  <c r="Q4292" i="2"/>
  <c r="Q4293" i="2"/>
  <c r="P4293" i="2" s="1"/>
  <c r="Q4294" i="2"/>
  <c r="P4294" i="2" s="1"/>
  <c r="Q4295" i="2"/>
  <c r="P4295" i="2" s="1"/>
  <c r="Q4296" i="2"/>
  <c r="P4296" i="2" s="1"/>
  <c r="Q4297" i="2"/>
  <c r="P4297" i="2" s="1"/>
  <c r="Q4298" i="2"/>
  <c r="P4298" i="2" s="1"/>
  <c r="Q4299" i="2"/>
  <c r="P4299" i="2" s="1"/>
  <c r="Q4300" i="2"/>
  <c r="P4300" i="2" s="1"/>
  <c r="Q4301" i="2"/>
  <c r="P4301" i="2" s="1"/>
  <c r="Q4302" i="2"/>
  <c r="P4302" i="2" s="1"/>
  <c r="Q4303" i="2"/>
  <c r="P4303" i="2" s="1"/>
  <c r="Q4304" i="2"/>
  <c r="P4304" i="2" s="1"/>
  <c r="Q4305" i="2"/>
  <c r="P4305" i="2" s="1"/>
  <c r="Q4306" i="2"/>
  <c r="P4306" i="2" s="1"/>
  <c r="Q4307" i="2"/>
  <c r="P4307" i="2" s="1"/>
  <c r="Q4308" i="2"/>
  <c r="P4308" i="2" s="1"/>
  <c r="Q4309" i="2"/>
  <c r="P4309" i="2" s="1"/>
  <c r="Q4310" i="2"/>
  <c r="P4310" i="2" s="1"/>
  <c r="Q4311" i="2"/>
  <c r="P4311" i="2" s="1"/>
  <c r="Q4312" i="2"/>
  <c r="P4312" i="2" s="1"/>
  <c r="Q4313" i="2"/>
  <c r="P4313" i="2" s="1"/>
  <c r="Q4314" i="2"/>
  <c r="P4314" i="2" s="1"/>
  <c r="Q4315" i="2"/>
  <c r="P4315" i="2" s="1"/>
  <c r="Q4316" i="2"/>
  <c r="P4316" i="2" s="1"/>
  <c r="Q4317" i="2"/>
  <c r="P4317" i="2" s="1"/>
  <c r="Q4318" i="2"/>
  <c r="P4318" i="2" s="1"/>
  <c r="Q4319" i="2"/>
  <c r="P4319" i="2" s="1"/>
  <c r="Q4320" i="2"/>
  <c r="P4320" i="2" s="1"/>
  <c r="Q4321" i="2"/>
  <c r="P4321" i="2" s="1"/>
  <c r="Q4322" i="2"/>
  <c r="P4322" i="2" s="1"/>
  <c r="Q4323" i="2"/>
  <c r="P4323" i="2" s="1"/>
  <c r="Q4324" i="2"/>
  <c r="P4324" i="2" s="1"/>
  <c r="Q4325" i="2"/>
  <c r="P4325" i="2" s="1"/>
  <c r="Q4326" i="2"/>
  <c r="P4326" i="2" s="1"/>
  <c r="Q4327" i="2"/>
  <c r="P4327" i="2" s="1"/>
  <c r="Q4328" i="2"/>
  <c r="P4328" i="2" s="1"/>
  <c r="Q4329" i="2"/>
  <c r="P4329" i="2" s="1"/>
  <c r="Q4330" i="2"/>
  <c r="Q4331" i="2"/>
  <c r="P4331" i="2" s="1"/>
  <c r="Q4332" i="2"/>
  <c r="P4332" i="2" s="1"/>
  <c r="Q4333" i="2"/>
  <c r="P4333" i="2" s="1"/>
  <c r="Q4334" i="2"/>
  <c r="P4334" i="2" s="1"/>
  <c r="Q4335" i="2"/>
  <c r="P4335" i="2" s="1"/>
  <c r="Q4336" i="2"/>
  <c r="P4336" i="2" s="1"/>
  <c r="Q4337" i="2"/>
  <c r="P4337" i="2" s="1"/>
  <c r="Q4338" i="2"/>
  <c r="P4338" i="2" s="1"/>
  <c r="Q4339" i="2"/>
  <c r="P4339" i="2" s="1"/>
  <c r="Q4340" i="2"/>
  <c r="P4340" i="2" s="1"/>
  <c r="Q4341" i="2"/>
  <c r="P4341" i="2" s="1"/>
  <c r="Q4342" i="2"/>
  <c r="P4342" i="2" s="1"/>
  <c r="Q4343" i="2"/>
  <c r="P4343" i="2" s="1"/>
  <c r="Q4344" i="2"/>
  <c r="P4344" i="2" s="1"/>
  <c r="Q4345" i="2"/>
  <c r="P4345" i="2" s="1"/>
  <c r="Q4346" i="2"/>
  <c r="P4346" i="2" s="1"/>
  <c r="Q4347" i="2"/>
  <c r="P4347" i="2" s="1"/>
  <c r="Q4348" i="2"/>
  <c r="Q4349" i="2"/>
  <c r="P4349" i="2" s="1"/>
  <c r="Q4350" i="2"/>
  <c r="P4350" i="2" s="1"/>
  <c r="Q4351" i="2"/>
  <c r="P4351" i="2" s="1"/>
  <c r="Q4352" i="2"/>
  <c r="P4352" i="2" s="1"/>
  <c r="Q4353" i="2"/>
  <c r="P4353" i="2" s="1"/>
  <c r="Q4354" i="2"/>
  <c r="P4354" i="2" s="1"/>
  <c r="Q4355" i="2"/>
  <c r="P4355" i="2" s="1"/>
  <c r="Q4356" i="2"/>
  <c r="P4356" i="2" s="1"/>
  <c r="Q4357" i="2"/>
  <c r="P4357" i="2" s="1"/>
  <c r="Q4358" i="2"/>
  <c r="P4358" i="2" s="1"/>
  <c r="Q4359" i="2"/>
  <c r="P4359" i="2" s="1"/>
  <c r="Q4360" i="2"/>
  <c r="P4360" i="2" s="1"/>
  <c r="Q4361" i="2"/>
  <c r="P4361" i="2" s="1"/>
  <c r="Q4362" i="2"/>
  <c r="P4362" i="2" s="1"/>
  <c r="Q4363" i="2"/>
  <c r="P4363" i="2" s="1"/>
  <c r="Q4364" i="2"/>
  <c r="P4364" i="2" s="1"/>
  <c r="Q4365" i="2"/>
  <c r="P4365" i="2" s="1"/>
  <c r="Q4366" i="2"/>
  <c r="P4366" i="2" s="1"/>
  <c r="Q4367" i="2"/>
  <c r="P4367" i="2" s="1"/>
  <c r="Q4368" i="2"/>
  <c r="P4368" i="2" s="1"/>
  <c r="Q4369" i="2"/>
  <c r="P4369" i="2" s="1"/>
  <c r="Q4370" i="2"/>
  <c r="P4370" i="2" s="1"/>
  <c r="Q4371" i="2"/>
  <c r="P4371" i="2" s="1"/>
  <c r="Q4372" i="2"/>
  <c r="P4372" i="2" s="1"/>
  <c r="Q4373" i="2"/>
  <c r="P4373" i="2" s="1"/>
  <c r="Q4374" i="2"/>
  <c r="P4374" i="2" s="1"/>
  <c r="Q4375" i="2"/>
  <c r="P4375" i="2" s="1"/>
  <c r="Q4376" i="2"/>
  <c r="P4376" i="2" s="1"/>
  <c r="Q4377" i="2"/>
  <c r="P4377" i="2" s="1"/>
  <c r="Q4378" i="2"/>
  <c r="P4378" i="2" s="1"/>
  <c r="Q4379" i="2"/>
  <c r="P4379" i="2" s="1"/>
  <c r="Q4380" i="2"/>
  <c r="P4380" i="2" s="1"/>
  <c r="Q4381" i="2"/>
  <c r="P4381" i="2" s="1"/>
  <c r="Q4382" i="2"/>
  <c r="P4382" i="2" s="1"/>
  <c r="Q4383" i="2"/>
  <c r="P4383" i="2" s="1"/>
  <c r="Q4384" i="2"/>
  <c r="P4384" i="2" s="1"/>
  <c r="Q4385" i="2"/>
  <c r="P4385" i="2" s="1"/>
  <c r="Q4386" i="2"/>
  <c r="P4386" i="2" s="1"/>
  <c r="Q4387" i="2"/>
  <c r="P4387" i="2" s="1"/>
  <c r="Q4388" i="2"/>
  <c r="P4388" i="2" s="1"/>
  <c r="Q4389" i="2"/>
  <c r="P4389" i="2" s="1"/>
  <c r="Q4390" i="2"/>
  <c r="Q4391" i="2"/>
  <c r="P4391" i="2" s="1"/>
  <c r="Q4392" i="2"/>
  <c r="P4392" i="2" s="1"/>
  <c r="Q4393" i="2"/>
  <c r="P4393" i="2" s="1"/>
  <c r="Q4394" i="2"/>
  <c r="P4394" i="2" s="1"/>
  <c r="Q4395" i="2"/>
  <c r="P4395" i="2" s="1"/>
  <c r="Q4396" i="2"/>
  <c r="P4396" i="2" s="1"/>
  <c r="Q4397" i="2"/>
  <c r="P4397" i="2" s="1"/>
  <c r="Q4398" i="2"/>
  <c r="P4398" i="2" s="1"/>
  <c r="Q4399" i="2"/>
  <c r="P4399" i="2" s="1"/>
  <c r="Q4400" i="2"/>
  <c r="P4400" i="2" s="1"/>
  <c r="Q4401" i="2"/>
  <c r="P4401" i="2" s="1"/>
  <c r="Q4402" i="2"/>
  <c r="P4402" i="2" s="1"/>
  <c r="Q4403" i="2"/>
  <c r="P4403" i="2" s="1"/>
  <c r="Q4404" i="2"/>
  <c r="P4404" i="2" s="1"/>
  <c r="Q4405" i="2"/>
  <c r="P4405" i="2" s="1"/>
  <c r="Q4406" i="2"/>
  <c r="P4406" i="2" s="1"/>
  <c r="Q4407" i="2"/>
  <c r="P4407" i="2" s="1"/>
  <c r="Q4408" i="2"/>
  <c r="Q4409" i="2"/>
  <c r="Q4410" i="2"/>
  <c r="P4410" i="2" s="1"/>
  <c r="Q4411" i="2"/>
  <c r="P4411" i="2" s="1"/>
  <c r="Q4412" i="2"/>
  <c r="P4412" i="2" s="1"/>
  <c r="Q4413" i="2"/>
  <c r="P4413" i="2" s="1"/>
  <c r="Q4414" i="2"/>
  <c r="P4414" i="2" s="1"/>
  <c r="Q4415" i="2"/>
  <c r="P4415" i="2" s="1"/>
  <c r="Q4416" i="2"/>
  <c r="P4416" i="2" s="1"/>
  <c r="Q4417" i="2"/>
  <c r="P4417" i="2" s="1"/>
  <c r="Q4418" i="2"/>
  <c r="P4418" i="2" s="1"/>
  <c r="Q4419" i="2"/>
  <c r="P4419" i="2" s="1"/>
  <c r="Q4420" i="2"/>
  <c r="P4420" i="2" s="1"/>
  <c r="Q4421" i="2"/>
  <c r="P4421" i="2" s="1"/>
  <c r="Q4422" i="2"/>
  <c r="P4422" i="2" s="1"/>
  <c r="Q4423" i="2"/>
  <c r="P4423" i="2" s="1"/>
  <c r="Q4424" i="2"/>
  <c r="P4424" i="2" s="1"/>
  <c r="Q4425" i="2"/>
  <c r="P4425" i="2" s="1"/>
  <c r="Q4426" i="2"/>
  <c r="P4426" i="2" s="1"/>
  <c r="Q4427" i="2"/>
  <c r="P4427" i="2" s="1"/>
  <c r="Q4428" i="2"/>
  <c r="P4428" i="2" s="1"/>
  <c r="Q4429" i="2"/>
  <c r="P4429" i="2" s="1"/>
  <c r="Q4430" i="2"/>
  <c r="P4430" i="2" s="1"/>
  <c r="Q4431" i="2"/>
  <c r="P4431" i="2" s="1"/>
  <c r="Q4432" i="2"/>
  <c r="P4432" i="2" s="1"/>
  <c r="Q4433" i="2"/>
  <c r="P4433" i="2" s="1"/>
  <c r="Q4434" i="2"/>
  <c r="P4434" i="2" s="1"/>
  <c r="Q4435" i="2"/>
  <c r="P4435" i="2" s="1"/>
  <c r="Q4436" i="2"/>
  <c r="P4436" i="2" s="1"/>
  <c r="Q4437" i="2"/>
  <c r="P4437" i="2" s="1"/>
  <c r="Q4438" i="2"/>
  <c r="P4438" i="2" s="1"/>
  <c r="Q4439" i="2"/>
  <c r="P4439" i="2" s="1"/>
  <c r="Q4440" i="2"/>
  <c r="P4440" i="2" s="1"/>
  <c r="Q4441" i="2"/>
  <c r="P4441" i="2" s="1"/>
  <c r="Q4442" i="2"/>
  <c r="P4442" i="2" s="1"/>
  <c r="Q4443" i="2"/>
  <c r="P4443" i="2" s="1"/>
  <c r="Q4444" i="2"/>
  <c r="P4444" i="2" s="1"/>
  <c r="Q4445" i="2"/>
  <c r="P4445" i="2" s="1"/>
  <c r="Q4446" i="2"/>
  <c r="P4446" i="2" s="1"/>
  <c r="Q4447" i="2"/>
  <c r="P4447" i="2" s="1"/>
  <c r="Q4448" i="2"/>
  <c r="P4448" i="2" s="1"/>
  <c r="Q4449" i="2"/>
  <c r="P4449" i="2" s="1"/>
  <c r="Q4450" i="2"/>
  <c r="P4450" i="2" s="1"/>
  <c r="Q4451" i="2"/>
  <c r="P4451" i="2" s="1"/>
  <c r="Q4452" i="2"/>
  <c r="P4452" i="2" s="1"/>
  <c r="Q4453" i="2"/>
  <c r="P4453" i="2" s="1"/>
  <c r="Q4454" i="2"/>
  <c r="P4454" i="2" s="1"/>
  <c r="Q4455" i="2"/>
  <c r="P4455" i="2" s="1"/>
  <c r="Q4456" i="2"/>
  <c r="P4456" i="2" s="1"/>
  <c r="Q4457" i="2"/>
  <c r="P4457" i="2" s="1"/>
  <c r="Q4458" i="2"/>
  <c r="P4458" i="2" s="1"/>
  <c r="Q4459" i="2"/>
  <c r="P4459" i="2" s="1"/>
  <c r="Q4460" i="2"/>
  <c r="P4460" i="2" s="1"/>
  <c r="Q4461" i="2"/>
  <c r="P4461" i="2" s="1"/>
  <c r="Q4462" i="2"/>
  <c r="P4462" i="2" s="1"/>
  <c r="Q4463" i="2"/>
  <c r="P4463" i="2" s="1"/>
  <c r="Q4464" i="2"/>
  <c r="P4464" i="2" s="1"/>
  <c r="Q4465" i="2"/>
  <c r="P4465" i="2" s="1"/>
  <c r="Q4466" i="2"/>
  <c r="P4466" i="2" s="1"/>
  <c r="Q4467" i="2"/>
  <c r="P4467" i="2" s="1"/>
  <c r="Q4468" i="2"/>
  <c r="Q4469" i="2"/>
  <c r="P4469" i="2" s="1"/>
  <c r="Q4470" i="2"/>
  <c r="P4470" i="2" s="1"/>
  <c r="Q4471" i="2"/>
  <c r="P4471" i="2" s="1"/>
  <c r="Q4472" i="2"/>
  <c r="P4472" i="2" s="1"/>
  <c r="Q4473" i="2"/>
  <c r="P4473" i="2" s="1"/>
  <c r="Q4474" i="2"/>
  <c r="P4474" i="2" s="1"/>
  <c r="Q4475" i="2"/>
  <c r="P4475" i="2" s="1"/>
  <c r="Q4476" i="2"/>
  <c r="P4476" i="2" s="1"/>
  <c r="Q4477" i="2"/>
  <c r="P4477" i="2" s="1"/>
  <c r="Q4478" i="2"/>
  <c r="P4478" i="2" s="1"/>
  <c r="Q4479" i="2"/>
  <c r="P4479" i="2" s="1"/>
  <c r="Q4480" i="2"/>
  <c r="P4480" i="2" s="1"/>
  <c r="Q4481" i="2"/>
  <c r="P4481" i="2" s="1"/>
  <c r="Q4482" i="2"/>
  <c r="P4482" i="2" s="1"/>
  <c r="Q4483" i="2"/>
  <c r="P4483" i="2" s="1"/>
  <c r="Q4484" i="2"/>
  <c r="P4484" i="2" s="1"/>
  <c r="Q4485" i="2"/>
  <c r="P4485" i="2" s="1"/>
  <c r="Q4486" i="2"/>
  <c r="P4486" i="2" s="1"/>
  <c r="Q4487" i="2"/>
  <c r="P4487" i="2" s="1"/>
  <c r="Q4488" i="2"/>
  <c r="P4488" i="2" s="1"/>
  <c r="Q4489" i="2"/>
  <c r="P4489" i="2" s="1"/>
  <c r="Q4490" i="2"/>
  <c r="P4490" i="2" s="1"/>
  <c r="Q4491" i="2"/>
  <c r="P4491" i="2" s="1"/>
  <c r="Q4492" i="2"/>
  <c r="P4492" i="2" s="1"/>
  <c r="Q4493" i="2"/>
  <c r="P4493" i="2" s="1"/>
  <c r="Q4494" i="2"/>
  <c r="P4494" i="2" s="1"/>
  <c r="Q4495" i="2"/>
  <c r="P4495" i="2" s="1"/>
  <c r="Q4496" i="2"/>
  <c r="P4496" i="2" s="1"/>
  <c r="Q4497" i="2"/>
  <c r="P4497" i="2" s="1"/>
  <c r="Q4498" i="2"/>
  <c r="P4498" i="2" s="1"/>
  <c r="Q4499" i="2"/>
  <c r="P4499" i="2" s="1"/>
  <c r="Q4500" i="2"/>
  <c r="P4500" i="2" s="1"/>
  <c r="Q4501" i="2"/>
  <c r="P4501" i="2" s="1"/>
  <c r="Q4502" i="2"/>
  <c r="P4502" i="2" s="1"/>
  <c r="Q4503" i="2"/>
  <c r="P4503" i="2" s="1"/>
  <c r="Q4504" i="2"/>
  <c r="P4504" i="2" s="1"/>
  <c r="Q4505" i="2"/>
  <c r="P4505" i="2" s="1"/>
  <c r="Q4506" i="2"/>
  <c r="P4506" i="2" s="1"/>
  <c r="Q4507" i="2"/>
  <c r="P4507" i="2" s="1"/>
  <c r="Q4508" i="2"/>
  <c r="P4508" i="2" s="1"/>
  <c r="Q4509" i="2"/>
  <c r="P4509" i="2" s="1"/>
  <c r="Q4510" i="2"/>
  <c r="Q4511" i="2"/>
  <c r="P4511" i="2" s="1"/>
  <c r="Q4512" i="2"/>
  <c r="P4512" i="2" s="1"/>
  <c r="Q4513" i="2"/>
  <c r="P4513" i="2" s="1"/>
  <c r="Q4514" i="2"/>
  <c r="P4514" i="2" s="1"/>
  <c r="Q4515" i="2"/>
  <c r="P4515" i="2" s="1"/>
  <c r="Q4516" i="2"/>
  <c r="P4516" i="2" s="1"/>
  <c r="Q4517" i="2"/>
  <c r="P4517" i="2" s="1"/>
  <c r="Q4518" i="2"/>
  <c r="P4518" i="2" s="1"/>
  <c r="Q4519" i="2"/>
  <c r="P4519" i="2" s="1"/>
  <c r="Q4520" i="2"/>
  <c r="P4520" i="2" s="1"/>
  <c r="Q4521" i="2"/>
  <c r="P4521" i="2" s="1"/>
  <c r="Q4522" i="2"/>
  <c r="P4522" i="2" s="1"/>
  <c r="Q4523" i="2"/>
  <c r="P4523" i="2" s="1"/>
  <c r="Q4524" i="2"/>
  <c r="P4524" i="2" s="1"/>
  <c r="Q4525" i="2"/>
  <c r="P4525" i="2" s="1"/>
  <c r="Q4526" i="2"/>
  <c r="P4526" i="2" s="1"/>
  <c r="Q4527" i="2"/>
  <c r="P4527" i="2" s="1"/>
  <c r="Q4528" i="2"/>
  <c r="Q4529" i="2"/>
  <c r="P4529" i="2" s="1"/>
  <c r="Q4530" i="2"/>
  <c r="P4530" i="2" s="1"/>
  <c r="Q4531" i="2"/>
  <c r="P4531" i="2" s="1"/>
  <c r="Q4532" i="2"/>
  <c r="P4532" i="2" s="1"/>
  <c r="Q4533" i="2"/>
  <c r="P4533" i="2" s="1"/>
  <c r="Q4534" i="2"/>
  <c r="P4534" i="2" s="1"/>
  <c r="Q4535" i="2"/>
  <c r="P4535" i="2" s="1"/>
  <c r="Q4536" i="2"/>
  <c r="P4536" i="2" s="1"/>
  <c r="Q4537" i="2"/>
  <c r="P4537" i="2" s="1"/>
  <c r="Q4538" i="2"/>
  <c r="P4538" i="2" s="1"/>
  <c r="Q4539" i="2"/>
  <c r="P4539" i="2" s="1"/>
  <c r="Q4540" i="2"/>
  <c r="P4540" i="2" s="1"/>
  <c r="Q4541" i="2"/>
  <c r="P4541" i="2" s="1"/>
  <c r="Q4542" i="2"/>
  <c r="P4542" i="2" s="1"/>
  <c r="Q4543" i="2"/>
  <c r="P4543" i="2" s="1"/>
  <c r="Q4544" i="2"/>
  <c r="P4544" i="2" s="1"/>
  <c r="Q4545" i="2"/>
  <c r="P4545" i="2" s="1"/>
  <c r="Q4546" i="2"/>
  <c r="P4546" i="2" s="1"/>
  <c r="Q4547" i="2"/>
  <c r="P4547" i="2" s="1"/>
  <c r="Q4548" i="2"/>
  <c r="P4548" i="2" s="1"/>
  <c r="Q4549" i="2"/>
  <c r="Q4550" i="2"/>
  <c r="P4550" i="2" s="1"/>
  <c r="Q4551" i="2"/>
  <c r="P4551" i="2" s="1"/>
  <c r="Q4552" i="2"/>
  <c r="P4552" i="2" s="1"/>
  <c r="Q4553" i="2"/>
  <c r="P4553" i="2" s="1"/>
  <c r="Q4554" i="2"/>
  <c r="P4554" i="2" s="1"/>
  <c r="Q4555" i="2"/>
  <c r="P4555" i="2" s="1"/>
  <c r="Q4556" i="2"/>
  <c r="P4556" i="2" s="1"/>
  <c r="Q4557" i="2"/>
  <c r="P4557" i="2" s="1"/>
  <c r="Q4558" i="2"/>
  <c r="P4558" i="2" s="1"/>
  <c r="Q4559" i="2"/>
  <c r="P4559" i="2" s="1"/>
  <c r="Q4560" i="2"/>
  <c r="P4560" i="2" s="1"/>
  <c r="Q4561" i="2"/>
  <c r="P4561" i="2" s="1"/>
  <c r="Q4562" i="2"/>
  <c r="P4562" i="2" s="1"/>
  <c r="Q4563" i="2"/>
  <c r="P4563" i="2" s="1"/>
  <c r="Q4564" i="2"/>
  <c r="P4564" i="2" s="1"/>
  <c r="Q4565" i="2"/>
  <c r="P4565" i="2" s="1"/>
  <c r="Q4566" i="2"/>
  <c r="P4566" i="2" s="1"/>
  <c r="Q4567" i="2"/>
  <c r="P4567" i="2" s="1"/>
  <c r="Q4568" i="2"/>
  <c r="P4568" i="2" s="1"/>
  <c r="Q4569" i="2"/>
  <c r="P4569" i="2" s="1"/>
  <c r="Q4570" i="2"/>
  <c r="Q4571" i="2"/>
  <c r="Q4572" i="2"/>
  <c r="P4572" i="2" s="1"/>
  <c r="Q4573" i="2"/>
  <c r="P4573" i="2" s="1"/>
  <c r="Q4574" i="2"/>
  <c r="P4574" i="2" s="1"/>
  <c r="Q4575" i="2"/>
  <c r="P4575" i="2" s="1"/>
  <c r="Q4576" i="2"/>
  <c r="P4576" i="2" s="1"/>
  <c r="Q4577" i="2"/>
  <c r="P4577" i="2" s="1"/>
  <c r="Q4578" i="2"/>
  <c r="P4578" i="2" s="1"/>
  <c r="Q4579" i="2"/>
  <c r="P4579" i="2" s="1"/>
  <c r="Q4580" i="2"/>
  <c r="P4580" i="2" s="1"/>
  <c r="Q4581" i="2"/>
  <c r="P4581" i="2" s="1"/>
  <c r="Q4582" i="2"/>
  <c r="P4582" i="2" s="1"/>
  <c r="Q4583" i="2"/>
  <c r="P4583" i="2" s="1"/>
  <c r="Q4584" i="2"/>
  <c r="P4584" i="2" s="1"/>
  <c r="Q4585" i="2"/>
  <c r="P4585" i="2" s="1"/>
  <c r="Q4586" i="2"/>
  <c r="P4586" i="2" s="1"/>
  <c r="Q4587" i="2"/>
  <c r="P4587" i="2" s="1"/>
  <c r="Q4588" i="2"/>
  <c r="P4588" i="2" s="1"/>
  <c r="Q4589" i="2"/>
  <c r="P4589" i="2" s="1"/>
  <c r="Q4590" i="2"/>
  <c r="P4590" i="2" s="1"/>
  <c r="Q4591" i="2"/>
  <c r="Q4592" i="2"/>
  <c r="P4592" i="2" s="1"/>
  <c r="Q4593" i="2"/>
  <c r="P4593" i="2" s="1"/>
  <c r="Q4594" i="2"/>
  <c r="P4594" i="2" s="1"/>
  <c r="Q4595" i="2"/>
  <c r="P4595" i="2" s="1"/>
  <c r="Q4596" i="2"/>
  <c r="P4596" i="2" s="1"/>
  <c r="Q4597" i="2"/>
  <c r="P4597" i="2" s="1"/>
  <c r="Q4598" i="2"/>
  <c r="P4598" i="2" s="1"/>
  <c r="Q4599" i="2"/>
  <c r="P4599" i="2" s="1"/>
  <c r="Q4600" i="2"/>
  <c r="P4600" i="2" s="1"/>
  <c r="Q4601" i="2"/>
  <c r="P4601" i="2" s="1"/>
  <c r="Q4602" i="2"/>
  <c r="P4602" i="2" s="1"/>
  <c r="Q4603" i="2"/>
  <c r="P4603" i="2" s="1"/>
  <c r="Q4604" i="2"/>
  <c r="P4604" i="2" s="1"/>
  <c r="Q4605" i="2"/>
  <c r="P4605" i="2" s="1"/>
  <c r="Q4606" i="2"/>
  <c r="P4606" i="2" s="1"/>
  <c r="Q4607" i="2"/>
  <c r="P4607" i="2" s="1"/>
  <c r="Q4608" i="2"/>
  <c r="P4608" i="2" s="1"/>
  <c r="Q4609" i="2"/>
  <c r="P4609" i="2" s="1"/>
  <c r="Q4610" i="2"/>
  <c r="P4610" i="2" s="1"/>
  <c r="Q4611" i="2"/>
  <c r="P4611" i="2" s="1"/>
  <c r="Q4612" i="2"/>
  <c r="P4612" i="2" s="1"/>
  <c r="Q4613" i="2"/>
  <c r="P4613" i="2" s="1"/>
  <c r="Q4614" i="2"/>
  <c r="P4614" i="2" s="1"/>
  <c r="Q4615" i="2"/>
  <c r="P4615" i="2" s="1"/>
  <c r="Q4616" i="2"/>
  <c r="P4616" i="2" s="1"/>
  <c r="Q4617" i="2"/>
  <c r="P4617" i="2" s="1"/>
  <c r="Q4618" i="2"/>
  <c r="P4618" i="2" s="1"/>
  <c r="Q4619" i="2"/>
  <c r="P4619" i="2" s="1"/>
  <c r="Q4620" i="2"/>
  <c r="P4620" i="2" s="1"/>
  <c r="Q4621" i="2"/>
  <c r="P4621" i="2" s="1"/>
  <c r="Q4622" i="2"/>
  <c r="P4622" i="2" s="1"/>
  <c r="Q4623" i="2"/>
  <c r="P4623" i="2" s="1"/>
  <c r="Q4624" i="2"/>
  <c r="P4624" i="2" s="1"/>
  <c r="Q4625" i="2"/>
  <c r="P4625" i="2" s="1"/>
  <c r="Q4626" i="2"/>
  <c r="P4626" i="2" s="1"/>
  <c r="Q4627" i="2"/>
  <c r="P4627" i="2" s="1"/>
  <c r="Q4628" i="2"/>
  <c r="P4628" i="2" s="1"/>
  <c r="Q4629" i="2"/>
  <c r="P4629" i="2" s="1"/>
  <c r="Q4630" i="2"/>
  <c r="P4630" i="2" s="1"/>
  <c r="Q4631" i="2"/>
  <c r="P4631" i="2" s="1"/>
  <c r="Q4632" i="2"/>
  <c r="P4632" i="2" s="1"/>
  <c r="Q4633" i="2"/>
  <c r="P4633" i="2" s="1"/>
  <c r="Q4634" i="2"/>
  <c r="P4634" i="2" s="1"/>
  <c r="Q4635" i="2"/>
  <c r="P4635" i="2" s="1"/>
  <c r="Q4636" i="2"/>
  <c r="P4636" i="2" s="1"/>
  <c r="Q4637" i="2"/>
  <c r="P4637" i="2" s="1"/>
  <c r="Q4638" i="2"/>
  <c r="P4638" i="2" s="1"/>
  <c r="Q4639" i="2"/>
  <c r="P4639" i="2" s="1"/>
  <c r="Q4640" i="2"/>
  <c r="P4640" i="2" s="1"/>
  <c r="Q4641" i="2"/>
  <c r="P4641" i="2" s="1"/>
  <c r="Q4642" i="2"/>
  <c r="P4642" i="2" s="1"/>
  <c r="Q4643" i="2"/>
  <c r="P4643" i="2" s="1"/>
  <c r="Q4644" i="2"/>
  <c r="P4644" i="2" s="1"/>
  <c r="Q4645" i="2"/>
  <c r="P4645" i="2" s="1"/>
  <c r="Q4646" i="2"/>
  <c r="P4646" i="2" s="1"/>
  <c r="Q4647" i="2"/>
  <c r="P4647" i="2" s="1"/>
  <c r="Q4648" i="2"/>
  <c r="Q4649" i="2"/>
  <c r="Q4650" i="2"/>
  <c r="P4650" i="2" s="1"/>
  <c r="Q4651" i="2"/>
  <c r="P4651" i="2" s="1"/>
  <c r="Q4652" i="2"/>
  <c r="P4652" i="2" s="1"/>
  <c r="Q4653" i="2"/>
  <c r="P4653" i="2" s="1"/>
  <c r="Q4654" i="2"/>
  <c r="P4654" i="2" s="1"/>
  <c r="Q4655" i="2"/>
  <c r="P4655" i="2" s="1"/>
  <c r="Q4656" i="2"/>
  <c r="P4656" i="2" s="1"/>
  <c r="Q4657" i="2"/>
  <c r="P4657" i="2" s="1"/>
  <c r="Q4658" i="2"/>
  <c r="P4658" i="2" s="1"/>
  <c r="Q4659" i="2"/>
  <c r="P4659" i="2" s="1"/>
  <c r="Q4660" i="2"/>
  <c r="P4660" i="2" s="1"/>
  <c r="Q4661" i="2"/>
  <c r="P4661" i="2" s="1"/>
  <c r="Q4662" i="2"/>
  <c r="P4662" i="2" s="1"/>
  <c r="Q4663" i="2"/>
  <c r="P4663" i="2" s="1"/>
  <c r="Q4664" i="2"/>
  <c r="P4664" i="2" s="1"/>
  <c r="Q4665" i="2"/>
  <c r="P4665" i="2" s="1"/>
  <c r="Q4666" i="2"/>
  <c r="P4666" i="2" s="1"/>
  <c r="Q4667" i="2"/>
  <c r="P4667" i="2" s="1"/>
  <c r="Q4668" i="2"/>
  <c r="P4668" i="2" s="1"/>
  <c r="Q4669" i="2"/>
  <c r="P4669" i="2" s="1"/>
  <c r="Q4670" i="2"/>
  <c r="P4670" i="2" s="1"/>
  <c r="Q4671" i="2"/>
  <c r="P4671" i="2" s="1"/>
  <c r="Q4672" i="2"/>
  <c r="P4672" i="2" s="1"/>
  <c r="Q4673" i="2"/>
  <c r="P4673" i="2" s="1"/>
  <c r="Q4674" i="2"/>
  <c r="P4674" i="2" s="1"/>
  <c r="Q4675" i="2"/>
  <c r="P4675" i="2" s="1"/>
  <c r="Q4676" i="2"/>
  <c r="P4676" i="2" s="1"/>
  <c r="Q4677" i="2"/>
  <c r="P4677" i="2" s="1"/>
  <c r="Q4678" i="2"/>
  <c r="P4678" i="2" s="1"/>
  <c r="Q4679" i="2"/>
  <c r="P4679" i="2" s="1"/>
  <c r="Q4680" i="2"/>
  <c r="P4680" i="2" s="1"/>
  <c r="Q4681" i="2"/>
  <c r="P4681" i="2" s="1"/>
  <c r="Q4682" i="2"/>
  <c r="P4682" i="2" s="1"/>
  <c r="Q4683" i="2"/>
  <c r="P4683" i="2" s="1"/>
  <c r="Q4684" i="2"/>
  <c r="P4684" i="2" s="1"/>
  <c r="Q4685" i="2"/>
  <c r="P4685" i="2" s="1"/>
  <c r="Q4686" i="2"/>
  <c r="P4686" i="2" s="1"/>
  <c r="Q4687" i="2"/>
  <c r="P4687" i="2" s="1"/>
  <c r="Q4688" i="2"/>
  <c r="P4688" i="2" s="1"/>
  <c r="Q4689" i="2"/>
  <c r="P4689" i="2" s="1"/>
  <c r="Q4690" i="2"/>
  <c r="P4690" i="2" s="1"/>
  <c r="Q4691" i="2"/>
  <c r="P4691" i="2" s="1"/>
  <c r="Q4692" i="2"/>
  <c r="P4692" i="2" s="1"/>
  <c r="Q4693" i="2"/>
  <c r="P4693" i="2" s="1"/>
  <c r="Q4694" i="2"/>
  <c r="P4694" i="2" s="1"/>
  <c r="Q4695" i="2"/>
  <c r="P4695" i="2" s="1"/>
  <c r="Q4696" i="2"/>
  <c r="P4696" i="2" s="1"/>
  <c r="Q4697" i="2"/>
  <c r="P4697" i="2" s="1"/>
  <c r="Q4698" i="2"/>
  <c r="P4698" i="2" s="1"/>
  <c r="Q4699" i="2"/>
  <c r="P4699" i="2" s="1"/>
  <c r="Q4700" i="2"/>
  <c r="P4700" i="2" s="1"/>
  <c r="Q4701" i="2"/>
  <c r="P4701" i="2" s="1"/>
  <c r="Q4702" i="2"/>
  <c r="P4702" i="2" s="1"/>
  <c r="Q4703" i="2"/>
  <c r="P4703" i="2" s="1"/>
  <c r="Q4704" i="2"/>
  <c r="P4704" i="2" s="1"/>
  <c r="Q4705" i="2"/>
  <c r="P4705" i="2" s="1"/>
  <c r="Q4706" i="2"/>
  <c r="P4706" i="2" s="1"/>
  <c r="Q4707" i="2"/>
  <c r="P4707" i="2" s="1"/>
  <c r="Q4708" i="2"/>
  <c r="Q4709" i="2"/>
  <c r="P4709" i="2" s="1"/>
  <c r="Q4710" i="2"/>
  <c r="P4710" i="2" s="1"/>
  <c r="Q4711" i="2"/>
  <c r="P4711" i="2" s="1"/>
  <c r="Q4712" i="2"/>
  <c r="P4712" i="2" s="1"/>
  <c r="Q4713" i="2"/>
  <c r="P4713" i="2" s="1"/>
  <c r="Q4714" i="2"/>
  <c r="P4714" i="2" s="1"/>
  <c r="Q4715" i="2"/>
  <c r="P4715" i="2" s="1"/>
  <c r="Q4716" i="2"/>
  <c r="P4716" i="2" s="1"/>
  <c r="Q4717" i="2"/>
  <c r="P4717" i="2" s="1"/>
  <c r="Q4718" i="2"/>
  <c r="P4718" i="2" s="1"/>
  <c r="Q4719" i="2"/>
  <c r="P4719" i="2" s="1"/>
  <c r="Q4" i="2"/>
  <c r="P4" i="2" s="1"/>
  <c r="Q3" i="2"/>
  <c r="P3" i="2" s="1"/>
  <c r="P6" i="2"/>
  <c r="P7" i="2"/>
  <c r="P8" i="2"/>
  <c r="P9" i="2"/>
  <c r="P10" i="2"/>
  <c r="P11" i="2"/>
  <c r="P26" i="2"/>
  <c r="P27" i="2"/>
  <c r="P28" i="2"/>
  <c r="P29" i="2"/>
  <c r="P30" i="2"/>
  <c r="P45" i="2"/>
  <c r="P47" i="2"/>
  <c r="P48" i="2"/>
  <c r="P56" i="2"/>
  <c r="P57" i="2"/>
  <c r="P65" i="2"/>
  <c r="P66" i="2"/>
  <c r="P68" i="2"/>
  <c r="P69" i="2"/>
  <c r="P86" i="2"/>
  <c r="P105" i="2"/>
  <c r="P107" i="2"/>
  <c r="P108" i="2"/>
  <c r="P110" i="2"/>
  <c r="P111" i="2"/>
  <c r="P206" i="2"/>
  <c r="P207" i="2"/>
  <c r="P225" i="2"/>
  <c r="P227" i="2"/>
  <c r="P228" i="2"/>
  <c r="P245" i="2"/>
  <c r="P246" i="2"/>
  <c r="P266" i="2"/>
  <c r="P267" i="2"/>
  <c r="P285" i="2"/>
  <c r="P287" i="2"/>
  <c r="P288" i="2"/>
  <c r="P305" i="2"/>
  <c r="P306" i="2"/>
  <c r="P308" i="2"/>
  <c r="P326" i="2"/>
  <c r="P327" i="2"/>
  <c r="P332" i="2"/>
  <c r="P345" i="2"/>
  <c r="P347" i="2"/>
  <c r="P365" i="2"/>
  <c r="P366" i="2"/>
  <c r="P386" i="2"/>
  <c r="P387" i="2"/>
  <c r="P405" i="2"/>
  <c r="P407" i="2"/>
  <c r="P408" i="2"/>
  <c r="P425" i="2"/>
  <c r="P426" i="2"/>
  <c r="P428" i="2"/>
  <c r="P446" i="2"/>
  <c r="P447" i="2"/>
  <c r="P465" i="2"/>
  <c r="P485" i="2"/>
  <c r="P486" i="2"/>
  <c r="P506" i="2"/>
  <c r="P507" i="2"/>
  <c r="P525" i="2"/>
  <c r="P527" i="2"/>
  <c r="P528" i="2"/>
  <c r="P545" i="2"/>
  <c r="P546" i="2"/>
  <c r="P547" i="2"/>
  <c r="P548" i="2"/>
  <c r="P566" i="2"/>
  <c r="P567" i="2"/>
  <c r="P585" i="2"/>
  <c r="P605" i="2"/>
  <c r="P606" i="2"/>
  <c r="P626" i="2"/>
  <c r="P627" i="2"/>
  <c r="P645" i="2"/>
  <c r="P647" i="2"/>
  <c r="P648" i="2"/>
  <c r="P665" i="2"/>
  <c r="P666" i="2"/>
  <c r="P668" i="2"/>
  <c r="P686" i="2"/>
  <c r="P705" i="2"/>
  <c r="P707" i="2"/>
  <c r="P725" i="2"/>
  <c r="P726" i="2"/>
  <c r="P728" i="2"/>
  <c r="P746" i="2"/>
  <c r="P747" i="2"/>
  <c r="P765" i="2"/>
  <c r="P767" i="2"/>
  <c r="P768" i="2"/>
  <c r="P785" i="2"/>
  <c r="P786" i="2"/>
  <c r="P806" i="2"/>
  <c r="P807" i="2"/>
  <c r="P825" i="2"/>
  <c r="P827" i="2"/>
  <c r="P828" i="2"/>
  <c r="P845" i="2"/>
  <c r="P846" i="2"/>
  <c r="P866" i="2"/>
  <c r="P867" i="2"/>
  <c r="P885" i="2"/>
  <c r="P887" i="2"/>
  <c r="P905" i="2"/>
  <c r="P906" i="2"/>
  <c r="P926" i="2"/>
  <c r="P927" i="2"/>
  <c r="P945" i="2"/>
  <c r="P947" i="2"/>
  <c r="P965" i="2"/>
  <c r="P966" i="2"/>
  <c r="P986" i="2"/>
  <c r="P987" i="2"/>
  <c r="P1005" i="2"/>
  <c r="P1007" i="2"/>
  <c r="P1025" i="2"/>
  <c r="P1026" i="2"/>
  <c r="P1046" i="2"/>
  <c r="P1047" i="2"/>
  <c r="P1065" i="2"/>
  <c r="P1067" i="2"/>
  <c r="P1085" i="2"/>
  <c r="P1086" i="2"/>
  <c r="P1088" i="2"/>
  <c r="P1106" i="2"/>
  <c r="P1107" i="2"/>
  <c r="P1125" i="2"/>
  <c r="P1127" i="2"/>
  <c r="P1128" i="2"/>
  <c r="P1145" i="2"/>
  <c r="P1146" i="2"/>
  <c r="P1148" i="2"/>
  <c r="P1166" i="2"/>
  <c r="P1167" i="2"/>
  <c r="P1185" i="2"/>
  <c r="P1187" i="2"/>
  <c r="P1188" i="2"/>
  <c r="P1205" i="2"/>
  <c r="P1206" i="2"/>
  <c r="P1226" i="2"/>
  <c r="P1227" i="2"/>
  <c r="P1245" i="2"/>
  <c r="P1265" i="2"/>
  <c r="P1266" i="2"/>
  <c r="P1286" i="2"/>
  <c r="P1287" i="2"/>
  <c r="P1305" i="2"/>
  <c r="P1307" i="2"/>
  <c r="P1308" i="2"/>
  <c r="P1325" i="2"/>
  <c r="P1326" i="2"/>
  <c r="P1328" i="2"/>
  <c r="P1346" i="2"/>
  <c r="P1347" i="2"/>
  <c r="P1365" i="2"/>
  <c r="P1367" i="2"/>
  <c r="P1385" i="2"/>
  <c r="P1386" i="2"/>
  <c r="P1388" i="2"/>
  <c r="P1406" i="2"/>
  <c r="P1407" i="2"/>
  <c r="P1425" i="2"/>
  <c r="P1427" i="2"/>
  <c r="P1445" i="2"/>
  <c r="P1446" i="2"/>
  <c r="P1448" i="2"/>
  <c r="P1466" i="2"/>
  <c r="P1485" i="2"/>
  <c r="P1487" i="2"/>
  <c r="P1505" i="2"/>
  <c r="P1506" i="2"/>
  <c r="P1508" i="2"/>
  <c r="P1526" i="2"/>
  <c r="P1527" i="2"/>
  <c r="P1545" i="2"/>
  <c r="P1547" i="2"/>
  <c r="P1548" i="2"/>
  <c r="P1565" i="2"/>
  <c r="P1566" i="2"/>
  <c r="P1586" i="2"/>
  <c r="P1605" i="2"/>
  <c r="P1607" i="2"/>
  <c r="P1608" i="2"/>
  <c r="P1625" i="2"/>
  <c r="P1628" i="2"/>
  <c r="P1646" i="2"/>
  <c r="P1647" i="2"/>
  <c r="P1665" i="2"/>
  <c r="P1667" i="2"/>
  <c r="P1685" i="2"/>
  <c r="P1686" i="2"/>
  <c r="P1706" i="2"/>
  <c r="P1707" i="2"/>
  <c r="P1725" i="2"/>
  <c r="P1726" i="2"/>
  <c r="P1727" i="2"/>
  <c r="P1728" i="2"/>
  <c r="P1745" i="2"/>
  <c r="P1766" i="2"/>
  <c r="P1767" i="2"/>
  <c r="P1785" i="2"/>
  <c r="P1787" i="2"/>
  <c r="P1805" i="2"/>
  <c r="P1826" i="2"/>
  <c r="P1827" i="2"/>
  <c r="P1845" i="2"/>
  <c r="P1847" i="2"/>
  <c r="P1865" i="2"/>
  <c r="P1886" i="2"/>
  <c r="P1887" i="2"/>
  <c r="P1905" i="2"/>
  <c r="P1907" i="2"/>
  <c r="P1908" i="2"/>
  <c r="P1925" i="2"/>
  <c r="P1928" i="2"/>
  <c r="P1946" i="2"/>
  <c r="P1947" i="2"/>
  <c r="P1965" i="2"/>
  <c r="P1967" i="2"/>
  <c r="P1985" i="2"/>
  <c r="P1988" i="2"/>
  <c r="P2006" i="2"/>
  <c r="P2007" i="2"/>
  <c r="P2008" i="2"/>
  <c r="P2025" i="2"/>
  <c r="P2045" i="2"/>
  <c r="P2046" i="2"/>
  <c r="P2066" i="2"/>
  <c r="P2067" i="2"/>
  <c r="P2085" i="2"/>
  <c r="P2087" i="2"/>
  <c r="P2105" i="2"/>
  <c r="P2106" i="2"/>
  <c r="P2126" i="2"/>
  <c r="P2127" i="2"/>
  <c r="P2145" i="2"/>
  <c r="P2147" i="2"/>
  <c r="P2165" i="2"/>
  <c r="P2166" i="2"/>
  <c r="P2168" i="2"/>
  <c r="P2186" i="2"/>
  <c r="P2187" i="2"/>
  <c r="P2205" i="2"/>
  <c r="P2207" i="2"/>
  <c r="P2225" i="2"/>
  <c r="P2228" i="2"/>
  <c r="P2246" i="2"/>
  <c r="P2247" i="2"/>
  <c r="P2265" i="2"/>
  <c r="P2267" i="2"/>
  <c r="P2285" i="2"/>
  <c r="P2306" i="2"/>
  <c r="P2307" i="2"/>
  <c r="P2325" i="2"/>
  <c r="P2327" i="2"/>
  <c r="P2345" i="2"/>
  <c r="P2366" i="2"/>
  <c r="P2385" i="2"/>
  <c r="P2387" i="2"/>
  <c r="P2405" i="2"/>
  <c r="P2426" i="2"/>
  <c r="P2427" i="2"/>
  <c r="P2445" i="2"/>
  <c r="P2447" i="2"/>
  <c r="P2465" i="2"/>
  <c r="P2468" i="2"/>
  <c r="P2486" i="2"/>
  <c r="P2487" i="2"/>
  <c r="P2505" i="2"/>
  <c r="P2507" i="2"/>
  <c r="P2525" i="2"/>
  <c r="P2546" i="2"/>
  <c r="P2547" i="2"/>
  <c r="P2565" i="2"/>
  <c r="P2567" i="2"/>
  <c r="P2570" i="2"/>
  <c r="P2585" i="2"/>
  <c r="P2606" i="2"/>
  <c r="P2607" i="2"/>
  <c r="P2625" i="2"/>
  <c r="P2627" i="2"/>
  <c r="P2645" i="2"/>
  <c r="P2648" i="2"/>
  <c r="P2668" i="2"/>
  <c r="P2669" i="2"/>
  <c r="P2710" i="2"/>
  <c r="P2711" i="2"/>
  <c r="P2728" i="2"/>
  <c r="P2729" i="2"/>
  <c r="P2770" i="2"/>
  <c r="P2771" i="2"/>
  <c r="P2788" i="2"/>
  <c r="P2789" i="2"/>
  <c r="P2830" i="2"/>
  <c r="P2848" i="2"/>
  <c r="P2849" i="2"/>
  <c r="P2890" i="2"/>
  <c r="P2908" i="2"/>
  <c r="P2909" i="2"/>
  <c r="P2950" i="2"/>
  <c r="P2951" i="2"/>
  <c r="P2968" i="2"/>
  <c r="P2969" i="2"/>
  <c r="P2970" i="2"/>
  <c r="P3010" i="2"/>
  <c r="P3028" i="2"/>
  <c r="P3029" i="2"/>
  <c r="P3070" i="2"/>
  <c r="P3088" i="2"/>
  <c r="P3089" i="2"/>
  <c r="P3130" i="2"/>
  <c r="P3131" i="2"/>
  <c r="P3148" i="2"/>
  <c r="P3149" i="2"/>
  <c r="P3190" i="2"/>
  <c r="P3208" i="2"/>
  <c r="P3209" i="2"/>
  <c r="P3250" i="2"/>
  <c r="P3268" i="2"/>
  <c r="P3269" i="2"/>
  <c r="P3310" i="2"/>
  <c r="P3311" i="2"/>
  <c r="P3328" i="2"/>
  <c r="P3329" i="2"/>
  <c r="P3388" i="2"/>
  <c r="P3389" i="2"/>
  <c r="P3430" i="2"/>
  <c r="P3431" i="2"/>
  <c r="P3448" i="2"/>
  <c r="P3449" i="2"/>
  <c r="P3450" i="2"/>
  <c r="P3490" i="2"/>
  <c r="P3491" i="2"/>
  <c r="P3508" i="2"/>
  <c r="P3509" i="2"/>
  <c r="P3528" i="2"/>
  <c r="P3550" i="2"/>
  <c r="P3568" i="2"/>
  <c r="P3569" i="2"/>
  <c r="P3610" i="2"/>
  <c r="P3611" i="2"/>
  <c r="P3628" i="2"/>
  <c r="P3629" i="2"/>
  <c r="P3670" i="2"/>
  <c r="P3671" i="2"/>
  <c r="P3688" i="2"/>
  <c r="P3689" i="2"/>
  <c r="P3730" i="2"/>
  <c r="P3748" i="2"/>
  <c r="P3749" i="2"/>
  <c r="P3790" i="2"/>
  <c r="P3808" i="2"/>
  <c r="P3809" i="2"/>
  <c r="P3810" i="2"/>
  <c r="P3850" i="2"/>
  <c r="P3851" i="2"/>
  <c r="P3868" i="2"/>
  <c r="P3869" i="2"/>
  <c r="P3910" i="2"/>
  <c r="P3911" i="2"/>
  <c r="P3928" i="2"/>
  <c r="P3929" i="2"/>
  <c r="P3970" i="2"/>
  <c r="P3971" i="2"/>
  <c r="P3988" i="2"/>
  <c r="P3989" i="2"/>
  <c r="P4048" i="2"/>
  <c r="P4049" i="2"/>
  <c r="P4090" i="2"/>
  <c r="P4108" i="2"/>
  <c r="P4109" i="2"/>
  <c r="P4111" i="2"/>
  <c r="P4150" i="2"/>
  <c r="P4168" i="2"/>
  <c r="P4189" i="2"/>
  <c r="P4228" i="2"/>
  <c r="P4288" i="2"/>
  <c r="P4289" i="2"/>
  <c r="P4330" i="2"/>
  <c r="P4348" i="2"/>
  <c r="P4390" i="2"/>
  <c r="P4408" i="2"/>
  <c r="P4409" i="2"/>
  <c r="P4468" i="2"/>
  <c r="P4510" i="2"/>
  <c r="P4528" i="2"/>
  <c r="P4549" i="2"/>
  <c r="P4570" i="2"/>
  <c r="P4571" i="2"/>
  <c r="P4591" i="2"/>
  <c r="P4648" i="2"/>
  <c r="P4649" i="2"/>
  <c r="P4708" i="2"/>
  <c r="P5" i="2"/>
  <c r="O4" i="2"/>
  <c r="O5" i="2"/>
  <c r="O6" i="2"/>
  <c r="O35" i="2"/>
  <c r="O36" i="2"/>
  <c r="O37" i="2"/>
  <c r="O38" i="2"/>
  <c r="O39" i="2"/>
  <c r="O41" i="2"/>
  <c r="O42" i="2"/>
  <c r="O43" i="2"/>
  <c r="O44" i="2"/>
  <c r="O45" i="2"/>
  <c r="O46" i="2"/>
  <c r="O72" i="2"/>
  <c r="O7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20" i="2"/>
  <c r="O122" i="2"/>
  <c r="O125" i="2"/>
  <c r="O126" i="2"/>
  <c r="O127" i="2"/>
  <c r="O128" i="2"/>
  <c r="O129" i="2"/>
  <c r="O130" i="2"/>
  <c r="O131" i="2"/>
  <c r="O133" i="2"/>
  <c r="O135" i="2"/>
  <c r="O136" i="2"/>
  <c r="O137" i="2"/>
  <c r="O139" i="2"/>
  <c r="O140" i="2"/>
  <c r="O141" i="2"/>
  <c r="O142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70" i="2"/>
  <c r="O171" i="2"/>
  <c r="O173" i="2"/>
  <c r="O174" i="2"/>
  <c r="O176" i="2"/>
  <c r="O177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202" i="2"/>
  <c r="O203" i="2"/>
  <c r="O204" i="2"/>
  <c r="O205" i="2"/>
  <c r="O210" i="2"/>
  <c r="O211" i="2"/>
  <c r="O212" i="2"/>
  <c r="O223" i="2"/>
  <c r="O224" i="2"/>
  <c r="O225" i="2"/>
  <c r="O226" i="2"/>
  <c r="O227" i="2"/>
  <c r="O228" i="2"/>
  <c r="O229" i="2"/>
  <c r="O255" i="2"/>
  <c r="O256" i="2"/>
  <c r="O259" i="2"/>
  <c r="O260" i="2"/>
  <c r="O282" i="2"/>
  <c r="O283" i="2"/>
  <c r="O284" i="2"/>
  <c r="O285" i="2"/>
  <c r="O289" i="2"/>
  <c r="O290" i="2"/>
  <c r="O301" i="2"/>
  <c r="O302" i="2"/>
  <c r="O303" i="2"/>
  <c r="O304" i="2"/>
  <c r="O305" i="2"/>
  <c r="O307" i="2"/>
  <c r="O312" i="2"/>
  <c r="O313" i="2"/>
  <c r="O315" i="2"/>
  <c r="O338" i="2"/>
  <c r="O339" i="2"/>
  <c r="O340" i="2"/>
  <c r="O341" i="2"/>
  <c r="O343" i="2"/>
  <c r="O344" i="2"/>
  <c r="O345" i="2"/>
  <c r="O346" i="2"/>
  <c r="O367" i="2"/>
  <c r="O371" i="2"/>
  <c r="O373" i="2"/>
  <c r="O374" i="2"/>
  <c r="O390" i="2"/>
  <c r="O391" i="2"/>
  <c r="O392" i="2"/>
  <c r="O394" i="2"/>
  <c r="O395" i="2"/>
  <c r="O396" i="2"/>
  <c r="O397" i="2"/>
  <c r="O398" i="2"/>
  <c r="O399" i="2"/>
  <c r="O400" i="2"/>
  <c r="O401" i="2"/>
  <c r="O404" i="2"/>
  <c r="O405" i="2"/>
  <c r="O406" i="2"/>
  <c r="O407" i="2"/>
  <c r="O408" i="2"/>
  <c r="O416" i="2"/>
  <c r="O417" i="2"/>
  <c r="O418" i="2"/>
  <c r="O419" i="2"/>
  <c r="O420" i="2"/>
  <c r="O421" i="2"/>
  <c r="O422" i="2"/>
  <c r="O423" i="2"/>
  <c r="O426" i="2"/>
  <c r="O427" i="2"/>
  <c r="O428" i="2"/>
  <c r="O430" i="2"/>
  <c r="O431" i="2"/>
  <c r="O432" i="2"/>
  <c r="O433" i="2"/>
  <c r="O434" i="2"/>
  <c r="O435" i="2"/>
  <c r="O436" i="2"/>
  <c r="O437" i="2"/>
  <c r="O438" i="2"/>
  <c r="O439" i="2"/>
  <c r="O443" i="2"/>
  <c r="O444" i="2"/>
  <c r="O445" i="2"/>
  <c r="O447" i="2"/>
  <c r="O448" i="2"/>
  <c r="O449" i="2"/>
  <c r="O450" i="2"/>
  <c r="O451" i="2"/>
  <c r="O452" i="2"/>
  <c r="O453" i="2"/>
  <c r="O454" i="2"/>
  <c r="O455" i="2"/>
  <c r="O456" i="2"/>
  <c r="O457" i="2"/>
  <c r="O461" i="2"/>
  <c r="O464" i="2"/>
  <c r="O485" i="2"/>
  <c r="O486" i="2"/>
  <c r="O493" i="2"/>
  <c r="O496" i="2"/>
  <c r="O497" i="2"/>
  <c r="O498" i="2"/>
  <c r="O529" i="2"/>
  <c r="O530" i="2"/>
  <c r="O531" i="2"/>
  <c r="O533" i="2"/>
  <c r="O534" i="2"/>
  <c r="O535" i="2"/>
  <c r="O536" i="2"/>
  <c r="O537" i="2"/>
  <c r="O540" i="2"/>
  <c r="O546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645" i="2"/>
  <c r="O646" i="2"/>
  <c r="O648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5" i="2"/>
  <c r="O727" i="2"/>
  <c r="O733" i="2"/>
  <c r="O740" i="2"/>
  <c r="O741" i="2"/>
  <c r="O816" i="2"/>
  <c r="O817" i="2"/>
  <c r="O819" i="2"/>
  <c r="O820" i="2"/>
  <c r="O821" i="2"/>
  <c r="O824" i="2"/>
  <c r="O831" i="2"/>
  <c r="O832" i="2"/>
  <c r="O834" i="2"/>
  <c r="O835" i="2"/>
  <c r="O836" i="2"/>
  <c r="O837" i="2"/>
  <c r="O838" i="2"/>
  <c r="O874" i="2"/>
  <c r="O888" i="2"/>
  <c r="O889" i="2"/>
  <c r="O890" i="2"/>
  <c r="O891" i="2"/>
  <c r="O902" i="2"/>
  <c r="O903" i="2"/>
  <c r="O917" i="2"/>
  <c r="O918" i="2"/>
  <c r="O921" i="2"/>
  <c r="O922" i="2"/>
  <c r="O923" i="2"/>
  <c r="O936" i="2"/>
  <c r="O937" i="2"/>
  <c r="O938" i="2"/>
  <c r="O939" i="2"/>
  <c r="O940" i="2"/>
  <c r="O941" i="2"/>
  <c r="O946" i="2"/>
  <c r="O948" i="2"/>
  <c r="O952" i="2"/>
  <c r="O974" i="2"/>
  <c r="O975" i="2"/>
  <c r="O976" i="2"/>
  <c r="O980" i="2"/>
  <c r="O981" i="2"/>
  <c r="O982" i="2"/>
  <c r="O983" i="2"/>
  <c r="O984" i="2"/>
  <c r="O986" i="2"/>
  <c r="O987" i="2"/>
  <c r="O989" i="2"/>
  <c r="O990" i="2"/>
  <c r="O991" i="2"/>
  <c r="O992" i="2"/>
  <c r="O993" i="2"/>
  <c r="O994" i="2"/>
  <c r="O998" i="2"/>
  <c r="O999" i="2"/>
  <c r="O1000" i="2"/>
  <c r="O1012" i="2"/>
  <c r="O1020" i="2"/>
  <c r="O1023" i="2"/>
  <c r="O1024" i="2"/>
  <c r="O1026" i="2"/>
  <c r="O1032" i="2"/>
  <c r="O1038" i="2"/>
  <c r="O1039" i="2"/>
  <c r="O1040" i="2"/>
  <c r="O1041" i="2"/>
  <c r="O1043" i="2"/>
  <c r="O1044" i="2"/>
  <c r="O1045" i="2"/>
  <c r="O1046" i="2"/>
  <c r="O1047" i="2"/>
  <c r="O1048" i="2"/>
  <c r="O1052" i="2"/>
  <c r="O1053" i="2"/>
  <c r="O1063" i="2"/>
  <c r="O1064" i="2"/>
  <c r="O1065" i="2"/>
  <c r="O1066" i="2"/>
  <c r="O1067" i="2"/>
  <c r="O1068" i="2"/>
  <c r="O1069" i="2"/>
  <c r="O1070" i="2"/>
  <c r="O1071" i="2"/>
  <c r="O1072" i="2"/>
  <c r="O1073" i="2"/>
  <c r="O1082" i="2"/>
  <c r="O1083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15" i="2"/>
  <c r="O1123" i="2"/>
  <c r="O1124" i="2"/>
  <c r="O1125" i="2"/>
  <c r="O1126" i="2"/>
  <c r="O1127" i="2"/>
  <c r="O1128" i="2"/>
  <c r="O1129" i="2"/>
  <c r="O1130" i="2"/>
  <c r="O1131" i="2"/>
  <c r="O1132" i="2"/>
  <c r="O1177" i="2"/>
  <c r="O1190" i="2"/>
  <c r="O1215" i="2"/>
  <c r="O1218" i="2"/>
  <c r="O1221" i="2"/>
  <c r="O1222" i="2"/>
  <c r="O1223" i="2"/>
  <c r="O1224" i="2"/>
  <c r="O1226" i="2"/>
  <c r="O1227" i="2"/>
  <c r="O1229" i="2"/>
  <c r="O1231" i="2"/>
  <c r="O1232" i="2"/>
  <c r="O1233" i="2"/>
  <c r="O1234" i="2"/>
  <c r="O1235" i="2"/>
  <c r="O1236" i="2"/>
  <c r="O1237" i="2"/>
  <c r="O1238" i="2"/>
  <c r="O1239" i="2"/>
  <c r="O1240" i="2"/>
  <c r="O1253" i="2"/>
  <c r="O1254" i="2"/>
  <c r="O1256" i="2"/>
  <c r="O1273" i="2"/>
  <c r="O1274" i="2"/>
  <c r="O1275" i="2"/>
  <c r="O1276" i="2"/>
  <c r="O1277" i="2"/>
  <c r="O1278" i="2"/>
  <c r="O1279" i="2"/>
  <c r="O1280" i="2"/>
  <c r="O1281" i="2"/>
  <c r="O1282" i="2"/>
  <c r="O1283" i="2"/>
  <c r="O1288" i="2"/>
  <c r="O1298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61" i="2"/>
  <c r="O1367" i="2"/>
  <c r="O1368" i="2"/>
  <c r="O1369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82" i="2"/>
  <c r="O1492" i="2"/>
  <c r="O1494" i="2"/>
  <c r="O1495" i="2"/>
  <c r="O1496" i="2"/>
  <c r="O1497" i="2"/>
  <c r="O1498" i="2"/>
  <c r="O1499" i="2"/>
  <c r="O1500" i="2"/>
  <c r="O1513" i="2"/>
  <c r="O1514" i="2"/>
  <c r="O1515" i="2"/>
  <c r="O1516" i="2"/>
  <c r="O1517" i="2"/>
  <c r="O1518" i="2"/>
  <c r="O1519" i="2"/>
  <c r="O1520" i="2"/>
  <c r="O1522" i="2"/>
  <c r="O1525" i="2"/>
  <c r="O1535" i="2"/>
  <c r="O1543" i="2"/>
  <c r="O1544" i="2"/>
  <c r="O1545" i="2"/>
  <c r="O1546" i="2"/>
  <c r="O1547" i="2"/>
  <c r="O1548" i="2"/>
  <c r="O1549" i="2"/>
  <c r="O1550" i="2"/>
  <c r="O1551" i="2"/>
  <c r="O1552" i="2"/>
  <c r="O1553" i="2"/>
  <c r="O1555" i="2"/>
  <c r="O1556" i="2"/>
  <c r="O1566" i="2"/>
  <c r="O1568" i="2"/>
  <c r="O1575" i="2"/>
  <c r="O1576" i="2"/>
  <c r="O1577" i="2"/>
  <c r="O1578" i="2"/>
  <c r="O1579" i="2"/>
  <c r="O1590" i="2"/>
  <c r="O1598" i="2"/>
  <c r="O1599" i="2"/>
  <c r="O1600" i="2"/>
  <c r="O1603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5" i="2"/>
  <c r="O1646" i="2"/>
  <c r="O1647" i="2"/>
  <c r="O1648" i="2"/>
  <c r="O1649" i="2"/>
  <c r="O1650" i="2"/>
  <c r="O1651" i="2"/>
  <c r="O1652" i="2"/>
  <c r="O1653" i="2"/>
  <c r="O1654" i="2"/>
  <c r="O1655" i="2"/>
  <c r="O1657" i="2"/>
  <c r="O1658" i="2"/>
  <c r="O1701" i="2"/>
  <c r="O1702" i="2"/>
  <c r="O1743" i="2"/>
  <c r="O1744" i="2"/>
  <c r="O1745" i="2"/>
  <c r="O1746" i="2"/>
  <c r="O1845" i="2"/>
  <c r="O1846" i="2"/>
  <c r="O1847" i="2"/>
  <c r="O1848" i="2"/>
  <c r="O1851" i="2"/>
  <c r="O1854" i="2"/>
  <c r="O1942" i="2"/>
  <c r="O1943" i="2"/>
  <c r="O1944" i="2"/>
  <c r="O1945" i="2"/>
  <c r="O1968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73" i="2"/>
  <c r="O2074" i="2"/>
  <c r="O2075" i="2"/>
  <c r="O2076" i="2"/>
  <c r="O2081" i="2"/>
  <c r="O2083" i="2"/>
  <c r="O2084" i="2"/>
  <c r="O2086" i="2"/>
  <c r="O2087" i="2"/>
  <c r="O2088" i="2"/>
  <c r="O2089" i="2"/>
  <c r="O2091" i="2"/>
  <c r="O2092" i="2"/>
  <c r="O2269" i="2"/>
  <c r="O2270" i="2"/>
  <c r="O2278" i="2"/>
  <c r="O2279" i="2"/>
  <c r="O2280" i="2"/>
  <c r="O2281" i="2"/>
  <c r="O2293" i="2"/>
  <c r="O2294" i="2"/>
  <c r="O2298" i="2"/>
  <c r="O2299" i="2"/>
  <c r="O2300" i="2"/>
  <c r="O2301" i="2"/>
  <c r="O2302" i="2"/>
  <c r="O2303" i="2"/>
  <c r="O2304" i="2"/>
  <c r="O2305" i="2"/>
  <c r="O2323" i="2"/>
  <c r="O2324" i="2"/>
  <c r="O2327" i="2"/>
  <c r="O2329" i="2"/>
  <c r="O2330" i="2"/>
  <c r="O2331" i="2"/>
  <c r="O2335" i="2"/>
  <c r="O2336" i="2"/>
  <c r="O2337" i="2"/>
  <c r="O2338" i="2"/>
  <c r="O2339" i="2"/>
  <c r="O2340" i="2"/>
  <c r="O2341" i="2"/>
  <c r="O2343" i="2"/>
  <c r="O2344" i="2"/>
  <c r="O2345" i="2"/>
  <c r="O2346" i="2"/>
  <c r="O2354" i="2"/>
  <c r="O2355" i="2"/>
  <c r="O2356" i="2"/>
  <c r="O2357" i="2"/>
  <c r="O2358" i="2"/>
  <c r="O2359" i="2"/>
  <c r="O2362" i="2"/>
  <c r="O2363" i="2"/>
  <c r="O2368" i="2"/>
  <c r="O2369" i="2"/>
  <c r="O2370" i="2"/>
  <c r="O2371" i="2"/>
  <c r="O2372" i="2"/>
  <c r="O2373" i="2"/>
  <c r="O2374" i="2"/>
  <c r="O2375" i="2"/>
  <c r="O2376" i="2"/>
  <c r="O2382" i="2"/>
  <c r="O2383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2" i="2"/>
  <c r="O2426" i="2"/>
  <c r="O2427" i="2"/>
  <c r="O2428" i="2"/>
  <c r="O2429" i="2"/>
  <c r="O2435" i="2"/>
  <c r="O2436" i="2"/>
  <c r="O2437" i="2"/>
  <c r="O2445" i="2"/>
  <c r="O2446" i="2"/>
  <c r="O2447" i="2"/>
  <c r="O2449" i="2"/>
  <c r="O2450" i="2"/>
  <c r="O2451" i="2"/>
  <c r="O2452" i="2"/>
  <c r="O2454" i="2"/>
  <c r="O2455" i="2"/>
  <c r="O2456" i="2"/>
  <c r="O2457" i="2"/>
  <c r="O2458" i="2"/>
  <c r="O2459" i="2"/>
  <c r="O2460" i="2"/>
  <c r="O2461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506" i="2"/>
  <c r="O2515" i="2"/>
  <c r="O2516" i="2"/>
  <c r="O2517" i="2"/>
  <c r="O2518" i="2"/>
  <c r="O2519" i="2"/>
  <c r="O2520" i="2"/>
  <c r="O2521" i="2"/>
  <c r="O2522" i="2"/>
  <c r="O2523" i="2"/>
  <c r="O2524" i="2"/>
  <c r="O2525" i="2"/>
  <c r="O2528" i="2"/>
  <c r="O2529" i="2"/>
  <c r="O2530" i="2"/>
  <c r="O2531" i="2"/>
  <c r="O2532" i="2"/>
  <c r="O2533" i="2"/>
  <c r="O2534" i="2"/>
  <c r="O2535" i="2"/>
  <c r="O2536" i="2"/>
  <c r="O2540" i="2"/>
  <c r="O2544" i="2"/>
  <c r="O2558" i="2"/>
  <c r="O2561" i="2"/>
  <c r="O2567" i="2"/>
  <c r="O2568" i="2"/>
  <c r="O2569" i="2"/>
  <c r="O2570" i="2"/>
  <c r="O2571" i="2"/>
  <c r="O2572" i="2"/>
  <c r="O2618" i="2"/>
  <c r="O2619" i="2"/>
  <c r="O2620" i="2"/>
  <c r="O2621" i="2"/>
  <c r="O2660" i="2"/>
  <c r="O2661" i="2"/>
  <c r="O2662" i="2"/>
  <c r="O2673" i="2"/>
  <c r="O2674" i="2"/>
  <c r="O2675" i="2"/>
  <c r="O2676" i="2"/>
  <c r="O2677" i="2"/>
  <c r="O2678" i="2"/>
  <c r="O2679" i="2"/>
  <c r="O2683" i="2"/>
  <c r="O2684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20" i="2"/>
  <c r="O2721" i="2"/>
  <c r="O2735" i="2"/>
  <c r="O2741" i="2"/>
  <c r="O2746" i="2"/>
  <c r="O2747" i="2"/>
  <c r="O2748" i="2"/>
  <c r="O2749" i="2"/>
  <c r="O2751" i="2"/>
  <c r="O2752" i="2"/>
  <c r="O2753" i="2"/>
  <c r="O2755" i="2"/>
  <c r="O2756" i="2"/>
  <c r="O2757" i="2"/>
  <c r="O2758" i="2"/>
  <c r="O2759" i="2"/>
  <c r="O2760" i="2"/>
  <c r="O2761" i="2"/>
  <c r="O2762" i="2"/>
  <c r="O2763" i="2"/>
  <c r="O2800" i="2"/>
  <c r="O2806" i="2"/>
  <c r="O2835" i="2"/>
  <c r="O2836" i="2"/>
  <c r="O2838" i="2"/>
  <c r="O2839" i="2"/>
  <c r="O2840" i="2"/>
  <c r="O2841" i="2"/>
  <c r="O2842" i="2"/>
  <c r="O2888" i="2"/>
  <c r="O2889" i="2"/>
  <c r="O2890" i="2"/>
  <c r="O2892" i="2"/>
  <c r="O2893" i="2"/>
  <c r="O2894" i="2"/>
  <c r="O2895" i="2"/>
  <c r="O2896" i="2"/>
  <c r="O2897" i="2"/>
  <c r="O2961" i="2"/>
  <c r="O2962" i="2"/>
  <c r="O2963" i="2"/>
  <c r="O2964" i="2"/>
  <c r="O2965" i="2"/>
  <c r="O2966" i="2"/>
  <c r="O2973" i="2"/>
  <c r="O2974" i="2"/>
  <c r="O3033" i="2"/>
  <c r="O3034" i="2"/>
  <c r="O3035" i="2"/>
  <c r="O3036" i="2"/>
  <c r="O3037" i="2"/>
  <c r="O3038" i="2"/>
  <c r="O3039" i="2"/>
  <c r="O3040" i="2"/>
  <c r="O3041" i="2"/>
  <c r="O3042" i="2"/>
  <c r="O3051" i="2"/>
  <c r="O3052" i="2"/>
  <c r="O3053" i="2"/>
  <c r="O3054" i="2"/>
  <c r="O3088" i="2"/>
  <c r="O3089" i="2"/>
  <c r="O3090" i="2"/>
  <c r="O3091" i="2"/>
  <c r="O3092" i="2"/>
  <c r="O3093" i="2"/>
  <c r="O3163" i="2"/>
  <c r="O3164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477" i="2"/>
  <c r="O3483" i="2"/>
  <c r="O3490" i="2"/>
  <c r="O3491" i="2"/>
  <c r="O3492" i="2"/>
  <c r="O3619" i="2"/>
  <c r="O3666" i="2"/>
  <c r="O3667" i="2"/>
  <c r="O3737" i="2"/>
  <c r="O3738" i="2"/>
  <c r="O4032" i="2"/>
  <c r="O4034" i="2"/>
  <c r="O4039" i="2"/>
  <c r="O4040" i="2"/>
  <c r="O4042" i="2"/>
  <c r="O4043" i="2"/>
  <c r="O4044" i="2"/>
  <c r="O4045" i="2"/>
  <c r="O4046" i="2"/>
  <c r="O4047" i="2"/>
  <c r="O4048" i="2"/>
  <c r="O4051" i="2"/>
  <c r="O4052" i="2"/>
  <c r="O4053" i="2"/>
  <c r="O4054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70" i="2"/>
  <c r="O4071" i="2"/>
  <c r="O4072" i="2"/>
  <c r="O4076" i="2"/>
  <c r="O4077" i="2"/>
  <c r="O4078" i="2"/>
  <c r="O4079" i="2"/>
  <c r="O4080" i="2"/>
  <c r="O4081" i="2"/>
  <c r="O4086" i="2"/>
  <c r="O4087" i="2"/>
  <c r="O4088" i="2"/>
  <c r="O4089" i="2"/>
  <c r="O4090" i="2"/>
  <c r="O4091" i="2"/>
  <c r="O4092" i="2"/>
  <c r="O4093" i="2"/>
  <c r="O4096" i="2"/>
  <c r="O4097" i="2"/>
  <c r="O4102" i="2"/>
  <c r="O4103" i="2"/>
  <c r="O4107" i="2"/>
  <c r="O4108" i="2"/>
  <c r="O4109" i="2"/>
  <c r="O4116" i="2"/>
  <c r="O4120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40" i="2"/>
  <c r="O4147" i="2"/>
  <c r="O4148" i="2"/>
  <c r="O4149" i="2"/>
  <c r="O4150" i="2"/>
  <c r="O4151" i="2"/>
  <c r="O4152" i="2"/>
  <c r="O4153" i="2"/>
  <c r="O4154" i="2"/>
  <c r="O4155" i="2"/>
  <c r="O4157" i="2"/>
  <c r="O4158" i="2"/>
  <c r="O4159" i="2"/>
  <c r="O4160" i="2"/>
  <c r="O4161" i="2"/>
  <c r="O4162" i="2"/>
  <c r="O4163" i="2"/>
  <c r="O4164" i="2"/>
  <c r="O4165" i="2"/>
  <c r="O4166" i="2"/>
  <c r="O4167" i="2"/>
  <c r="O4169" i="2"/>
  <c r="O4170" i="2"/>
  <c r="O4174" i="2"/>
  <c r="O4179" i="2"/>
  <c r="O4180" i="2"/>
  <c r="O4181" i="2"/>
  <c r="O4182" i="2"/>
  <c r="O4183" i="2"/>
  <c r="O4184" i="2"/>
  <c r="O4185" i="2"/>
  <c r="O4186" i="2"/>
  <c r="O4187" i="2"/>
  <c r="O4189" i="2"/>
  <c r="O4190" i="2"/>
  <c r="O4192" i="2"/>
  <c r="O4193" i="2"/>
  <c r="O4194" i="2"/>
  <c r="O4203" i="2"/>
  <c r="O4204" i="2"/>
  <c r="O4206" i="2"/>
  <c r="O4208" i="2"/>
  <c r="O4209" i="2"/>
  <c r="O4217" i="2"/>
  <c r="O4225" i="2"/>
  <c r="O4226" i="2"/>
  <c r="O4227" i="2"/>
  <c r="O4228" i="2"/>
  <c r="O4229" i="2"/>
  <c r="O4230" i="2"/>
  <c r="O4231" i="2"/>
  <c r="O4232" i="2"/>
  <c r="O4233" i="2"/>
  <c r="O4234" i="2"/>
  <c r="O4236" i="2"/>
  <c r="O4238" i="2"/>
  <c r="O4239" i="2"/>
  <c r="O4240" i="2"/>
  <c r="O4241" i="2"/>
  <c r="O4245" i="2"/>
  <c r="O4247" i="2"/>
  <c r="O4248" i="2"/>
  <c r="O4249" i="2"/>
  <c r="O4250" i="2"/>
  <c r="O4251" i="2"/>
  <c r="O4252" i="2"/>
  <c r="O4253" i="2"/>
  <c r="O4254" i="2"/>
  <c r="O4255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3" i="2"/>
  <c r="A162" i="6" l="1"/>
  <c r="A153" i="6"/>
  <c r="A81" i="6"/>
  <c r="A178" i="6"/>
  <c r="A179" i="6" s="1"/>
  <c r="P4268" i="2"/>
  <c r="P4269" i="2" s="1"/>
  <c r="P4270" i="2" s="1"/>
  <c r="P4271" i="2" s="1"/>
  <c r="P4272" i="2" s="1"/>
  <c r="P4273" i="2" s="1"/>
  <c r="P4274" i="2" s="1"/>
  <c r="P4275" i="2" s="1"/>
  <c r="P4276" i="2" s="1"/>
  <c r="P4277" i="2" s="1"/>
  <c r="P4278" i="2" s="1"/>
  <c r="P4279" i="2" s="1"/>
  <c r="P4280" i="2" s="1"/>
  <c r="P4281" i="2" s="1"/>
  <c r="P4282" i="2" s="1"/>
  <c r="P4290" i="2"/>
  <c r="P4291" i="2" s="1"/>
  <c r="P4292" i="2"/>
  <c r="P112" i="2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E2" i="4" l="1"/>
  <c r="F2" i="4" s="1"/>
  <c r="F4719" i="2" l="1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L4267" i="2"/>
  <c r="O4267" i="2" s="1"/>
  <c r="F4267" i="2"/>
  <c r="L4266" i="2"/>
  <c r="O4266" i="2" s="1"/>
  <c r="F4266" i="2"/>
  <c r="L4265" i="2"/>
  <c r="O4265" i="2" s="1"/>
  <c r="F4265" i="2"/>
  <c r="L4264" i="2"/>
  <c r="O4264" i="2" s="1"/>
  <c r="F4264" i="2"/>
  <c r="L4263" i="2"/>
  <c r="O4263" i="2" s="1"/>
  <c r="F4263" i="2"/>
  <c r="L4262" i="2"/>
  <c r="O4262" i="2" s="1"/>
  <c r="F4262" i="2"/>
  <c r="L4261" i="2"/>
  <c r="O4261" i="2" s="1"/>
  <c r="F4261" i="2"/>
  <c r="L4260" i="2"/>
  <c r="O4260" i="2" s="1"/>
  <c r="F4260" i="2"/>
  <c r="L4259" i="2"/>
  <c r="O4259" i="2" s="1"/>
  <c r="F4259" i="2"/>
  <c r="L4258" i="2"/>
  <c r="O4258" i="2" s="1"/>
  <c r="F4258" i="2"/>
  <c r="L4257" i="2"/>
  <c r="O4257" i="2" s="1"/>
  <c r="F4257" i="2"/>
  <c r="L4256" i="2"/>
  <c r="O4256" i="2" s="1"/>
  <c r="F4256" i="2"/>
  <c r="F4255" i="2"/>
  <c r="F4254" i="2"/>
  <c r="F4253" i="2"/>
  <c r="F4252" i="2"/>
  <c r="F4251" i="2"/>
  <c r="F4250" i="2"/>
  <c r="F4249" i="2"/>
  <c r="F4248" i="2"/>
  <c r="F4247" i="2"/>
  <c r="L4246" i="2"/>
  <c r="O4246" i="2" s="1"/>
  <c r="F4246" i="2"/>
  <c r="F4245" i="2"/>
  <c r="L4244" i="2"/>
  <c r="O4244" i="2" s="1"/>
  <c r="F4244" i="2"/>
  <c r="L4243" i="2"/>
  <c r="O4243" i="2" s="1"/>
  <c r="F4243" i="2"/>
  <c r="L4242" i="2"/>
  <c r="O4242" i="2" s="1"/>
  <c r="F4242" i="2"/>
  <c r="F4241" i="2"/>
  <c r="F4240" i="2"/>
  <c r="F4239" i="2"/>
  <c r="F4238" i="2"/>
  <c r="L4237" i="2"/>
  <c r="O4237" i="2" s="1"/>
  <c r="F4237" i="2"/>
  <c r="F4236" i="2"/>
  <c r="L4235" i="2"/>
  <c r="O4235" i="2" s="1"/>
  <c r="F4235" i="2"/>
  <c r="F4234" i="2"/>
  <c r="F4233" i="2"/>
  <c r="F4232" i="2"/>
  <c r="F4231" i="2"/>
  <c r="F4230" i="2"/>
  <c r="F4229" i="2"/>
  <c r="F4228" i="2"/>
  <c r="F4227" i="2"/>
  <c r="F4226" i="2"/>
  <c r="F4225" i="2"/>
  <c r="L4224" i="2"/>
  <c r="O4224" i="2" s="1"/>
  <c r="F4224" i="2"/>
  <c r="L4223" i="2"/>
  <c r="O4223" i="2" s="1"/>
  <c r="F4223" i="2"/>
  <c r="L4222" i="2"/>
  <c r="O4222" i="2" s="1"/>
  <c r="F4222" i="2"/>
  <c r="L4221" i="2"/>
  <c r="O4221" i="2" s="1"/>
  <c r="F4221" i="2"/>
  <c r="L4220" i="2"/>
  <c r="O4220" i="2" s="1"/>
  <c r="F4220" i="2"/>
  <c r="L4219" i="2"/>
  <c r="O4219" i="2" s="1"/>
  <c r="F4219" i="2"/>
  <c r="L4218" i="2"/>
  <c r="O4218" i="2" s="1"/>
  <c r="F4218" i="2"/>
  <c r="F4217" i="2"/>
  <c r="L4216" i="2"/>
  <c r="O4216" i="2" s="1"/>
  <c r="F4216" i="2"/>
  <c r="L4215" i="2"/>
  <c r="O4215" i="2" s="1"/>
  <c r="F4215" i="2"/>
  <c r="L4214" i="2"/>
  <c r="O4214" i="2" s="1"/>
  <c r="F4214" i="2"/>
  <c r="L4213" i="2"/>
  <c r="O4213" i="2" s="1"/>
  <c r="F4213" i="2"/>
  <c r="L4212" i="2"/>
  <c r="O4212" i="2" s="1"/>
  <c r="F4212" i="2"/>
  <c r="L4211" i="2"/>
  <c r="O4211" i="2" s="1"/>
  <c r="F4211" i="2"/>
  <c r="L4210" i="2"/>
  <c r="O4210" i="2" s="1"/>
  <c r="F4210" i="2"/>
  <c r="F4209" i="2"/>
  <c r="F4208" i="2"/>
  <c r="L4207" i="2"/>
  <c r="O4207" i="2" s="1"/>
  <c r="F4207" i="2"/>
  <c r="F4206" i="2"/>
  <c r="L4205" i="2"/>
  <c r="O4205" i="2" s="1"/>
  <c r="F4205" i="2"/>
  <c r="F4204" i="2"/>
  <c r="F4203" i="2"/>
  <c r="L4202" i="2"/>
  <c r="O4202" i="2" s="1"/>
  <c r="F4202" i="2"/>
  <c r="L4201" i="2"/>
  <c r="O4201" i="2" s="1"/>
  <c r="F4201" i="2"/>
  <c r="L4200" i="2"/>
  <c r="O4200" i="2" s="1"/>
  <c r="F4200" i="2"/>
  <c r="L4199" i="2"/>
  <c r="O4199" i="2" s="1"/>
  <c r="F4199" i="2"/>
  <c r="L4198" i="2"/>
  <c r="O4198" i="2" s="1"/>
  <c r="F4198" i="2"/>
  <c r="L4197" i="2"/>
  <c r="O4197" i="2" s="1"/>
  <c r="F4197" i="2"/>
  <c r="L4196" i="2"/>
  <c r="O4196" i="2" s="1"/>
  <c r="F4196" i="2"/>
  <c r="L4195" i="2"/>
  <c r="O4195" i="2" s="1"/>
  <c r="F4195" i="2"/>
  <c r="F4194" i="2"/>
  <c r="F4193" i="2"/>
  <c r="F4192" i="2"/>
  <c r="L4191" i="2"/>
  <c r="O4191" i="2" s="1"/>
  <c r="F4191" i="2"/>
  <c r="F4190" i="2"/>
  <c r="F4189" i="2"/>
  <c r="L4188" i="2"/>
  <c r="O4188" i="2" s="1"/>
  <c r="F4188" i="2"/>
  <c r="F4187" i="2"/>
  <c r="F4186" i="2"/>
  <c r="F4185" i="2"/>
  <c r="F4184" i="2"/>
  <c r="F4183" i="2"/>
  <c r="F4182" i="2"/>
  <c r="F4181" i="2"/>
  <c r="F4180" i="2"/>
  <c r="F4179" i="2"/>
  <c r="L4178" i="2"/>
  <c r="O4178" i="2" s="1"/>
  <c r="F4178" i="2"/>
  <c r="L4177" i="2"/>
  <c r="O4177" i="2" s="1"/>
  <c r="F4177" i="2"/>
  <c r="L4176" i="2"/>
  <c r="O4176" i="2" s="1"/>
  <c r="F4176" i="2"/>
  <c r="L4175" i="2"/>
  <c r="O4175" i="2" s="1"/>
  <c r="F4175" i="2"/>
  <c r="F4174" i="2"/>
  <c r="L4173" i="2"/>
  <c r="O4173" i="2" s="1"/>
  <c r="F4173" i="2"/>
  <c r="L4172" i="2"/>
  <c r="O4172" i="2" s="1"/>
  <c r="F4172" i="2"/>
  <c r="L4171" i="2"/>
  <c r="O4171" i="2" s="1"/>
  <c r="F4171" i="2"/>
  <c r="F4170" i="2"/>
  <c r="F4169" i="2"/>
  <c r="L4168" i="2"/>
  <c r="O4168" i="2" s="1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L4156" i="2"/>
  <c r="O4156" i="2" s="1"/>
  <c r="F4156" i="2"/>
  <c r="F4155" i="2"/>
  <c r="F4154" i="2"/>
  <c r="F4153" i="2"/>
  <c r="F4152" i="2"/>
  <c r="F4151" i="2"/>
  <c r="F4150" i="2"/>
  <c r="F4149" i="2"/>
  <c r="F4148" i="2"/>
  <c r="F4147" i="2"/>
  <c r="L4146" i="2"/>
  <c r="O4146" i="2" s="1"/>
  <c r="F4146" i="2"/>
  <c r="L4145" i="2"/>
  <c r="O4145" i="2" s="1"/>
  <c r="F4145" i="2"/>
  <c r="L4144" i="2"/>
  <c r="O4144" i="2" s="1"/>
  <c r="F4144" i="2"/>
  <c r="L4143" i="2"/>
  <c r="O4143" i="2" s="1"/>
  <c r="F4143" i="2"/>
  <c r="L4142" i="2"/>
  <c r="O4142" i="2" s="1"/>
  <c r="F4142" i="2"/>
  <c r="L4141" i="2"/>
  <c r="O4141" i="2" s="1"/>
  <c r="F4141" i="2"/>
  <c r="F4140" i="2"/>
  <c r="L4139" i="2"/>
  <c r="O4139" i="2" s="1"/>
  <c r="F4139" i="2"/>
  <c r="L4138" i="2"/>
  <c r="O4138" i="2" s="1"/>
  <c r="F4138" i="2"/>
  <c r="L4137" i="2"/>
  <c r="O4137" i="2" s="1"/>
  <c r="F4137" i="2"/>
  <c r="L4136" i="2"/>
  <c r="O4136" i="2" s="1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L4121" i="2"/>
  <c r="O4121" i="2" s="1"/>
  <c r="F4121" i="2"/>
  <c r="F4120" i="2"/>
  <c r="L4119" i="2"/>
  <c r="O4119" i="2" s="1"/>
  <c r="F4119" i="2"/>
  <c r="L4118" i="2"/>
  <c r="O4118" i="2" s="1"/>
  <c r="F4118" i="2"/>
  <c r="L4117" i="2"/>
  <c r="O4117" i="2" s="1"/>
  <c r="F4117" i="2"/>
  <c r="F4116" i="2"/>
  <c r="L4115" i="2"/>
  <c r="O4115" i="2" s="1"/>
  <c r="F4115" i="2"/>
  <c r="L4114" i="2"/>
  <c r="O4114" i="2" s="1"/>
  <c r="F4114" i="2"/>
  <c r="L4113" i="2"/>
  <c r="O4113" i="2" s="1"/>
  <c r="F4113" i="2"/>
  <c r="L4112" i="2"/>
  <c r="O4112" i="2" s="1"/>
  <c r="F4112" i="2"/>
  <c r="L4111" i="2"/>
  <c r="O4111" i="2" s="1"/>
  <c r="F4111" i="2"/>
  <c r="L4110" i="2"/>
  <c r="O4110" i="2" s="1"/>
  <c r="F4110" i="2"/>
  <c r="F4109" i="2"/>
  <c r="F4108" i="2"/>
  <c r="F4107" i="2"/>
  <c r="L4106" i="2"/>
  <c r="O4106" i="2" s="1"/>
  <c r="F4106" i="2"/>
  <c r="L4105" i="2"/>
  <c r="O4105" i="2" s="1"/>
  <c r="F4105" i="2"/>
  <c r="L4104" i="2"/>
  <c r="O4104" i="2" s="1"/>
  <c r="F4104" i="2"/>
  <c r="F4103" i="2"/>
  <c r="F4102" i="2"/>
  <c r="L4101" i="2"/>
  <c r="O4101" i="2" s="1"/>
  <c r="F4101" i="2"/>
  <c r="L4100" i="2"/>
  <c r="O4100" i="2" s="1"/>
  <c r="F4100" i="2"/>
  <c r="L4099" i="2"/>
  <c r="O4099" i="2" s="1"/>
  <c r="F4099" i="2"/>
  <c r="L4098" i="2"/>
  <c r="O4098" i="2" s="1"/>
  <c r="F4098" i="2"/>
  <c r="F4097" i="2"/>
  <c r="F4096" i="2"/>
  <c r="L4095" i="2"/>
  <c r="O4095" i="2" s="1"/>
  <c r="F4095" i="2"/>
  <c r="L4094" i="2"/>
  <c r="O4094" i="2" s="1"/>
  <c r="F4094" i="2"/>
  <c r="F4093" i="2"/>
  <c r="F4092" i="2"/>
  <c r="F4091" i="2"/>
  <c r="F4090" i="2"/>
  <c r="F4089" i="2"/>
  <c r="F4088" i="2"/>
  <c r="F4087" i="2"/>
  <c r="F4086" i="2"/>
  <c r="L4085" i="2"/>
  <c r="O4085" i="2" s="1"/>
  <c r="F4085" i="2"/>
  <c r="L4084" i="2"/>
  <c r="O4084" i="2" s="1"/>
  <c r="F4084" i="2"/>
  <c r="L4083" i="2"/>
  <c r="O4083" i="2" s="1"/>
  <c r="F4083" i="2"/>
  <c r="L4082" i="2"/>
  <c r="O4082" i="2" s="1"/>
  <c r="F4082" i="2"/>
  <c r="F4081" i="2"/>
  <c r="F4080" i="2"/>
  <c r="F4079" i="2"/>
  <c r="F4078" i="2"/>
  <c r="F4077" i="2"/>
  <c r="F4076" i="2"/>
  <c r="L4075" i="2"/>
  <c r="O4075" i="2" s="1"/>
  <c r="F4075" i="2"/>
  <c r="L4074" i="2"/>
  <c r="O4074" i="2" s="1"/>
  <c r="F4074" i="2"/>
  <c r="L4073" i="2"/>
  <c r="O4073" i="2" s="1"/>
  <c r="F4073" i="2"/>
  <c r="F4072" i="2"/>
  <c r="F4071" i="2"/>
  <c r="F4070" i="2"/>
  <c r="L4069" i="2"/>
  <c r="O4069" i="2" s="1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L4055" i="2"/>
  <c r="O4055" i="2" s="1"/>
  <c r="F4055" i="2"/>
  <c r="F4054" i="2"/>
  <c r="F4053" i="2"/>
  <c r="F4052" i="2"/>
  <c r="F4051" i="2"/>
  <c r="L4050" i="2"/>
  <c r="O4050" i="2" s="1"/>
  <c r="F4050" i="2"/>
  <c r="L4049" i="2"/>
  <c r="O4049" i="2" s="1"/>
  <c r="F4049" i="2"/>
  <c r="F4048" i="2"/>
  <c r="F4047" i="2"/>
  <c r="F4046" i="2"/>
  <c r="F4045" i="2"/>
  <c r="F4044" i="2"/>
  <c r="F4043" i="2"/>
  <c r="F4042" i="2"/>
  <c r="L4041" i="2"/>
  <c r="O4041" i="2" s="1"/>
  <c r="F4041" i="2"/>
  <c r="F4040" i="2"/>
  <c r="F4039" i="2"/>
  <c r="L4038" i="2"/>
  <c r="O4038" i="2" s="1"/>
  <c r="F4038" i="2"/>
  <c r="L4037" i="2"/>
  <c r="O4037" i="2" s="1"/>
  <c r="F4037" i="2"/>
  <c r="L4036" i="2"/>
  <c r="O4036" i="2" s="1"/>
  <c r="F4036" i="2"/>
  <c r="L4035" i="2"/>
  <c r="O4035" i="2" s="1"/>
  <c r="F4035" i="2"/>
  <c r="F4034" i="2"/>
  <c r="L4033" i="2"/>
  <c r="O4033" i="2" s="1"/>
  <c r="F4033" i="2"/>
  <c r="F4032" i="2"/>
  <c r="L4031" i="2"/>
  <c r="O4031" i="2" s="1"/>
  <c r="F4031" i="2"/>
  <c r="L4030" i="2"/>
  <c r="O4030" i="2" s="1"/>
  <c r="F4030" i="2"/>
  <c r="L4029" i="2"/>
  <c r="O4029" i="2" s="1"/>
  <c r="F4029" i="2"/>
  <c r="L4028" i="2"/>
  <c r="O4028" i="2" s="1"/>
  <c r="F4028" i="2"/>
  <c r="L4027" i="2"/>
  <c r="O4027" i="2" s="1"/>
  <c r="F4027" i="2"/>
  <c r="L4026" i="2"/>
  <c r="O4026" i="2" s="1"/>
  <c r="F4026" i="2"/>
  <c r="L4025" i="2"/>
  <c r="O4025" i="2" s="1"/>
  <c r="F4025" i="2"/>
  <c r="L4024" i="2"/>
  <c r="O4024" i="2" s="1"/>
  <c r="F4024" i="2"/>
  <c r="L4023" i="2"/>
  <c r="O4023" i="2" s="1"/>
  <c r="F4023" i="2"/>
  <c r="L4022" i="2"/>
  <c r="O4022" i="2" s="1"/>
  <c r="F4022" i="2"/>
  <c r="L4021" i="2"/>
  <c r="O4021" i="2" s="1"/>
  <c r="F4021" i="2"/>
  <c r="L4020" i="2"/>
  <c r="O4020" i="2" s="1"/>
  <c r="F4020" i="2"/>
  <c r="L4019" i="2"/>
  <c r="O4019" i="2" s="1"/>
  <c r="F4019" i="2"/>
  <c r="L4018" i="2"/>
  <c r="O4018" i="2" s="1"/>
  <c r="F4018" i="2"/>
  <c r="L4017" i="2"/>
  <c r="O4017" i="2" s="1"/>
  <c r="F4017" i="2"/>
  <c r="L4016" i="2"/>
  <c r="O4016" i="2" s="1"/>
  <c r="F4016" i="2"/>
  <c r="L4015" i="2"/>
  <c r="O4015" i="2" s="1"/>
  <c r="F4015" i="2"/>
  <c r="L4014" i="2"/>
  <c r="O4014" i="2" s="1"/>
  <c r="F4014" i="2"/>
  <c r="L4013" i="2"/>
  <c r="O4013" i="2" s="1"/>
  <c r="F4013" i="2"/>
  <c r="L4012" i="2"/>
  <c r="O4012" i="2" s="1"/>
  <c r="F4012" i="2"/>
  <c r="L4011" i="2"/>
  <c r="O4011" i="2" s="1"/>
  <c r="F4011" i="2"/>
  <c r="L4010" i="2"/>
  <c r="O4010" i="2" s="1"/>
  <c r="F4010" i="2"/>
  <c r="L4009" i="2"/>
  <c r="O4009" i="2" s="1"/>
  <c r="F4009" i="2"/>
  <c r="L4008" i="2"/>
  <c r="O4008" i="2" s="1"/>
  <c r="F4008" i="2"/>
  <c r="L4007" i="2"/>
  <c r="O4007" i="2" s="1"/>
  <c r="F4007" i="2"/>
  <c r="L4006" i="2"/>
  <c r="O4006" i="2" s="1"/>
  <c r="F4006" i="2"/>
  <c r="L4005" i="2"/>
  <c r="O4005" i="2" s="1"/>
  <c r="F4005" i="2"/>
  <c r="L4004" i="2"/>
  <c r="O4004" i="2" s="1"/>
  <c r="F4004" i="2"/>
  <c r="L4003" i="2"/>
  <c r="O4003" i="2" s="1"/>
  <c r="F4003" i="2"/>
  <c r="L4002" i="2"/>
  <c r="O4002" i="2" s="1"/>
  <c r="F4002" i="2"/>
  <c r="L4001" i="2"/>
  <c r="O4001" i="2" s="1"/>
  <c r="F4001" i="2"/>
  <c r="L4000" i="2"/>
  <c r="O4000" i="2" s="1"/>
  <c r="F4000" i="2"/>
  <c r="L3999" i="2"/>
  <c r="O3999" i="2" s="1"/>
  <c r="F3999" i="2"/>
  <c r="L3998" i="2"/>
  <c r="O3998" i="2" s="1"/>
  <c r="F3998" i="2"/>
  <c r="L3997" i="2"/>
  <c r="O3997" i="2" s="1"/>
  <c r="F3997" i="2"/>
  <c r="L3996" i="2"/>
  <c r="O3996" i="2" s="1"/>
  <c r="F3996" i="2"/>
  <c r="L3995" i="2"/>
  <c r="O3995" i="2" s="1"/>
  <c r="F3995" i="2"/>
  <c r="L3994" i="2"/>
  <c r="O3994" i="2" s="1"/>
  <c r="F3994" i="2"/>
  <c r="L3993" i="2"/>
  <c r="O3993" i="2" s="1"/>
  <c r="F3993" i="2"/>
  <c r="L3992" i="2"/>
  <c r="O3992" i="2" s="1"/>
  <c r="F3992" i="2"/>
  <c r="L3991" i="2"/>
  <c r="O3991" i="2" s="1"/>
  <c r="F3991" i="2"/>
  <c r="L3990" i="2"/>
  <c r="O3990" i="2" s="1"/>
  <c r="F3990" i="2"/>
  <c r="L3989" i="2"/>
  <c r="O3989" i="2" s="1"/>
  <c r="F3989" i="2"/>
  <c r="L3988" i="2"/>
  <c r="O3988" i="2" s="1"/>
  <c r="F3988" i="2"/>
  <c r="L3987" i="2"/>
  <c r="O3987" i="2" s="1"/>
  <c r="F3987" i="2"/>
  <c r="L3986" i="2"/>
  <c r="O3986" i="2" s="1"/>
  <c r="F3986" i="2"/>
  <c r="L3985" i="2"/>
  <c r="O3985" i="2" s="1"/>
  <c r="F3985" i="2"/>
  <c r="L3984" i="2"/>
  <c r="O3984" i="2" s="1"/>
  <c r="F3984" i="2"/>
  <c r="L3983" i="2"/>
  <c r="O3983" i="2" s="1"/>
  <c r="F3983" i="2"/>
  <c r="L3982" i="2"/>
  <c r="O3982" i="2" s="1"/>
  <c r="F3982" i="2"/>
  <c r="L3981" i="2"/>
  <c r="O3981" i="2" s="1"/>
  <c r="F3981" i="2"/>
  <c r="L3980" i="2"/>
  <c r="O3980" i="2" s="1"/>
  <c r="F3980" i="2"/>
  <c r="L3979" i="2"/>
  <c r="O3979" i="2" s="1"/>
  <c r="F3979" i="2"/>
  <c r="L3978" i="2"/>
  <c r="O3978" i="2" s="1"/>
  <c r="F3978" i="2"/>
  <c r="L3977" i="2"/>
  <c r="O3977" i="2" s="1"/>
  <c r="F3977" i="2"/>
  <c r="L3976" i="2"/>
  <c r="O3976" i="2" s="1"/>
  <c r="F3976" i="2"/>
  <c r="L3975" i="2"/>
  <c r="O3975" i="2" s="1"/>
  <c r="F3975" i="2"/>
  <c r="L3974" i="2"/>
  <c r="O3974" i="2" s="1"/>
  <c r="F3974" i="2"/>
  <c r="L3973" i="2"/>
  <c r="O3973" i="2" s="1"/>
  <c r="F3973" i="2"/>
  <c r="L3972" i="2"/>
  <c r="O3972" i="2" s="1"/>
  <c r="F3972" i="2"/>
  <c r="L3971" i="2"/>
  <c r="O3971" i="2" s="1"/>
  <c r="F3971" i="2"/>
  <c r="L3970" i="2"/>
  <c r="O3970" i="2" s="1"/>
  <c r="F3970" i="2"/>
  <c r="L3969" i="2"/>
  <c r="O3969" i="2" s="1"/>
  <c r="F3969" i="2"/>
  <c r="L3968" i="2"/>
  <c r="O3968" i="2" s="1"/>
  <c r="F3968" i="2"/>
  <c r="L3967" i="2"/>
  <c r="O3967" i="2" s="1"/>
  <c r="F3967" i="2"/>
  <c r="L3966" i="2"/>
  <c r="O3966" i="2" s="1"/>
  <c r="F3966" i="2"/>
  <c r="L3965" i="2"/>
  <c r="O3965" i="2" s="1"/>
  <c r="F3965" i="2"/>
  <c r="L3964" i="2"/>
  <c r="O3964" i="2" s="1"/>
  <c r="F3964" i="2"/>
  <c r="L3963" i="2"/>
  <c r="O3963" i="2" s="1"/>
  <c r="F3963" i="2"/>
  <c r="L3962" i="2"/>
  <c r="O3962" i="2" s="1"/>
  <c r="F3962" i="2"/>
  <c r="L3961" i="2"/>
  <c r="O3961" i="2" s="1"/>
  <c r="F3961" i="2"/>
  <c r="L3960" i="2"/>
  <c r="O3960" i="2" s="1"/>
  <c r="F3960" i="2"/>
  <c r="L3959" i="2"/>
  <c r="O3959" i="2" s="1"/>
  <c r="F3959" i="2"/>
  <c r="L3958" i="2"/>
  <c r="O3958" i="2" s="1"/>
  <c r="F3958" i="2"/>
  <c r="L3957" i="2"/>
  <c r="O3957" i="2" s="1"/>
  <c r="F3957" i="2"/>
  <c r="L3956" i="2"/>
  <c r="O3956" i="2" s="1"/>
  <c r="F3956" i="2"/>
  <c r="L3955" i="2"/>
  <c r="O3955" i="2" s="1"/>
  <c r="F3955" i="2"/>
  <c r="L3954" i="2"/>
  <c r="O3954" i="2" s="1"/>
  <c r="F3954" i="2"/>
  <c r="L3953" i="2"/>
  <c r="O3953" i="2" s="1"/>
  <c r="F3953" i="2"/>
  <c r="L3952" i="2"/>
  <c r="O3952" i="2" s="1"/>
  <c r="F3952" i="2"/>
  <c r="L3951" i="2"/>
  <c r="O3951" i="2" s="1"/>
  <c r="F3951" i="2"/>
  <c r="L3950" i="2"/>
  <c r="O3950" i="2" s="1"/>
  <c r="F3950" i="2"/>
  <c r="L3949" i="2"/>
  <c r="O3949" i="2" s="1"/>
  <c r="F3949" i="2"/>
  <c r="L3948" i="2"/>
  <c r="O3948" i="2" s="1"/>
  <c r="F3948" i="2"/>
  <c r="L3947" i="2"/>
  <c r="O3947" i="2" s="1"/>
  <c r="F3947" i="2"/>
  <c r="L3946" i="2"/>
  <c r="O3946" i="2" s="1"/>
  <c r="F3946" i="2"/>
  <c r="L3945" i="2"/>
  <c r="O3945" i="2" s="1"/>
  <c r="F3945" i="2"/>
  <c r="L3944" i="2"/>
  <c r="O3944" i="2" s="1"/>
  <c r="F3944" i="2"/>
  <c r="L3943" i="2"/>
  <c r="O3943" i="2" s="1"/>
  <c r="F3943" i="2"/>
  <c r="L3942" i="2"/>
  <c r="O3942" i="2" s="1"/>
  <c r="F3942" i="2"/>
  <c r="L3941" i="2"/>
  <c r="O3941" i="2" s="1"/>
  <c r="F3941" i="2"/>
  <c r="L3940" i="2"/>
  <c r="O3940" i="2" s="1"/>
  <c r="F3940" i="2"/>
  <c r="L3939" i="2"/>
  <c r="O3939" i="2" s="1"/>
  <c r="F3939" i="2"/>
  <c r="L3938" i="2"/>
  <c r="O3938" i="2" s="1"/>
  <c r="F3938" i="2"/>
  <c r="L3937" i="2"/>
  <c r="O3937" i="2" s="1"/>
  <c r="F3937" i="2"/>
  <c r="L3936" i="2"/>
  <c r="O3936" i="2" s="1"/>
  <c r="F3936" i="2"/>
  <c r="L3935" i="2"/>
  <c r="O3935" i="2" s="1"/>
  <c r="F3935" i="2"/>
  <c r="L3934" i="2"/>
  <c r="O3934" i="2" s="1"/>
  <c r="F3934" i="2"/>
  <c r="L3933" i="2"/>
  <c r="O3933" i="2" s="1"/>
  <c r="F3933" i="2"/>
  <c r="L3932" i="2"/>
  <c r="O3932" i="2" s="1"/>
  <c r="F3932" i="2"/>
  <c r="L3931" i="2"/>
  <c r="O3931" i="2" s="1"/>
  <c r="F3931" i="2"/>
  <c r="L3930" i="2"/>
  <c r="O3930" i="2" s="1"/>
  <c r="F3930" i="2"/>
  <c r="L3929" i="2"/>
  <c r="O3929" i="2" s="1"/>
  <c r="F3929" i="2"/>
  <c r="L3928" i="2"/>
  <c r="O3928" i="2" s="1"/>
  <c r="F3928" i="2"/>
  <c r="L3927" i="2"/>
  <c r="O3927" i="2" s="1"/>
  <c r="F3927" i="2"/>
  <c r="L3926" i="2"/>
  <c r="O3926" i="2" s="1"/>
  <c r="F3926" i="2"/>
  <c r="L3925" i="2"/>
  <c r="O3925" i="2" s="1"/>
  <c r="F3925" i="2"/>
  <c r="L3924" i="2"/>
  <c r="O3924" i="2" s="1"/>
  <c r="F3924" i="2"/>
  <c r="L3923" i="2"/>
  <c r="O3923" i="2" s="1"/>
  <c r="F3923" i="2"/>
  <c r="L3922" i="2"/>
  <c r="O3922" i="2" s="1"/>
  <c r="F3922" i="2"/>
  <c r="L3921" i="2"/>
  <c r="O3921" i="2" s="1"/>
  <c r="F3921" i="2"/>
  <c r="L3920" i="2"/>
  <c r="O3920" i="2" s="1"/>
  <c r="F3920" i="2"/>
  <c r="L3919" i="2"/>
  <c r="O3919" i="2" s="1"/>
  <c r="F3919" i="2"/>
  <c r="L3918" i="2"/>
  <c r="O3918" i="2" s="1"/>
  <c r="F3918" i="2"/>
  <c r="L3917" i="2"/>
  <c r="O3917" i="2" s="1"/>
  <c r="F3917" i="2"/>
  <c r="L3916" i="2"/>
  <c r="O3916" i="2" s="1"/>
  <c r="F3916" i="2"/>
  <c r="L3915" i="2"/>
  <c r="O3915" i="2" s="1"/>
  <c r="F3915" i="2"/>
  <c r="L3914" i="2"/>
  <c r="O3914" i="2" s="1"/>
  <c r="F3914" i="2"/>
  <c r="L3913" i="2"/>
  <c r="O3913" i="2" s="1"/>
  <c r="F3913" i="2"/>
  <c r="L3912" i="2"/>
  <c r="O3912" i="2" s="1"/>
  <c r="F3912" i="2"/>
  <c r="L3911" i="2"/>
  <c r="O3911" i="2" s="1"/>
  <c r="F3911" i="2"/>
  <c r="L3910" i="2"/>
  <c r="O3910" i="2" s="1"/>
  <c r="F3910" i="2"/>
  <c r="L3909" i="2"/>
  <c r="O3909" i="2" s="1"/>
  <c r="F3909" i="2"/>
  <c r="L3908" i="2"/>
  <c r="O3908" i="2" s="1"/>
  <c r="F3908" i="2"/>
  <c r="L3907" i="2"/>
  <c r="O3907" i="2" s="1"/>
  <c r="F3907" i="2"/>
  <c r="L3906" i="2"/>
  <c r="O3906" i="2" s="1"/>
  <c r="F3906" i="2"/>
  <c r="L3905" i="2"/>
  <c r="O3905" i="2" s="1"/>
  <c r="F3905" i="2"/>
  <c r="L3904" i="2"/>
  <c r="O3904" i="2" s="1"/>
  <c r="F3904" i="2"/>
  <c r="L3903" i="2"/>
  <c r="O3903" i="2" s="1"/>
  <c r="F3903" i="2"/>
  <c r="L3902" i="2"/>
  <c r="O3902" i="2" s="1"/>
  <c r="F3902" i="2"/>
  <c r="L3901" i="2"/>
  <c r="O3901" i="2" s="1"/>
  <c r="F3901" i="2"/>
  <c r="L3900" i="2"/>
  <c r="O3900" i="2" s="1"/>
  <c r="F3900" i="2"/>
  <c r="L3899" i="2"/>
  <c r="O3899" i="2" s="1"/>
  <c r="F3899" i="2"/>
  <c r="L3898" i="2"/>
  <c r="O3898" i="2" s="1"/>
  <c r="F3898" i="2"/>
  <c r="L3897" i="2"/>
  <c r="O3897" i="2" s="1"/>
  <c r="F3897" i="2"/>
  <c r="L3896" i="2"/>
  <c r="O3896" i="2" s="1"/>
  <c r="F3896" i="2"/>
  <c r="L3895" i="2"/>
  <c r="O3895" i="2" s="1"/>
  <c r="F3895" i="2"/>
  <c r="L3894" i="2"/>
  <c r="O3894" i="2" s="1"/>
  <c r="F3894" i="2"/>
  <c r="L3893" i="2"/>
  <c r="O3893" i="2" s="1"/>
  <c r="F3893" i="2"/>
  <c r="L3892" i="2"/>
  <c r="O3892" i="2" s="1"/>
  <c r="F3892" i="2"/>
  <c r="L3891" i="2"/>
  <c r="O3891" i="2" s="1"/>
  <c r="F3891" i="2"/>
  <c r="L3890" i="2"/>
  <c r="O3890" i="2" s="1"/>
  <c r="F3890" i="2"/>
  <c r="L3889" i="2"/>
  <c r="O3889" i="2" s="1"/>
  <c r="F3889" i="2"/>
  <c r="L3888" i="2"/>
  <c r="O3888" i="2" s="1"/>
  <c r="F3888" i="2"/>
  <c r="L3887" i="2"/>
  <c r="O3887" i="2" s="1"/>
  <c r="F3887" i="2"/>
  <c r="L3886" i="2"/>
  <c r="O3886" i="2" s="1"/>
  <c r="F3886" i="2"/>
  <c r="L3885" i="2"/>
  <c r="O3885" i="2" s="1"/>
  <c r="F3885" i="2"/>
  <c r="L3884" i="2"/>
  <c r="O3884" i="2" s="1"/>
  <c r="F3884" i="2"/>
  <c r="L3883" i="2"/>
  <c r="O3883" i="2" s="1"/>
  <c r="F3883" i="2"/>
  <c r="L3882" i="2"/>
  <c r="O3882" i="2" s="1"/>
  <c r="F3882" i="2"/>
  <c r="L3881" i="2"/>
  <c r="O3881" i="2" s="1"/>
  <c r="F3881" i="2"/>
  <c r="L3880" i="2"/>
  <c r="O3880" i="2" s="1"/>
  <c r="F3880" i="2"/>
  <c r="L3879" i="2"/>
  <c r="O3879" i="2" s="1"/>
  <c r="F3879" i="2"/>
  <c r="L3878" i="2"/>
  <c r="O3878" i="2" s="1"/>
  <c r="F3878" i="2"/>
  <c r="L3877" i="2"/>
  <c r="O3877" i="2" s="1"/>
  <c r="F3877" i="2"/>
  <c r="L3876" i="2"/>
  <c r="O3876" i="2" s="1"/>
  <c r="F3876" i="2"/>
  <c r="L3875" i="2"/>
  <c r="O3875" i="2" s="1"/>
  <c r="F3875" i="2"/>
  <c r="L3874" i="2"/>
  <c r="O3874" i="2" s="1"/>
  <c r="F3874" i="2"/>
  <c r="L3873" i="2"/>
  <c r="O3873" i="2" s="1"/>
  <c r="F3873" i="2"/>
  <c r="L3872" i="2"/>
  <c r="O3872" i="2" s="1"/>
  <c r="F3872" i="2"/>
  <c r="L3871" i="2"/>
  <c r="O3871" i="2" s="1"/>
  <c r="F3871" i="2"/>
  <c r="L3870" i="2"/>
  <c r="O3870" i="2" s="1"/>
  <c r="F3870" i="2"/>
  <c r="L3869" i="2"/>
  <c r="O3869" i="2" s="1"/>
  <c r="F3869" i="2"/>
  <c r="L3868" i="2"/>
  <c r="O3868" i="2" s="1"/>
  <c r="F3868" i="2"/>
  <c r="L3867" i="2"/>
  <c r="O3867" i="2" s="1"/>
  <c r="F3867" i="2"/>
  <c r="L3866" i="2"/>
  <c r="O3866" i="2" s="1"/>
  <c r="F3866" i="2"/>
  <c r="L3865" i="2"/>
  <c r="O3865" i="2" s="1"/>
  <c r="F3865" i="2"/>
  <c r="L3864" i="2"/>
  <c r="O3864" i="2" s="1"/>
  <c r="F3864" i="2"/>
  <c r="L3863" i="2"/>
  <c r="O3863" i="2" s="1"/>
  <c r="F3863" i="2"/>
  <c r="L3862" i="2"/>
  <c r="O3862" i="2" s="1"/>
  <c r="F3862" i="2"/>
  <c r="L3861" i="2"/>
  <c r="O3861" i="2" s="1"/>
  <c r="F3861" i="2"/>
  <c r="L3860" i="2"/>
  <c r="O3860" i="2" s="1"/>
  <c r="F3860" i="2"/>
  <c r="L3859" i="2"/>
  <c r="O3859" i="2" s="1"/>
  <c r="F3859" i="2"/>
  <c r="L3858" i="2"/>
  <c r="O3858" i="2" s="1"/>
  <c r="F3858" i="2"/>
  <c r="L3857" i="2"/>
  <c r="O3857" i="2" s="1"/>
  <c r="F3857" i="2"/>
  <c r="L3856" i="2"/>
  <c r="O3856" i="2" s="1"/>
  <c r="F3856" i="2"/>
  <c r="L3855" i="2"/>
  <c r="O3855" i="2" s="1"/>
  <c r="F3855" i="2"/>
  <c r="L3854" i="2"/>
  <c r="O3854" i="2" s="1"/>
  <c r="F3854" i="2"/>
  <c r="L3853" i="2"/>
  <c r="O3853" i="2" s="1"/>
  <c r="F3853" i="2"/>
  <c r="L3852" i="2"/>
  <c r="O3852" i="2" s="1"/>
  <c r="F3852" i="2"/>
  <c r="L3851" i="2"/>
  <c r="O3851" i="2" s="1"/>
  <c r="F3851" i="2"/>
  <c r="L3850" i="2"/>
  <c r="O3850" i="2" s="1"/>
  <c r="F3850" i="2"/>
  <c r="L3849" i="2"/>
  <c r="O3849" i="2" s="1"/>
  <c r="F3849" i="2"/>
  <c r="L3848" i="2"/>
  <c r="O3848" i="2" s="1"/>
  <c r="F3848" i="2"/>
  <c r="L3847" i="2"/>
  <c r="O3847" i="2" s="1"/>
  <c r="F3847" i="2"/>
  <c r="L3846" i="2"/>
  <c r="O3846" i="2" s="1"/>
  <c r="F3846" i="2"/>
  <c r="L3845" i="2"/>
  <c r="O3845" i="2" s="1"/>
  <c r="F3845" i="2"/>
  <c r="L3844" i="2"/>
  <c r="O3844" i="2" s="1"/>
  <c r="F3844" i="2"/>
  <c r="L3843" i="2"/>
  <c r="O3843" i="2" s="1"/>
  <c r="F3843" i="2"/>
  <c r="L3842" i="2"/>
  <c r="O3842" i="2" s="1"/>
  <c r="F3842" i="2"/>
  <c r="L3841" i="2"/>
  <c r="O3841" i="2" s="1"/>
  <c r="F3841" i="2"/>
  <c r="L3840" i="2"/>
  <c r="O3840" i="2" s="1"/>
  <c r="F3840" i="2"/>
  <c r="L3839" i="2"/>
  <c r="O3839" i="2" s="1"/>
  <c r="F3839" i="2"/>
  <c r="L3838" i="2"/>
  <c r="O3838" i="2" s="1"/>
  <c r="F3838" i="2"/>
  <c r="L3837" i="2"/>
  <c r="O3837" i="2" s="1"/>
  <c r="F3837" i="2"/>
  <c r="L3836" i="2"/>
  <c r="O3836" i="2" s="1"/>
  <c r="F3836" i="2"/>
  <c r="L3835" i="2"/>
  <c r="O3835" i="2" s="1"/>
  <c r="F3835" i="2"/>
  <c r="L3834" i="2"/>
  <c r="O3834" i="2" s="1"/>
  <c r="F3834" i="2"/>
  <c r="L3833" i="2"/>
  <c r="O3833" i="2" s="1"/>
  <c r="F3833" i="2"/>
  <c r="L3832" i="2"/>
  <c r="O3832" i="2" s="1"/>
  <c r="F3832" i="2"/>
  <c r="L3831" i="2"/>
  <c r="O3831" i="2" s="1"/>
  <c r="F3831" i="2"/>
  <c r="L3830" i="2"/>
  <c r="O3830" i="2" s="1"/>
  <c r="F3830" i="2"/>
  <c r="L3829" i="2"/>
  <c r="O3829" i="2" s="1"/>
  <c r="F3829" i="2"/>
  <c r="L3828" i="2"/>
  <c r="O3828" i="2" s="1"/>
  <c r="F3828" i="2"/>
  <c r="L3827" i="2"/>
  <c r="O3827" i="2" s="1"/>
  <c r="F3827" i="2"/>
  <c r="L3826" i="2"/>
  <c r="O3826" i="2" s="1"/>
  <c r="F3826" i="2"/>
  <c r="L3825" i="2"/>
  <c r="O3825" i="2" s="1"/>
  <c r="F3825" i="2"/>
  <c r="L3824" i="2"/>
  <c r="O3824" i="2" s="1"/>
  <c r="F3824" i="2"/>
  <c r="L3823" i="2"/>
  <c r="O3823" i="2" s="1"/>
  <c r="F3823" i="2"/>
  <c r="L3822" i="2"/>
  <c r="O3822" i="2" s="1"/>
  <c r="F3822" i="2"/>
  <c r="L3821" i="2"/>
  <c r="O3821" i="2" s="1"/>
  <c r="F3821" i="2"/>
  <c r="L3820" i="2"/>
  <c r="O3820" i="2" s="1"/>
  <c r="F3820" i="2"/>
  <c r="L3819" i="2"/>
  <c r="O3819" i="2" s="1"/>
  <c r="F3819" i="2"/>
  <c r="L3818" i="2"/>
  <c r="O3818" i="2" s="1"/>
  <c r="F3818" i="2"/>
  <c r="L3817" i="2"/>
  <c r="O3817" i="2" s="1"/>
  <c r="F3817" i="2"/>
  <c r="L3816" i="2"/>
  <c r="O3816" i="2" s="1"/>
  <c r="F3816" i="2"/>
  <c r="L3815" i="2"/>
  <c r="O3815" i="2" s="1"/>
  <c r="F3815" i="2"/>
  <c r="L3814" i="2"/>
  <c r="O3814" i="2" s="1"/>
  <c r="F3814" i="2"/>
  <c r="L3813" i="2"/>
  <c r="O3813" i="2" s="1"/>
  <c r="F3813" i="2"/>
  <c r="L3812" i="2"/>
  <c r="O3812" i="2" s="1"/>
  <c r="F3812" i="2"/>
  <c r="L3811" i="2"/>
  <c r="O3811" i="2" s="1"/>
  <c r="F3811" i="2"/>
  <c r="L3810" i="2"/>
  <c r="O3810" i="2" s="1"/>
  <c r="F3810" i="2"/>
  <c r="L3809" i="2"/>
  <c r="O3809" i="2" s="1"/>
  <c r="F3809" i="2"/>
  <c r="L3808" i="2"/>
  <c r="O3808" i="2" s="1"/>
  <c r="F3808" i="2"/>
  <c r="L3807" i="2"/>
  <c r="O3807" i="2" s="1"/>
  <c r="F3807" i="2"/>
  <c r="L3806" i="2"/>
  <c r="O3806" i="2" s="1"/>
  <c r="F3806" i="2"/>
  <c r="L3805" i="2"/>
  <c r="O3805" i="2" s="1"/>
  <c r="F3805" i="2"/>
  <c r="L3804" i="2"/>
  <c r="O3804" i="2" s="1"/>
  <c r="F3804" i="2"/>
  <c r="L3803" i="2"/>
  <c r="O3803" i="2" s="1"/>
  <c r="F3803" i="2"/>
  <c r="L3802" i="2"/>
  <c r="O3802" i="2" s="1"/>
  <c r="F3802" i="2"/>
  <c r="L3801" i="2"/>
  <c r="O3801" i="2" s="1"/>
  <c r="F3801" i="2"/>
  <c r="L3800" i="2"/>
  <c r="O3800" i="2" s="1"/>
  <c r="F3800" i="2"/>
  <c r="L3799" i="2"/>
  <c r="O3799" i="2" s="1"/>
  <c r="F3799" i="2"/>
  <c r="L3798" i="2"/>
  <c r="O3798" i="2" s="1"/>
  <c r="F3798" i="2"/>
  <c r="L3797" i="2"/>
  <c r="O3797" i="2" s="1"/>
  <c r="F3797" i="2"/>
  <c r="L3796" i="2"/>
  <c r="O3796" i="2" s="1"/>
  <c r="F3796" i="2"/>
  <c r="L3795" i="2"/>
  <c r="O3795" i="2" s="1"/>
  <c r="F3795" i="2"/>
  <c r="L3794" i="2"/>
  <c r="O3794" i="2" s="1"/>
  <c r="F3794" i="2"/>
  <c r="L3793" i="2"/>
  <c r="O3793" i="2" s="1"/>
  <c r="F3793" i="2"/>
  <c r="L3792" i="2"/>
  <c r="O3792" i="2" s="1"/>
  <c r="F3792" i="2"/>
  <c r="L3791" i="2"/>
  <c r="O3791" i="2" s="1"/>
  <c r="F3791" i="2"/>
  <c r="L3790" i="2"/>
  <c r="O3790" i="2" s="1"/>
  <c r="F3790" i="2"/>
  <c r="L3789" i="2"/>
  <c r="O3789" i="2" s="1"/>
  <c r="F3789" i="2"/>
  <c r="L3788" i="2"/>
  <c r="O3788" i="2" s="1"/>
  <c r="F3788" i="2"/>
  <c r="L3787" i="2"/>
  <c r="O3787" i="2" s="1"/>
  <c r="F3787" i="2"/>
  <c r="L3786" i="2"/>
  <c r="O3786" i="2" s="1"/>
  <c r="F3786" i="2"/>
  <c r="L3785" i="2"/>
  <c r="O3785" i="2" s="1"/>
  <c r="F3785" i="2"/>
  <c r="L3784" i="2"/>
  <c r="O3784" i="2" s="1"/>
  <c r="F3784" i="2"/>
  <c r="L3783" i="2"/>
  <c r="O3783" i="2" s="1"/>
  <c r="F3783" i="2"/>
  <c r="L3782" i="2"/>
  <c r="O3782" i="2" s="1"/>
  <c r="F3782" i="2"/>
  <c r="L3781" i="2"/>
  <c r="O3781" i="2" s="1"/>
  <c r="F3781" i="2"/>
  <c r="L3780" i="2"/>
  <c r="O3780" i="2" s="1"/>
  <c r="F3780" i="2"/>
  <c r="L3779" i="2"/>
  <c r="O3779" i="2" s="1"/>
  <c r="F3779" i="2"/>
  <c r="L3778" i="2"/>
  <c r="O3778" i="2" s="1"/>
  <c r="F3778" i="2"/>
  <c r="L3777" i="2"/>
  <c r="O3777" i="2" s="1"/>
  <c r="F3777" i="2"/>
  <c r="L3776" i="2"/>
  <c r="O3776" i="2" s="1"/>
  <c r="F3776" i="2"/>
  <c r="L3775" i="2"/>
  <c r="O3775" i="2" s="1"/>
  <c r="F3775" i="2"/>
  <c r="L3774" i="2"/>
  <c r="O3774" i="2" s="1"/>
  <c r="F3774" i="2"/>
  <c r="L3773" i="2"/>
  <c r="O3773" i="2" s="1"/>
  <c r="F3773" i="2"/>
  <c r="L3772" i="2"/>
  <c r="O3772" i="2" s="1"/>
  <c r="F3772" i="2"/>
  <c r="L3771" i="2"/>
  <c r="O3771" i="2" s="1"/>
  <c r="F3771" i="2"/>
  <c r="L3770" i="2"/>
  <c r="O3770" i="2" s="1"/>
  <c r="F3770" i="2"/>
  <c r="L3769" i="2"/>
  <c r="O3769" i="2" s="1"/>
  <c r="F3769" i="2"/>
  <c r="L3768" i="2"/>
  <c r="O3768" i="2" s="1"/>
  <c r="F3768" i="2"/>
  <c r="L3767" i="2"/>
  <c r="O3767" i="2" s="1"/>
  <c r="F3767" i="2"/>
  <c r="L3766" i="2"/>
  <c r="O3766" i="2" s="1"/>
  <c r="F3766" i="2"/>
  <c r="L3765" i="2"/>
  <c r="O3765" i="2" s="1"/>
  <c r="F3765" i="2"/>
  <c r="L3764" i="2"/>
  <c r="O3764" i="2" s="1"/>
  <c r="F3764" i="2"/>
  <c r="L3763" i="2"/>
  <c r="O3763" i="2" s="1"/>
  <c r="F3763" i="2"/>
  <c r="L3762" i="2"/>
  <c r="O3762" i="2" s="1"/>
  <c r="F3762" i="2"/>
  <c r="L3761" i="2"/>
  <c r="O3761" i="2" s="1"/>
  <c r="F3761" i="2"/>
  <c r="L3760" i="2"/>
  <c r="O3760" i="2" s="1"/>
  <c r="F3760" i="2"/>
  <c r="L3759" i="2"/>
  <c r="O3759" i="2" s="1"/>
  <c r="F3759" i="2"/>
  <c r="L3758" i="2"/>
  <c r="O3758" i="2" s="1"/>
  <c r="F3758" i="2"/>
  <c r="L3757" i="2"/>
  <c r="O3757" i="2" s="1"/>
  <c r="F3757" i="2"/>
  <c r="L3756" i="2"/>
  <c r="O3756" i="2" s="1"/>
  <c r="F3756" i="2"/>
  <c r="L3755" i="2"/>
  <c r="O3755" i="2" s="1"/>
  <c r="F3755" i="2"/>
  <c r="L3754" i="2"/>
  <c r="O3754" i="2" s="1"/>
  <c r="F3754" i="2"/>
  <c r="L3753" i="2"/>
  <c r="O3753" i="2" s="1"/>
  <c r="F3753" i="2"/>
  <c r="L3752" i="2"/>
  <c r="O3752" i="2" s="1"/>
  <c r="F3752" i="2"/>
  <c r="L3751" i="2"/>
  <c r="O3751" i="2" s="1"/>
  <c r="F3751" i="2"/>
  <c r="L3750" i="2"/>
  <c r="O3750" i="2" s="1"/>
  <c r="F3750" i="2"/>
  <c r="L3749" i="2"/>
  <c r="O3749" i="2" s="1"/>
  <c r="F3749" i="2"/>
  <c r="L3748" i="2"/>
  <c r="O3748" i="2" s="1"/>
  <c r="F3748" i="2"/>
  <c r="L3747" i="2"/>
  <c r="O3747" i="2" s="1"/>
  <c r="F3747" i="2"/>
  <c r="L3746" i="2"/>
  <c r="O3746" i="2" s="1"/>
  <c r="F3746" i="2"/>
  <c r="L3745" i="2"/>
  <c r="O3745" i="2" s="1"/>
  <c r="F3745" i="2"/>
  <c r="L3744" i="2"/>
  <c r="O3744" i="2" s="1"/>
  <c r="F3744" i="2"/>
  <c r="L3743" i="2"/>
  <c r="O3743" i="2" s="1"/>
  <c r="F3743" i="2"/>
  <c r="L3742" i="2"/>
  <c r="O3742" i="2" s="1"/>
  <c r="F3742" i="2"/>
  <c r="L3741" i="2"/>
  <c r="O3741" i="2" s="1"/>
  <c r="F3741" i="2"/>
  <c r="L3740" i="2"/>
  <c r="O3740" i="2" s="1"/>
  <c r="F3740" i="2"/>
  <c r="L3739" i="2"/>
  <c r="O3739" i="2" s="1"/>
  <c r="F3739" i="2"/>
  <c r="F3738" i="2"/>
  <c r="F3737" i="2"/>
  <c r="L3736" i="2"/>
  <c r="O3736" i="2" s="1"/>
  <c r="F3736" i="2"/>
  <c r="L3735" i="2"/>
  <c r="O3735" i="2" s="1"/>
  <c r="F3735" i="2"/>
  <c r="L3734" i="2"/>
  <c r="O3734" i="2" s="1"/>
  <c r="F3734" i="2"/>
  <c r="L3733" i="2"/>
  <c r="O3733" i="2" s="1"/>
  <c r="F3733" i="2"/>
  <c r="L3732" i="2"/>
  <c r="O3732" i="2" s="1"/>
  <c r="F3732" i="2"/>
  <c r="L3731" i="2"/>
  <c r="O3731" i="2" s="1"/>
  <c r="F3731" i="2"/>
  <c r="L3730" i="2"/>
  <c r="O3730" i="2" s="1"/>
  <c r="F3730" i="2"/>
  <c r="L3729" i="2"/>
  <c r="O3729" i="2" s="1"/>
  <c r="F3729" i="2"/>
  <c r="L3728" i="2"/>
  <c r="O3728" i="2" s="1"/>
  <c r="F3728" i="2"/>
  <c r="L3727" i="2"/>
  <c r="O3727" i="2" s="1"/>
  <c r="F3727" i="2"/>
  <c r="L3726" i="2"/>
  <c r="O3726" i="2" s="1"/>
  <c r="F3726" i="2"/>
  <c r="L3725" i="2"/>
  <c r="O3725" i="2" s="1"/>
  <c r="F3725" i="2"/>
  <c r="L3724" i="2"/>
  <c r="O3724" i="2" s="1"/>
  <c r="F3724" i="2"/>
  <c r="L3723" i="2"/>
  <c r="O3723" i="2" s="1"/>
  <c r="F3723" i="2"/>
  <c r="L3722" i="2"/>
  <c r="O3722" i="2" s="1"/>
  <c r="F3722" i="2"/>
  <c r="L3721" i="2"/>
  <c r="O3721" i="2" s="1"/>
  <c r="F3721" i="2"/>
  <c r="L3720" i="2"/>
  <c r="O3720" i="2" s="1"/>
  <c r="F3720" i="2"/>
  <c r="L3719" i="2"/>
  <c r="O3719" i="2" s="1"/>
  <c r="F3719" i="2"/>
  <c r="L3718" i="2"/>
  <c r="O3718" i="2" s="1"/>
  <c r="F3718" i="2"/>
  <c r="L3717" i="2"/>
  <c r="O3717" i="2" s="1"/>
  <c r="F3717" i="2"/>
  <c r="L3716" i="2"/>
  <c r="O3716" i="2" s="1"/>
  <c r="F3716" i="2"/>
  <c r="L3715" i="2"/>
  <c r="O3715" i="2" s="1"/>
  <c r="F3715" i="2"/>
  <c r="L3714" i="2"/>
  <c r="O3714" i="2" s="1"/>
  <c r="F3714" i="2"/>
  <c r="L3713" i="2"/>
  <c r="O3713" i="2" s="1"/>
  <c r="F3713" i="2"/>
  <c r="L3712" i="2"/>
  <c r="O3712" i="2" s="1"/>
  <c r="F3712" i="2"/>
  <c r="L3711" i="2"/>
  <c r="O3711" i="2" s="1"/>
  <c r="F3711" i="2"/>
  <c r="L3710" i="2"/>
  <c r="O3710" i="2" s="1"/>
  <c r="F3710" i="2"/>
  <c r="L3709" i="2"/>
  <c r="O3709" i="2" s="1"/>
  <c r="F3709" i="2"/>
  <c r="L3708" i="2"/>
  <c r="O3708" i="2" s="1"/>
  <c r="F3708" i="2"/>
  <c r="L3707" i="2"/>
  <c r="O3707" i="2" s="1"/>
  <c r="F3707" i="2"/>
  <c r="L3706" i="2"/>
  <c r="O3706" i="2" s="1"/>
  <c r="F3706" i="2"/>
  <c r="L3705" i="2"/>
  <c r="O3705" i="2" s="1"/>
  <c r="F3705" i="2"/>
  <c r="L3704" i="2"/>
  <c r="O3704" i="2" s="1"/>
  <c r="F3704" i="2"/>
  <c r="L3703" i="2"/>
  <c r="O3703" i="2" s="1"/>
  <c r="F3703" i="2"/>
  <c r="L3702" i="2"/>
  <c r="O3702" i="2" s="1"/>
  <c r="F3702" i="2"/>
  <c r="L3701" i="2"/>
  <c r="O3701" i="2" s="1"/>
  <c r="F3701" i="2"/>
  <c r="L3700" i="2"/>
  <c r="O3700" i="2" s="1"/>
  <c r="F3700" i="2"/>
  <c r="L3699" i="2"/>
  <c r="O3699" i="2" s="1"/>
  <c r="F3699" i="2"/>
  <c r="L3698" i="2"/>
  <c r="O3698" i="2" s="1"/>
  <c r="F3698" i="2"/>
  <c r="L3697" i="2"/>
  <c r="O3697" i="2" s="1"/>
  <c r="F3697" i="2"/>
  <c r="L3696" i="2"/>
  <c r="O3696" i="2" s="1"/>
  <c r="F3696" i="2"/>
  <c r="L3695" i="2"/>
  <c r="O3695" i="2" s="1"/>
  <c r="F3695" i="2"/>
  <c r="L3694" i="2"/>
  <c r="O3694" i="2" s="1"/>
  <c r="F3694" i="2"/>
  <c r="L3693" i="2"/>
  <c r="O3693" i="2" s="1"/>
  <c r="F3693" i="2"/>
  <c r="L3692" i="2"/>
  <c r="O3692" i="2" s="1"/>
  <c r="F3692" i="2"/>
  <c r="L3691" i="2"/>
  <c r="O3691" i="2" s="1"/>
  <c r="F3691" i="2"/>
  <c r="L3690" i="2"/>
  <c r="O3690" i="2" s="1"/>
  <c r="F3690" i="2"/>
  <c r="L3689" i="2"/>
  <c r="O3689" i="2" s="1"/>
  <c r="F3689" i="2"/>
  <c r="L3688" i="2"/>
  <c r="O3688" i="2" s="1"/>
  <c r="F3688" i="2"/>
  <c r="L3687" i="2"/>
  <c r="O3687" i="2" s="1"/>
  <c r="F3687" i="2"/>
  <c r="L3686" i="2"/>
  <c r="O3686" i="2" s="1"/>
  <c r="F3686" i="2"/>
  <c r="L3685" i="2"/>
  <c r="O3685" i="2" s="1"/>
  <c r="F3685" i="2"/>
  <c r="L3684" i="2"/>
  <c r="O3684" i="2" s="1"/>
  <c r="F3684" i="2"/>
  <c r="L3683" i="2"/>
  <c r="O3683" i="2" s="1"/>
  <c r="F3683" i="2"/>
  <c r="L3682" i="2"/>
  <c r="O3682" i="2" s="1"/>
  <c r="F3682" i="2"/>
  <c r="L3681" i="2"/>
  <c r="O3681" i="2" s="1"/>
  <c r="F3681" i="2"/>
  <c r="L3680" i="2"/>
  <c r="O3680" i="2" s="1"/>
  <c r="F3680" i="2"/>
  <c r="L3679" i="2"/>
  <c r="O3679" i="2" s="1"/>
  <c r="F3679" i="2"/>
  <c r="L3678" i="2"/>
  <c r="O3678" i="2" s="1"/>
  <c r="F3678" i="2"/>
  <c r="L3677" i="2"/>
  <c r="O3677" i="2" s="1"/>
  <c r="F3677" i="2"/>
  <c r="L3676" i="2"/>
  <c r="O3676" i="2" s="1"/>
  <c r="F3676" i="2"/>
  <c r="L3675" i="2"/>
  <c r="O3675" i="2" s="1"/>
  <c r="F3675" i="2"/>
  <c r="L3674" i="2"/>
  <c r="O3674" i="2" s="1"/>
  <c r="F3674" i="2"/>
  <c r="L3673" i="2"/>
  <c r="O3673" i="2" s="1"/>
  <c r="F3673" i="2"/>
  <c r="L3672" i="2"/>
  <c r="O3672" i="2" s="1"/>
  <c r="F3672" i="2"/>
  <c r="L3671" i="2"/>
  <c r="O3671" i="2" s="1"/>
  <c r="F3671" i="2"/>
  <c r="L3670" i="2"/>
  <c r="O3670" i="2" s="1"/>
  <c r="F3670" i="2"/>
  <c r="L3669" i="2"/>
  <c r="O3669" i="2" s="1"/>
  <c r="F3669" i="2"/>
  <c r="L3668" i="2"/>
  <c r="O3668" i="2" s="1"/>
  <c r="F3668" i="2"/>
  <c r="F3667" i="2"/>
  <c r="F3666" i="2"/>
  <c r="L3665" i="2"/>
  <c r="O3665" i="2" s="1"/>
  <c r="F3665" i="2"/>
  <c r="L3664" i="2"/>
  <c r="O3664" i="2" s="1"/>
  <c r="F3664" i="2"/>
  <c r="L3663" i="2"/>
  <c r="O3663" i="2" s="1"/>
  <c r="F3663" i="2"/>
  <c r="L3662" i="2"/>
  <c r="O3662" i="2" s="1"/>
  <c r="F3662" i="2"/>
  <c r="L3661" i="2"/>
  <c r="O3661" i="2" s="1"/>
  <c r="F3661" i="2"/>
  <c r="L3660" i="2"/>
  <c r="O3660" i="2" s="1"/>
  <c r="F3660" i="2"/>
  <c r="L3659" i="2"/>
  <c r="O3659" i="2" s="1"/>
  <c r="F3659" i="2"/>
  <c r="L3658" i="2"/>
  <c r="O3658" i="2" s="1"/>
  <c r="F3658" i="2"/>
  <c r="L3657" i="2"/>
  <c r="O3657" i="2" s="1"/>
  <c r="F3657" i="2"/>
  <c r="L3656" i="2"/>
  <c r="O3656" i="2" s="1"/>
  <c r="F3656" i="2"/>
  <c r="L3655" i="2"/>
  <c r="O3655" i="2" s="1"/>
  <c r="F3655" i="2"/>
  <c r="L3654" i="2"/>
  <c r="O3654" i="2" s="1"/>
  <c r="F3654" i="2"/>
  <c r="L3653" i="2"/>
  <c r="O3653" i="2" s="1"/>
  <c r="F3653" i="2"/>
  <c r="L3652" i="2"/>
  <c r="O3652" i="2" s="1"/>
  <c r="F3652" i="2"/>
  <c r="L3651" i="2"/>
  <c r="O3651" i="2" s="1"/>
  <c r="F3651" i="2"/>
  <c r="L3650" i="2"/>
  <c r="O3650" i="2" s="1"/>
  <c r="F3650" i="2"/>
  <c r="L3649" i="2"/>
  <c r="O3649" i="2" s="1"/>
  <c r="F3649" i="2"/>
  <c r="L3648" i="2"/>
  <c r="O3648" i="2" s="1"/>
  <c r="F3648" i="2"/>
  <c r="L3647" i="2"/>
  <c r="O3647" i="2" s="1"/>
  <c r="F3647" i="2"/>
  <c r="L3646" i="2"/>
  <c r="O3646" i="2" s="1"/>
  <c r="F3646" i="2"/>
  <c r="L3645" i="2"/>
  <c r="O3645" i="2" s="1"/>
  <c r="F3645" i="2"/>
  <c r="L3644" i="2"/>
  <c r="O3644" i="2" s="1"/>
  <c r="F3644" i="2"/>
  <c r="L3643" i="2"/>
  <c r="O3643" i="2" s="1"/>
  <c r="F3643" i="2"/>
  <c r="L3642" i="2"/>
  <c r="O3642" i="2" s="1"/>
  <c r="F3642" i="2"/>
  <c r="L3641" i="2"/>
  <c r="O3641" i="2" s="1"/>
  <c r="F3641" i="2"/>
  <c r="L3640" i="2"/>
  <c r="O3640" i="2" s="1"/>
  <c r="F3640" i="2"/>
  <c r="L3639" i="2"/>
  <c r="O3639" i="2" s="1"/>
  <c r="F3639" i="2"/>
  <c r="L3638" i="2"/>
  <c r="O3638" i="2" s="1"/>
  <c r="F3638" i="2"/>
  <c r="L3637" i="2"/>
  <c r="O3637" i="2" s="1"/>
  <c r="F3637" i="2"/>
  <c r="L3636" i="2"/>
  <c r="O3636" i="2" s="1"/>
  <c r="F3636" i="2"/>
  <c r="L3635" i="2"/>
  <c r="O3635" i="2" s="1"/>
  <c r="F3635" i="2"/>
  <c r="L3634" i="2"/>
  <c r="O3634" i="2" s="1"/>
  <c r="F3634" i="2"/>
  <c r="L3633" i="2"/>
  <c r="O3633" i="2" s="1"/>
  <c r="F3633" i="2"/>
  <c r="L3632" i="2"/>
  <c r="O3632" i="2" s="1"/>
  <c r="F3632" i="2"/>
  <c r="L3631" i="2"/>
  <c r="O3631" i="2" s="1"/>
  <c r="F3631" i="2"/>
  <c r="L3630" i="2"/>
  <c r="O3630" i="2" s="1"/>
  <c r="F3630" i="2"/>
  <c r="L3629" i="2"/>
  <c r="O3629" i="2" s="1"/>
  <c r="F3629" i="2"/>
  <c r="L3628" i="2"/>
  <c r="O3628" i="2" s="1"/>
  <c r="F3628" i="2"/>
  <c r="L3627" i="2"/>
  <c r="O3627" i="2" s="1"/>
  <c r="F3627" i="2"/>
  <c r="L3626" i="2"/>
  <c r="O3626" i="2" s="1"/>
  <c r="F3626" i="2"/>
  <c r="L3625" i="2"/>
  <c r="O3625" i="2" s="1"/>
  <c r="F3625" i="2"/>
  <c r="L3624" i="2"/>
  <c r="O3624" i="2" s="1"/>
  <c r="F3624" i="2"/>
  <c r="L3623" i="2"/>
  <c r="O3623" i="2" s="1"/>
  <c r="F3623" i="2"/>
  <c r="L3622" i="2"/>
  <c r="O3622" i="2" s="1"/>
  <c r="F3622" i="2"/>
  <c r="L3621" i="2"/>
  <c r="O3621" i="2" s="1"/>
  <c r="F3621" i="2"/>
  <c r="L3620" i="2"/>
  <c r="O3620" i="2" s="1"/>
  <c r="F3620" i="2"/>
  <c r="F3619" i="2"/>
  <c r="L3618" i="2"/>
  <c r="O3618" i="2" s="1"/>
  <c r="F3618" i="2"/>
  <c r="L3617" i="2"/>
  <c r="O3617" i="2" s="1"/>
  <c r="F3617" i="2"/>
  <c r="L3616" i="2"/>
  <c r="O3616" i="2" s="1"/>
  <c r="F3616" i="2"/>
  <c r="L3615" i="2"/>
  <c r="O3615" i="2" s="1"/>
  <c r="F3615" i="2"/>
  <c r="L3614" i="2"/>
  <c r="O3614" i="2" s="1"/>
  <c r="F3614" i="2"/>
  <c r="L3613" i="2"/>
  <c r="O3613" i="2" s="1"/>
  <c r="F3613" i="2"/>
  <c r="L3612" i="2"/>
  <c r="O3612" i="2" s="1"/>
  <c r="F3612" i="2"/>
  <c r="L3611" i="2"/>
  <c r="O3611" i="2" s="1"/>
  <c r="F3611" i="2"/>
  <c r="L3610" i="2"/>
  <c r="O3610" i="2" s="1"/>
  <c r="F3610" i="2"/>
  <c r="L3609" i="2"/>
  <c r="O3609" i="2" s="1"/>
  <c r="F3609" i="2"/>
  <c r="L3608" i="2"/>
  <c r="O3608" i="2" s="1"/>
  <c r="F3608" i="2"/>
  <c r="L3607" i="2"/>
  <c r="O3607" i="2" s="1"/>
  <c r="F3607" i="2"/>
  <c r="L3606" i="2"/>
  <c r="O3606" i="2" s="1"/>
  <c r="F3606" i="2"/>
  <c r="L3605" i="2"/>
  <c r="O3605" i="2" s="1"/>
  <c r="F3605" i="2"/>
  <c r="L3604" i="2"/>
  <c r="O3604" i="2" s="1"/>
  <c r="F3604" i="2"/>
  <c r="L3603" i="2"/>
  <c r="O3603" i="2" s="1"/>
  <c r="F3603" i="2"/>
  <c r="L3602" i="2"/>
  <c r="O3602" i="2" s="1"/>
  <c r="F3602" i="2"/>
  <c r="L3601" i="2"/>
  <c r="O3601" i="2" s="1"/>
  <c r="F3601" i="2"/>
  <c r="L3600" i="2"/>
  <c r="O3600" i="2" s="1"/>
  <c r="F3600" i="2"/>
  <c r="L3599" i="2"/>
  <c r="O3599" i="2" s="1"/>
  <c r="F3599" i="2"/>
  <c r="L3598" i="2"/>
  <c r="O3598" i="2" s="1"/>
  <c r="F3598" i="2"/>
  <c r="L3597" i="2"/>
  <c r="O3597" i="2" s="1"/>
  <c r="F3597" i="2"/>
  <c r="L3596" i="2"/>
  <c r="O3596" i="2" s="1"/>
  <c r="F3596" i="2"/>
  <c r="L3595" i="2"/>
  <c r="O3595" i="2" s="1"/>
  <c r="F3595" i="2"/>
  <c r="L3594" i="2"/>
  <c r="O3594" i="2" s="1"/>
  <c r="F3594" i="2"/>
  <c r="L3593" i="2"/>
  <c r="O3593" i="2" s="1"/>
  <c r="F3593" i="2"/>
  <c r="L3592" i="2"/>
  <c r="O3592" i="2" s="1"/>
  <c r="F3592" i="2"/>
  <c r="L3591" i="2"/>
  <c r="O3591" i="2" s="1"/>
  <c r="F3591" i="2"/>
  <c r="L3590" i="2"/>
  <c r="O3590" i="2" s="1"/>
  <c r="F3590" i="2"/>
  <c r="L3589" i="2"/>
  <c r="O3589" i="2" s="1"/>
  <c r="F3589" i="2"/>
  <c r="L3588" i="2"/>
  <c r="O3588" i="2" s="1"/>
  <c r="F3588" i="2"/>
  <c r="L3587" i="2"/>
  <c r="O3587" i="2" s="1"/>
  <c r="F3587" i="2"/>
  <c r="L3586" i="2"/>
  <c r="O3586" i="2" s="1"/>
  <c r="F3586" i="2"/>
  <c r="L3585" i="2"/>
  <c r="O3585" i="2" s="1"/>
  <c r="F3585" i="2"/>
  <c r="L3584" i="2"/>
  <c r="O3584" i="2" s="1"/>
  <c r="F3584" i="2"/>
  <c r="L3583" i="2"/>
  <c r="O3583" i="2" s="1"/>
  <c r="F3583" i="2"/>
  <c r="L3582" i="2"/>
  <c r="O3582" i="2" s="1"/>
  <c r="F3582" i="2"/>
  <c r="L3581" i="2"/>
  <c r="O3581" i="2" s="1"/>
  <c r="F3581" i="2"/>
  <c r="L3580" i="2"/>
  <c r="O3580" i="2" s="1"/>
  <c r="F3580" i="2"/>
  <c r="L3579" i="2"/>
  <c r="O3579" i="2" s="1"/>
  <c r="F3579" i="2"/>
  <c r="L3578" i="2"/>
  <c r="O3578" i="2" s="1"/>
  <c r="F3578" i="2"/>
  <c r="L3577" i="2"/>
  <c r="O3577" i="2" s="1"/>
  <c r="F3577" i="2"/>
  <c r="L3576" i="2"/>
  <c r="O3576" i="2" s="1"/>
  <c r="F3576" i="2"/>
  <c r="L3575" i="2"/>
  <c r="O3575" i="2" s="1"/>
  <c r="F3575" i="2"/>
  <c r="L3574" i="2"/>
  <c r="O3574" i="2" s="1"/>
  <c r="F3574" i="2"/>
  <c r="L3573" i="2"/>
  <c r="O3573" i="2" s="1"/>
  <c r="F3573" i="2"/>
  <c r="L3572" i="2"/>
  <c r="O3572" i="2" s="1"/>
  <c r="F3572" i="2"/>
  <c r="L3571" i="2"/>
  <c r="O3571" i="2" s="1"/>
  <c r="F3571" i="2"/>
  <c r="L3570" i="2"/>
  <c r="O3570" i="2" s="1"/>
  <c r="F3570" i="2"/>
  <c r="L3569" i="2"/>
  <c r="O3569" i="2" s="1"/>
  <c r="F3569" i="2"/>
  <c r="L3568" i="2"/>
  <c r="O3568" i="2" s="1"/>
  <c r="F3568" i="2"/>
  <c r="L3567" i="2"/>
  <c r="O3567" i="2" s="1"/>
  <c r="F3567" i="2"/>
  <c r="L3566" i="2"/>
  <c r="O3566" i="2" s="1"/>
  <c r="F3566" i="2"/>
  <c r="L3565" i="2"/>
  <c r="O3565" i="2" s="1"/>
  <c r="F3565" i="2"/>
  <c r="L3564" i="2"/>
  <c r="O3564" i="2" s="1"/>
  <c r="F3564" i="2"/>
  <c r="L3563" i="2"/>
  <c r="O3563" i="2" s="1"/>
  <c r="F3563" i="2"/>
  <c r="L3562" i="2"/>
  <c r="O3562" i="2" s="1"/>
  <c r="F3562" i="2"/>
  <c r="L3561" i="2"/>
  <c r="O3561" i="2" s="1"/>
  <c r="F3561" i="2"/>
  <c r="L3560" i="2"/>
  <c r="O3560" i="2" s="1"/>
  <c r="F3560" i="2"/>
  <c r="L3559" i="2"/>
  <c r="O3559" i="2" s="1"/>
  <c r="F3559" i="2"/>
  <c r="L3558" i="2"/>
  <c r="O3558" i="2" s="1"/>
  <c r="F3558" i="2"/>
  <c r="L3557" i="2"/>
  <c r="O3557" i="2" s="1"/>
  <c r="F3557" i="2"/>
  <c r="L3556" i="2"/>
  <c r="O3556" i="2" s="1"/>
  <c r="F3556" i="2"/>
  <c r="L3555" i="2"/>
  <c r="O3555" i="2" s="1"/>
  <c r="F3555" i="2"/>
  <c r="L3554" i="2"/>
  <c r="O3554" i="2" s="1"/>
  <c r="F3554" i="2"/>
  <c r="L3553" i="2"/>
  <c r="O3553" i="2" s="1"/>
  <c r="F3553" i="2"/>
  <c r="L3552" i="2"/>
  <c r="O3552" i="2" s="1"/>
  <c r="F3552" i="2"/>
  <c r="L3551" i="2"/>
  <c r="O3551" i="2" s="1"/>
  <c r="F3551" i="2"/>
  <c r="L3550" i="2"/>
  <c r="O3550" i="2" s="1"/>
  <c r="F3550" i="2"/>
  <c r="L3549" i="2"/>
  <c r="O3549" i="2" s="1"/>
  <c r="F3549" i="2"/>
  <c r="L3548" i="2"/>
  <c r="O3548" i="2" s="1"/>
  <c r="F3548" i="2"/>
  <c r="L3547" i="2"/>
  <c r="O3547" i="2" s="1"/>
  <c r="F3547" i="2"/>
  <c r="L3546" i="2"/>
  <c r="O3546" i="2" s="1"/>
  <c r="F3546" i="2"/>
  <c r="L3545" i="2"/>
  <c r="O3545" i="2" s="1"/>
  <c r="F3545" i="2"/>
  <c r="L3544" i="2"/>
  <c r="O3544" i="2" s="1"/>
  <c r="F3544" i="2"/>
  <c r="L3543" i="2"/>
  <c r="O3543" i="2" s="1"/>
  <c r="F3543" i="2"/>
  <c r="L3542" i="2"/>
  <c r="O3542" i="2" s="1"/>
  <c r="F3542" i="2"/>
  <c r="L3541" i="2"/>
  <c r="O3541" i="2" s="1"/>
  <c r="F3541" i="2"/>
  <c r="L3540" i="2"/>
  <c r="O3540" i="2" s="1"/>
  <c r="F3540" i="2"/>
  <c r="L3539" i="2"/>
  <c r="O3539" i="2" s="1"/>
  <c r="F3539" i="2"/>
  <c r="L3538" i="2"/>
  <c r="O3538" i="2" s="1"/>
  <c r="F3538" i="2"/>
  <c r="L3537" i="2"/>
  <c r="O3537" i="2" s="1"/>
  <c r="F3537" i="2"/>
  <c r="L3536" i="2"/>
  <c r="O3536" i="2" s="1"/>
  <c r="F3536" i="2"/>
  <c r="L3535" i="2"/>
  <c r="O3535" i="2" s="1"/>
  <c r="F3535" i="2"/>
  <c r="L3534" i="2"/>
  <c r="O3534" i="2" s="1"/>
  <c r="F3534" i="2"/>
  <c r="L3533" i="2"/>
  <c r="O3533" i="2" s="1"/>
  <c r="F3533" i="2"/>
  <c r="L3532" i="2"/>
  <c r="O3532" i="2" s="1"/>
  <c r="F3532" i="2"/>
  <c r="L3531" i="2"/>
  <c r="O3531" i="2" s="1"/>
  <c r="F3531" i="2"/>
  <c r="L3530" i="2"/>
  <c r="O3530" i="2" s="1"/>
  <c r="F3530" i="2"/>
  <c r="L3529" i="2"/>
  <c r="O3529" i="2" s="1"/>
  <c r="F3529" i="2"/>
  <c r="L3528" i="2"/>
  <c r="O3528" i="2" s="1"/>
  <c r="F3528" i="2"/>
  <c r="L3527" i="2"/>
  <c r="O3527" i="2" s="1"/>
  <c r="F3527" i="2"/>
  <c r="L3526" i="2"/>
  <c r="O3526" i="2" s="1"/>
  <c r="F3526" i="2"/>
  <c r="L3525" i="2"/>
  <c r="O3525" i="2" s="1"/>
  <c r="F3525" i="2"/>
  <c r="L3524" i="2"/>
  <c r="O3524" i="2" s="1"/>
  <c r="F3524" i="2"/>
  <c r="L3523" i="2"/>
  <c r="O3523" i="2" s="1"/>
  <c r="F3523" i="2"/>
  <c r="L3522" i="2"/>
  <c r="O3522" i="2" s="1"/>
  <c r="F3522" i="2"/>
  <c r="L3521" i="2"/>
  <c r="O3521" i="2" s="1"/>
  <c r="F3521" i="2"/>
  <c r="L3520" i="2"/>
  <c r="O3520" i="2" s="1"/>
  <c r="F3520" i="2"/>
  <c r="L3519" i="2"/>
  <c r="O3519" i="2" s="1"/>
  <c r="F3519" i="2"/>
  <c r="L3518" i="2"/>
  <c r="O3518" i="2" s="1"/>
  <c r="F3518" i="2"/>
  <c r="L3517" i="2"/>
  <c r="O3517" i="2" s="1"/>
  <c r="F3517" i="2"/>
  <c r="L3516" i="2"/>
  <c r="O3516" i="2" s="1"/>
  <c r="F3516" i="2"/>
  <c r="L3515" i="2"/>
  <c r="O3515" i="2" s="1"/>
  <c r="F3515" i="2"/>
  <c r="L3514" i="2"/>
  <c r="O3514" i="2" s="1"/>
  <c r="F3514" i="2"/>
  <c r="L3513" i="2"/>
  <c r="O3513" i="2" s="1"/>
  <c r="F3513" i="2"/>
  <c r="L3512" i="2"/>
  <c r="O3512" i="2" s="1"/>
  <c r="F3512" i="2"/>
  <c r="L3511" i="2"/>
  <c r="O3511" i="2" s="1"/>
  <c r="F3511" i="2"/>
  <c r="L3510" i="2"/>
  <c r="O3510" i="2" s="1"/>
  <c r="F3510" i="2"/>
  <c r="L3509" i="2"/>
  <c r="O3509" i="2" s="1"/>
  <c r="F3509" i="2"/>
  <c r="L3508" i="2"/>
  <c r="O3508" i="2" s="1"/>
  <c r="F3508" i="2"/>
  <c r="L3507" i="2"/>
  <c r="O3507" i="2" s="1"/>
  <c r="F3507" i="2"/>
  <c r="L3506" i="2"/>
  <c r="O3506" i="2" s="1"/>
  <c r="F3506" i="2"/>
  <c r="L3505" i="2"/>
  <c r="O3505" i="2" s="1"/>
  <c r="F3505" i="2"/>
  <c r="L3504" i="2"/>
  <c r="O3504" i="2" s="1"/>
  <c r="F3504" i="2"/>
  <c r="L3503" i="2"/>
  <c r="O3503" i="2" s="1"/>
  <c r="F3503" i="2"/>
  <c r="L3502" i="2"/>
  <c r="O3502" i="2" s="1"/>
  <c r="F3502" i="2"/>
  <c r="L3501" i="2"/>
  <c r="O3501" i="2" s="1"/>
  <c r="F3501" i="2"/>
  <c r="L3500" i="2"/>
  <c r="O3500" i="2" s="1"/>
  <c r="F3500" i="2"/>
  <c r="L3499" i="2"/>
  <c r="O3499" i="2" s="1"/>
  <c r="F3499" i="2"/>
  <c r="L3498" i="2"/>
  <c r="O3498" i="2" s="1"/>
  <c r="F3498" i="2"/>
  <c r="L3497" i="2"/>
  <c r="O3497" i="2" s="1"/>
  <c r="F3497" i="2"/>
  <c r="L3496" i="2"/>
  <c r="O3496" i="2" s="1"/>
  <c r="F3496" i="2"/>
  <c r="L3495" i="2"/>
  <c r="O3495" i="2" s="1"/>
  <c r="F3495" i="2"/>
  <c r="L3494" i="2"/>
  <c r="O3494" i="2" s="1"/>
  <c r="F3494" i="2"/>
  <c r="L3493" i="2"/>
  <c r="O3493" i="2" s="1"/>
  <c r="F3493" i="2"/>
  <c r="F3492" i="2"/>
  <c r="F3491" i="2"/>
  <c r="F3490" i="2"/>
  <c r="L3489" i="2"/>
  <c r="O3489" i="2" s="1"/>
  <c r="F3489" i="2"/>
  <c r="L3488" i="2"/>
  <c r="O3488" i="2" s="1"/>
  <c r="F3488" i="2"/>
  <c r="L3487" i="2"/>
  <c r="O3487" i="2" s="1"/>
  <c r="F3487" i="2"/>
  <c r="L3486" i="2"/>
  <c r="O3486" i="2" s="1"/>
  <c r="F3486" i="2"/>
  <c r="L3485" i="2"/>
  <c r="O3485" i="2" s="1"/>
  <c r="F3485" i="2"/>
  <c r="L3484" i="2"/>
  <c r="O3484" i="2" s="1"/>
  <c r="F3484" i="2"/>
  <c r="F3483" i="2"/>
  <c r="L3482" i="2"/>
  <c r="O3482" i="2" s="1"/>
  <c r="F3482" i="2"/>
  <c r="L3481" i="2"/>
  <c r="O3481" i="2" s="1"/>
  <c r="F3481" i="2"/>
  <c r="L3480" i="2"/>
  <c r="O3480" i="2" s="1"/>
  <c r="F3480" i="2"/>
  <c r="L3479" i="2"/>
  <c r="O3479" i="2" s="1"/>
  <c r="F3479" i="2"/>
  <c r="L3478" i="2"/>
  <c r="O3478" i="2" s="1"/>
  <c r="F3478" i="2"/>
  <c r="F3477" i="2"/>
  <c r="L3476" i="2"/>
  <c r="O3476" i="2" s="1"/>
  <c r="F3476" i="2"/>
  <c r="L3475" i="2"/>
  <c r="O3475" i="2" s="1"/>
  <c r="F3475" i="2"/>
  <c r="L3474" i="2"/>
  <c r="O3474" i="2" s="1"/>
  <c r="F3474" i="2"/>
  <c r="L3473" i="2"/>
  <c r="O3473" i="2" s="1"/>
  <c r="F3473" i="2"/>
  <c r="L3472" i="2"/>
  <c r="O3472" i="2" s="1"/>
  <c r="F3472" i="2"/>
  <c r="L3471" i="2"/>
  <c r="O3471" i="2" s="1"/>
  <c r="F3471" i="2"/>
  <c r="L3470" i="2"/>
  <c r="O3470" i="2" s="1"/>
  <c r="F3470" i="2"/>
  <c r="L3469" i="2"/>
  <c r="O3469" i="2" s="1"/>
  <c r="F3469" i="2"/>
  <c r="L3468" i="2"/>
  <c r="O3468" i="2" s="1"/>
  <c r="F3468" i="2"/>
  <c r="L3467" i="2"/>
  <c r="O3467" i="2" s="1"/>
  <c r="F3467" i="2"/>
  <c r="L3466" i="2"/>
  <c r="O3466" i="2" s="1"/>
  <c r="F3466" i="2"/>
  <c r="L3465" i="2"/>
  <c r="O3465" i="2" s="1"/>
  <c r="F3465" i="2"/>
  <c r="L3464" i="2"/>
  <c r="O3464" i="2" s="1"/>
  <c r="F3464" i="2"/>
  <c r="L3463" i="2"/>
  <c r="O3463" i="2" s="1"/>
  <c r="F3463" i="2"/>
  <c r="L3462" i="2"/>
  <c r="O3462" i="2" s="1"/>
  <c r="F3462" i="2"/>
  <c r="L3461" i="2"/>
  <c r="O3461" i="2" s="1"/>
  <c r="F3461" i="2"/>
  <c r="L3460" i="2"/>
  <c r="O3460" i="2" s="1"/>
  <c r="F3460" i="2"/>
  <c r="L3459" i="2"/>
  <c r="O3459" i="2" s="1"/>
  <c r="F3459" i="2"/>
  <c r="L3458" i="2"/>
  <c r="O3458" i="2" s="1"/>
  <c r="F3458" i="2"/>
  <c r="L3457" i="2"/>
  <c r="O3457" i="2" s="1"/>
  <c r="F3457" i="2"/>
  <c r="L3456" i="2"/>
  <c r="O3456" i="2" s="1"/>
  <c r="F3456" i="2"/>
  <c r="L3455" i="2"/>
  <c r="O3455" i="2" s="1"/>
  <c r="F3455" i="2"/>
  <c r="L3454" i="2"/>
  <c r="O3454" i="2" s="1"/>
  <c r="F3454" i="2"/>
  <c r="L3453" i="2"/>
  <c r="O3453" i="2" s="1"/>
  <c r="F3453" i="2"/>
  <c r="L3452" i="2"/>
  <c r="O3452" i="2" s="1"/>
  <c r="F3452" i="2"/>
  <c r="L3451" i="2"/>
  <c r="O3451" i="2" s="1"/>
  <c r="F3451" i="2"/>
  <c r="L3450" i="2"/>
  <c r="O3450" i="2" s="1"/>
  <c r="F3450" i="2"/>
  <c r="L3449" i="2"/>
  <c r="O3449" i="2" s="1"/>
  <c r="F3449" i="2"/>
  <c r="L3448" i="2"/>
  <c r="O3448" i="2" s="1"/>
  <c r="F3448" i="2"/>
  <c r="L3447" i="2"/>
  <c r="O3447" i="2" s="1"/>
  <c r="F3447" i="2"/>
  <c r="L3446" i="2"/>
  <c r="O3446" i="2" s="1"/>
  <c r="F3446" i="2"/>
  <c r="L3445" i="2"/>
  <c r="O3445" i="2" s="1"/>
  <c r="F3445" i="2"/>
  <c r="L3444" i="2"/>
  <c r="O3444" i="2" s="1"/>
  <c r="F3444" i="2"/>
  <c r="L3443" i="2"/>
  <c r="O3443" i="2" s="1"/>
  <c r="F3443" i="2"/>
  <c r="L3442" i="2"/>
  <c r="O3442" i="2" s="1"/>
  <c r="F3442" i="2"/>
  <c r="L3441" i="2"/>
  <c r="O3441" i="2" s="1"/>
  <c r="F3441" i="2"/>
  <c r="L3440" i="2"/>
  <c r="O3440" i="2" s="1"/>
  <c r="F3440" i="2"/>
  <c r="L3439" i="2"/>
  <c r="O3439" i="2" s="1"/>
  <c r="F3439" i="2"/>
  <c r="L3438" i="2"/>
  <c r="O3438" i="2" s="1"/>
  <c r="F3438" i="2"/>
  <c r="L3437" i="2"/>
  <c r="O3437" i="2" s="1"/>
  <c r="F3437" i="2"/>
  <c r="L3436" i="2"/>
  <c r="O3436" i="2" s="1"/>
  <c r="F3436" i="2"/>
  <c r="L3435" i="2"/>
  <c r="O3435" i="2" s="1"/>
  <c r="F3435" i="2"/>
  <c r="L3434" i="2"/>
  <c r="O3434" i="2" s="1"/>
  <c r="F3434" i="2"/>
  <c r="L3433" i="2"/>
  <c r="O3433" i="2" s="1"/>
  <c r="F3433" i="2"/>
  <c r="L3432" i="2"/>
  <c r="O3432" i="2" s="1"/>
  <c r="F3432" i="2"/>
  <c r="L3431" i="2"/>
  <c r="O3431" i="2" s="1"/>
  <c r="F3431" i="2"/>
  <c r="L3430" i="2"/>
  <c r="O3430" i="2" s="1"/>
  <c r="F3430" i="2"/>
  <c r="L3429" i="2"/>
  <c r="O3429" i="2" s="1"/>
  <c r="F3429" i="2"/>
  <c r="L3428" i="2"/>
  <c r="O3428" i="2" s="1"/>
  <c r="F3428" i="2"/>
  <c r="L3427" i="2"/>
  <c r="O3427" i="2" s="1"/>
  <c r="F3427" i="2"/>
  <c r="L3426" i="2"/>
  <c r="O3426" i="2" s="1"/>
  <c r="F3426" i="2"/>
  <c r="L3425" i="2"/>
  <c r="O3425" i="2" s="1"/>
  <c r="F3425" i="2"/>
  <c r="L3424" i="2"/>
  <c r="O3424" i="2" s="1"/>
  <c r="F3424" i="2"/>
  <c r="L3423" i="2"/>
  <c r="O3423" i="2" s="1"/>
  <c r="F3423" i="2"/>
  <c r="L3422" i="2"/>
  <c r="O3422" i="2" s="1"/>
  <c r="F3422" i="2"/>
  <c r="L3421" i="2"/>
  <c r="O3421" i="2" s="1"/>
  <c r="F3421" i="2"/>
  <c r="L3420" i="2"/>
  <c r="O3420" i="2" s="1"/>
  <c r="F3420" i="2"/>
  <c r="L3419" i="2"/>
  <c r="O3419" i="2" s="1"/>
  <c r="F3419" i="2"/>
  <c r="L3418" i="2"/>
  <c r="O3418" i="2" s="1"/>
  <c r="F3418" i="2"/>
  <c r="L3417" i="2"/>
  <c r="O3417" i="2" s="1"/>
  <c r="F3417" i="2"/>
  <c r="L3416" i="2"/>
  <c r="O3416" i="2" s="1"/>
  <c r="F3416" i="2"/>
  <c r="L3415" i="2"/>
  <c r="O3415" i="2" s="1"/>
  <c r="F3415" i="2"/>
  <c r="L3414" i="2"/>
  <c r="O3414" i="2" s="1"/>
  <c r="F3414" i="2"/>
  <c r="L3413" i="2"/>
  <c r="O3413" i="2" s="1"/>
  <c r="F3413" i="2"/>
  <c r="L3412" i="2"/>
  <c r="O3412" i="2" s="1"/>
  <c r="F3412" i="2"/>
  <c r="L3411" i="2"/>
  <c r="O3411" i="2" s="1"/>
  <c r="F3411" i="2"/>
  <c r="L3410" i="2"/>
  <c r="O3410" i="2" s="1"/>
  <c r="F3410" i="2"/>
  <c r="L3409" i="2"/>
  <c r="O3409" i="2" s="1"/>
  <c r="F3409" i="2"/>
  <c r="L3408" i="2"/>
  <c r="O3408" i="2" s="1"/>
  <c r="F3408" i="2"/>
  <c r="L3407" i="2"/>
  <c r="O3407" i="2" s="1"/>
  <c r="F3407" i="2"/>
  <c r="L3406" i="2"/>
  <c r="O3406" i="2" s="1"/>
  <c r="F3406" i="2"/>
  <c r="L3405" i="2"/>
  <c r="O3405" i="2" s="1"/>
  <c r="F3405" i="2"/>
  <c r="L3404" i="2"/>
  <c r="O3404" i="2" s="1"/>
  <c r="F3404" i="2"/>
  <c r="L3403" i="2"/>
  <c r="O3403" i="2" s="1"/>
  <c r="F3403" i="2"/>
  <c r="L3402" i="2"/>
  <c r="O3402" i="2" s="1"/>
  <c r="F3402" i="2"/>
  <c r="L3401" i="2"/>
  <c r="O3401" i="2" s="1"/>
  <c r="F3401" i="2"/>
  <c r="L3400" i="2"/>
  <c r="O3400" i="2" s="1"/>
  <c r="F3400" i="2"/>
  <c r="L3399" i="2"/>
  <c r="O3399" i="2" s="1"/>
  <c r="F3399" i="2"/>
  <c r="L3398" i="2"/>
  <c r="O3398" i="2" s="1"/>
  <c r="F3398" i="2"/>
  <c r="L3397" i="2"/>
  <c r="O3397" i="2" s="1"/>
  <c r="F3397" i="2"/>
  <c r="L3396" i="2"/>
  <c r="O3396" i="2" s="1"/>
  <c r="F3396" i="2"/>
  <c r="L3395" i="2"/>
  <c r="O3395" i="2" s="1"/>
  <c r="F3395" i="2"/>
  <c r="L3394" i="2"/>
  <c r="O3394" i="2" s="1"/>
  <c r="F3394" i="2"/>
  <c r="L3393" i="2"/>
  <c r="O3393" i="2" s="1"/>
  <c r="F3393" i="2"/>
  <c r="L3392" i="2"/>
  <c r="O3392" i="2" s="1"/>
  <c r="F3392" i="2"/>
  <c r="L3391" i="2"/>
  <c r="O3391" i="2" s="1"/>
  <c r="F3391" i="2"/>
  <c r="L3390" i="2"/>
  <c r="O3390" i="2" s="1"/>
  <c r="F3390" i="2"/>
  <c r="L3389" i="2"/>
  <c r="O3389" i="2" s="1"/>
  <c r="F3389" i="2"/>
  <c r="L3388" i="2"/>
  <c r="O3388" i="2" s="1"/>
  <c r="F3388" i="2"/>
  <c r="L3387" i="2"/>
  <c r="O3387" i="2" s="1"/>
  <c r="F3387" i="2"/>
  <c r="L3386" i="2"/>
  <c r="O3386" i="2" s="1"/>
  <c r="F3386" i="2"/>
  <c r="L3385" i="2"/>
  <c r="O3385" i="2" s="1"/>
  <c r="F3385" i="2"/>
  <c r="L3384" i="2"/>
  <c r="O3384" i="2" s="1"/>
  <c r="F3384" i="2"/>
  <c r="L3383" i="2"/>
  <c r="O3383" i="2" s="1"/>
  <c r="F3383" i="2"/>
  <c r="L3382" i="2"/>
  <c r="O3382" i="2" s="1"/>
  <c r="F3382" i="2"/>
  <c r="L3381" i="2"/>
  <c r="O3381" i="2" s="1"/>
  <c r="F3381" i="2"/>
  <c r="L3380" i="2"/>
  <c r="O3380" i="2" s="1"/>
  <c r="F3380" i="2"/>
  <c r="L3379" i="2"/>
  <c r="O3379" i="2" s="1"/>
  <c r="F3379" i="2"/>
  <c r="L3378" i="2"/>
  <c r="O3378" i="2" s="1"/>
  <c r="F3378" i="2"/>
  <c r="L3377" i="2"/>
  <c r="O3377" i="2" s="1"/>
  <c r="F3377" i="2"/>
  <c r="L3376" i="2"/>
  <c r="O3376" i="2" s="1"/>
  <c r="F3376" i="2"/>
  <c r="L3375" i="2"/>
  <c r="O3375" i="2" s="1"/>
  <c r="F3375" i="2"/>
  <c r="L3374" i="2"/>
  <c r="O3374" i="2" s="1"/>
  <c r="F3374" i="2"/>
  <c r="L3373" i="2"/>
  <c r="O3373" i="2" s="1"/>
  <c r="F3373" i="2"/>
  <c r="L3372" i="2"/>
  <c r="O3372" i="2" s="1"/>
  <c r="F3372" i="2"/>
  <c r="L3371" i="2"/>
  <c r="O3371" i="2" s="1"/>
  <c r="F3371" i="2"/>
  <c r="L3370" i="2"/>
  <c r="O3370" i="2" s="1"/>
  <c r="F3370" i="2"/>
  <c r="L3369" i="2"/>
  <c r="O3369" i="2" s="1"/>
  <c r="F3369" i="2"/>
  <c r="L3368" i="2"/>
  <c r="O3368" i="2" s="1"/>
  <c r="F3368" i="2"/>
  <c r="L3367" i="2"/>
  <c r="O3367" i="2" s="1"/>
  <c r="F3367" i="2"/>
  <c r="L3366" i="2"/>
  <c r="O3366" i="2" s="1"/>
  <c r="F3366" i="2"/>
  <c r="L3365" i="2"/>
  <c r="O3365" i="2" s="1"/>
  <c r="F3365" i="2"/>
  <c r="L3364" i="2"/>
  <c r="O3364" i="2" s="1"/>
  <c r="F3364" i="2"/>
  <c r="L3363" i="2"/>
  <c r="O3363" i="2" s="1"/>
  <c r="F3363" i="2"/>
  <c r="L3362" i="2"/>
  <c r="O3362" i="2" s="1"/>
  <c r="F3362" i="2"/>
  <c r="L3361" i="2"/>
  <c r="O3361" i="2" s="1"/>
  <c r="F3361" i="2"/>
  <c r="L3360" i="2"/>
  <c r="O3360" i="2" s="1"/>
  <c r="F3360" i="2"/>
  <c r="L3359" i="2"/>
  <c r="O3359" i="2" s="1"/>
  <c r="F3359" i="2"/>
  <c r="L3358" i="2"/>
  <c r="O3358" i="2" s="1"/>
  <c r="F3358" i="2"/>
  <c r="L3357" i="2"/>
  <c r="O3357" i="2" s="1"/>
  <c r="F3357" i="2"/>
  <c r="L3356" i="2"/>
  <c r="O3356" i="2" s="1"/>
  <c r="F3356" i="2"/>
  <c r="L3355" i="2"/>
  <c r="O3355" i="2" s="1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L3318" i="2"/>
  <c r="O3318" i="2" s="1"/>
  <c r="F3318" i="2"/>
  <c r="L3317" i="2"/>
  <c r="O3317" i="2" s="1"/>
  <c r="F3317" i="2"/>
  <c r="L3316" i="2"/>
  <c r="O3316" i="2" s="1"/>
  <c r="F3316" i="2"/>
  <c r="L3315" i="2"/>
  <c r="O3315" i="2" s="1"/>
  <c r="F3315" i="2"/>
  <c r="L3314" i="2"/>
  <c r="O3314" i="2" s="1"/>
  <c r="F3314" i="2"/>
  <c r="L3313" i="2"/>
  <c r="O3313" i="2" s="1"/>
  <c r="F3313" i="2"/>
  <c r="L3312" i="2"/>
  <c r="O3312" i="2" s="1"/>
  <c r="F3312" i="2"/>
  <c r="L3311" i="2"/>
  <c r="O3311" i="2" s="1"/>
  <c r="F3311" i="2"/>
  <c r="L3310" i="2"/>
  <c r="O3310" i="2" s="1"/>
  <c r="F3310" i="2"/>
  <c r="L3309" i="2"/>
  <c r="O3309" i="2" s="1"/>
  <c r="F3309" i="2"/>
  <c r="L3308" i="2"/>
  <c r="O3308" i="2" s="1"/>
  <c r="F3308" i="2"/>
  <c r="L3307" i="2"/>
  <c r="O3307" i="2" s="1"/>
  <c r="F3307" i="2"/>
  <c r="L3306" i="2"/>
  <c r="O3306" i="2" s="1"/>
  <c r="F3306" i="2"/>
  <c r="L3305" i="2"/>
  <c r="O3305" i="2" s="1"/>
  <c r="F3305" i="2"/>
  <c r="L3304" i="2"/>
  <c r="O3304" i="2" s="1"/>
  <c r="F3304" i="2"/>
  <c r="L3303" i="2"/>
  <c r="O3303" i="2" s="1"/>
  <c r="F3303" i="2"/>
  <c r="L3302" i="2"/>
  <c r="O3302" i="2" s="1"/>
  <c r="F3302" i="2"/>
  <c r="L3301" i="2"/>
  <c r="O3301" i="2" s="1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L3285" i="2"/>
  <c r="O3285" i="2" s="1"/>
  <c r="F3285" i="2"/>
  <c r="L3284" i="2"/>
  <c r="O3284" i="2" s="1"/>
  <c r="F3284" i="2"/>
  <c r="L3283" i="2"/>
  <c r="O3283" i="2" s="1"/>
  <c r="F3283" i="2"/>
  <c r="L3282" i="2"/>
  <c r="O3282" i="2" s="1"/>
  <c r="F3282" i="2"/>
  <c r="L3281" i="2"/>
  <c r="O3281" i="2" s="1"/>
  <c r="F3281" i="2"/>
  <c r="L3280" i="2"/>
  <c r="O3280" i="2" s="1"/>
  <c r="F3280" i="2"/>
  <c r="L3279" i="2"/>
  <c r="O3279" i="2" s="1"/>
  <c r="F3279" i="2"/>
  <c r="L3278" i="2"/>
  <c r="O3278" i="2" s="1"/>
  <c r="F3278" i="2"/>
  <c r="L3277" i="2"/>
  <c r="O3277" i="2" s="1"/>
  <c r="F3277" i="2"/>
  <c r="L3276" i="2"/>
  <c r="O3276" i="2" s="1"/>
  <c r="F3276" i="2"/>
  <c r="L3275" i="2"/>
  <c r="O3275" i="2" s="1"/>
  <c r="F3275" i="2"/>
  <c r="L3274" i="2"/>
  <c r="O3274" i="2" s="1"/>
  <c r="F3274" i="2"/>
  <c r="L3273" i="2"/>
  <c r="O3273" i="2" s="1"/>
  <c r="F3273" i="2"/>
  <c r="L3272" i="2"/>
  <c r="O3272" i="2" s="1"/>
  <c r="F3272" i="2"/>
  <c r="L3271" i="2"/>
  <c r="O3271" i="2" s="1"/>
  <c r="F3271" i="2"/>
  <c r="L3270" i="2"/>
  <c r="O3270" i="2" s="1"/>
  <c r="F3270" i="2"/>
  <c r="L3269" i="2"/>
  <c r="O3269" i="2" s="1"/>
  <c r="F3269" i="2"/>
  <c r="L3268" i="2"/>
  <c r="O3268" i="2" s="1"/>
  <c r="F3268" i="2"/>
  <c r="L3267" i="2"/>
  <c r="O3267" i="2" s="1"/>
  <c r="F3267" i="2"/>
  <c r="L3266" i="2"/>
  <c r="O3266" i="2" s="1"/>
  <c r="F3266" i="2"/>
  <c r="L3265" i="2"/>
  <c r="O3265" i="2" s="1"/>
  <c r="F3265" i="2"/>
  <c r="L3264" i="2"/>
  <c r="O3264" i="2" s="1"/>
  <c r="F3264" i="2"/>
  <c r="L3263" i="2"/>
  <c r="O3263" i="2" s="1"/>
  <c r="F3263" i="2"/>
  <c r="L3262" i="2"/>
  <c r="O3262" i="2" s="1"/>
  <c r="F3262" i="2"/>
  <c r="L3261" i="2"/>
  <c r="O3261" i="2" s="1"/>
  <c r="F3261" i="2"/>
  <c r="L3260" i="2"/>
  <c r="O3260" i="2" s="1"/>
  <c r="F3260" i="2"/>
  <c r="L3259" i="2"/>
  <c r="O3259" i="2" s="1"/>
  <c r="F3259" i="2"/>
  <c r="L3258" i="2"/>
  <c r="O3258" i="2" s="1"/>
  <c r="F3258" i="2"/>
  <c r="L3257" i="2"/>
  <c r="O3257" i="2" s="1"/>
  <c r="F3257" i="2"/>
  <c r="L3256" i="2"/>
  <c r="O3256" i="2" s="1"/>
  <c r="F3256" i="2"/>
  <c r="L3255" i="2"/>
  <c r="O3255" i="2" s="1"/>
  <c r="F3255" i="2"/>
  <c r="L3254" i="2"/>
  <c r="O3254" i="2" s="1"/>
  <c r="F3254" i="2"/>
  <c r="L3253" i="2"/>
  <c r="O3253" i="2" s="1"/>
  <c r="F3253" i="2"/>
  <c r="L3252" i="2"/>
  <c r="O3252" i="2" s="1"/>
  <c r="F3252" i="2"/>
  <c r="L3251" i="2"/>
  <c r="O3251" i="2" s="1"/>
  <c r="F3251" i="2"/>
  <c r="L3250" i="2"/>
  <c r="O3250" i="2" s="1"/>
  <c r="F3250" i="2"/>
  <c r="L3249" i="2"/>
  <c r="O3249" i="2" s="1"/>
  <c r="F3249" i="2"/>
  <c r="L3248" i="2"/>
  <c r="O3248" i="2" s="1"/>
  <c r="F3248" i="2"/>
  <c r="L3247" i="2"/>
  <c r="O3247" i="2" s="1"/>
  <c r="F3247" i="2"/>
  <c r="L3246" i="2"/>
  <c r="O3246" i="2" s="1"/>
  <c r="F3246" i="2"/>
  <c r="L3245" i="2"/>
  <c r="O3245" i="2" s="1"/>
  <c r="F3245" i="2"/>
  <c r="L3244" i="2"/>
  <c r="O3244" i="2" s="1"/>
  <c r="F3244" i="2"/>
  <c r="L3243" i="2"/>
  <c r="O3243" i="2" s="1"/>
  <c r="F3243" i="2"/>
  <c r="L3242" i="2"/>
  <c r="O3242" i="2" s="1"/>
  <c r="F3242" i="2"/>
  <c r="L3241" i="2"/>
  <c r="O3241" i="2" s="1"/>
  <c r="F3241" i="2"/>
  <c r="L3240" i="2"/>
  <c r="O3240" i="2" s="1"/>
  <c r="F3240" i="2"/>
  <c r="L3239" i="2"/>
  <c r="O3239" i="2" s="1"/>
  <c r="F3239" i="2"/>
  <c r="L3238" i="2"/>
  <c r="O3238" i="2" s="1"/>
  <c r="F3238" i="2"/>
  <c r="L3237" i="2"/>
  <c r="O3237" i="2" s="1"/>
  <c r="F3237" i="2"/>
  <c r="L3236" i="2"/>
  <c r="O3236" i="2" s="1"/>
  <c r="F3236" i="2"/>
  <c r="L3235" i="2"/>
  <c r="O3235" i="2" s="1"/>
  <c r="F3235" i="2"/>
  <c r="L3234" i="2"/>
  <c r="O3234" i="2" s="1"/>
  <c r="F3234" i="2"/>
  <c r="L3233" i="2"/>
  <c r="O3233" i="2" s="1"/>
  <c r="F3233" i="2"/>
  <c r="L3232" i="2"/>
  <c r="O3232" i="2" s="1"/>
  <c r="F3232" i="2"/>
  <c r="L3231" i="2"/>
  <c r="O3231" i="2" s="1"/>
  <c r="F3231" i="2"/>
  <c r="L3230" i="2"/>
  <c r="O3230" i="2" s="1"/>
  <c r="F3230" i="2"/>
  <c r="L3229" i="2"/>
  <c r="O3229" i="2" s="1"/>
  <c r="F3229" i="2"/>
  <c r="L3228" i="2"/>
  <c r="O3228" i="2" s="1"/>
  <c r="F3228" i="2"/>
  <c r="L3227" i="2"/>
  <c r="O3227" i="2" s="1"/>
  <c r="F3227" i="2"/>
  <c r="L3226" i="2"/>
  <c r="O3226" i="2" s="1"/>
  <c r="F3226" i="2"/>
  <c r="L3225" i="2"/>
  <c r="O3225" i="2" s="1"/>
  <c r="F3225" i="2"/>
  <c r="L3224" i="2"/>
  <c r="O3224" i="2" s="1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L3187" i="2"/>
  <c r="O3187" i="2" s="1"/>
  <c r="F3187" i="2"/>
  <c r="L3186" i="2"/>
  <c r="O3186" i="2" s="1"/>
  <c r="F3186" i="2"/>
  <c r="L3185" i="2"/>
  <c r="O3185" i="2" s="1"/>
  <c r="F3185" i="2"/>
  <c r="L3184" i="2"/>
  <c r="O3184" i="2" s="1"/>
  <c r="F3184" i="2"/>
  <c r="L3183" i="2"/>
  <c r="O3183" i="2" s="1"/>
  <c r="F3183" i="2"/>
  <c r="L3182" i="2"/>
  <c r="O3182" i="2" s="1"/>
  <c r="F3182" i="2"/>
  <c r="L3181" i="2"/>
  <c r="O3181" i="2" s="1"/>
  <c r="F3181" i="2"/>
  <c r="L3180" i="2"/>
  <c r="O3180" i="2" s="1"/>
  <c r="F3180" i="2"/>
  <c r="L3179" i="2"/>
  <c r="O3179" i="2" s="1"/>
  <c r="F3179" i="2"/>
  <c r="L3178" i="2"/>
  <c r="O3178" i="2" s="1"/>
  <c r="F3178" i="2"/>
  <c r="L3177" i="2"/>
  <c r="O3177" i="2" s="1"/>
  <c r="F3177" i="2"/>
  <c r="L3176" i="2"/>
  <c r="O3176" i="2" s="1"/>
  <c r="F3176" i="2"/>
  <c r="L3175" i="2"/>
  <c r="O3175" i="2" s="1"/>
  <c r="F3175" i="2"/>
  <c r="L3174" i="2"/>
  <c r="O3174" i="2" s="1"/>
  <c r="F3174" i="2"/>
  <c r="L3173" i="2"/>
  <c r="O3173" i="2" s="1"/>
  <c r="F3173" i="2"/>
  <c r="L3172" i="2"/>
  <c r="O3172" i="2" s="1"/>
  <c r="F3172" i="2"/>
  <c r="L3171" i="2"/>
  <c r="O3171" i="2" s="1"/>
  <c r="F3171" i="2"/>
  <c r="L3170" i="2"/>
  <c r="O3170" i="2" s="1"/>
  <c r="F3170" i="2"/>
  <c r="L3169" i="2"/>
  <c r="O3169" i="2" s="1"/>
  <c r="F3169" i="2"/>
  <c r="L3168" i="2"/>
  <c r="O3168" i="2" s="1"/>
  <c r="F3168" i="2"/>
  <c r="L3167" i="2"/>
  <c r="O3167" i="2" s="1"/>
  <c r="F3167" i="2"/>
  <c r="L3166" i="2"/>
  <c r="O3166" i="2" s="1"/>
  <c r="F3166" i="2"/>
  <c r="L3165" i="2"/>
  <c r="O3165" i="2" s="1"/>
  <c r="F3165" i="2"/>
  <c r="F3164" i="2"/>
  <c r="F3163" i="2"/>
  <c r="L3162" i="2"/>
  <c r="O3162" i="2" s="1"/>
  <c r="F3162" i="2"/>
  <c r="L3161" i="2"/>
  <c r="O3161" i="2" s="1"/>
  <c r="F3161" i="2"/>
  <c r="L3160" i="2"/>
  <c r="O3160" i="2" s="1"/>
  <c r="F3160" i="2"/>
  <c r="L3159" i="2"/>
  <c r="O3159" i="2" s="1"/>
  <c r="F3159" i="2"/>
  <c r="L3158" i="2"/>
  <c r="O3158" i="2" s="1"/>
  <c r="F3158" i="2"/>
  <c r="L3157" i="2"/>
  <c r="O3157" i="2" s="1"/>
  <c r="F3157" i="2"/>
  <c r="L3156" i="2"/>
  <c r="O3156" i="2" s="1"/>
  <c r="F3156" i="2"/>
  <c r="L3155" i="2"/>
  <c r="O3155" i="2" s="1"/>
  <c r="F3155" i="2"/>
  <c r="L3154" i="2"/>
  <c r="O3154" i="2" s="1"/>
  <c r="F3154" i="2"/>
  <c r="L3153" i="2"/>
  <c r="O3153" i="2" s="1"/>
  <c r="F3153" i="2"/>
  <c r="L3152" i="2"/>
  <c r="O3152" i="2" s="1"/>
  <c r="F3152" i="2"/>
  <c r="L3151" i="2"/>
  <c r="O3151" i="2" s="1"/>
  <c r="F3151" i="2"/>
  <c r="L3150" i="2"/>
  <c r="O3150" i="2" s="1"/>
  <c r="F3150" i="2"/>
  <c r="L3149" i="2"/>
  <c r="O3149" i="2" s="1"/>
  <c r="F3149" i="2"/>
  <c r="L3148" i="2"/>
  <c r="O3148" i="2" s="1"/>
  <c r="F3148" i="2"/>
  <c r="L3147" i="2"/>
  <c r="O3147" i="2" s="1"/>
  <c r="F3147" i="2"/>
  <c r="L3146" i="2"/>
  <c r="O3146" i="2" s="1"/>
  <c r="F3146" i="2"/>
  <c r="L3145" i="2"/>
  <c r="O3145" i="2" s="1"/>
  <c r="F3145" i="2"/>
  <c r="L3144" i="2"/>
  <c r="O3144" i="2" s="1"/>
  <c r="F3144" i="2"/>
  <c r="L3143" i="2"/>
  <c r="O3143" i="2" s="1"/>
  <c r="F3143" i="2"/>
  <c r="L3142" i="2"/>
  <c r="O3142" i="2" s="1"/>
  <c r="F3142" i="2"/>
  <c r="L3141" i="2"/>
  <c r="O3141" i="2" s="1"/>
  <c r="F3141" i="2"/>
  <c r="L3140" i="2"/>
  <c r="O3140" i="2" s="1"/>
  <c r="F3140" i="2"/>
  <c r="L3139" i="2"/>
  <c r="O3139" i="2" s="1"/>
  <c r="F3139" i="2"/>
  <c r="L3138" i="2"/>
  <c r="O3138" i="2" s="1"/>
  <c r="F3138" i="2"/>
  <c r="L3137" i="2"/>
  <c r="O3137" i="2" s="1"/>
  <c r="F3137" i="2"/>
  <c r="L3136" i="2"/>
  <c r="O3136" i="2" s="1"/>
  <c r="F3136" i="2"/>
  <c r="L3135" i="2"/>
  <c r="O3135" i="2" s="1"/>
  <c r="F3135" i="2"/>
  <c r="L3134" i="2"/>
  <c r="O3134" i="2" s="1"/>
  <c r="F3134" i="2"/>
  <c r="L3133" i="2"/>
  <c r="O3133" i="2" s="1"/>
  <c r="F3133" i="2"/>
  <c r="L3132" i="2"/>
  <c r="O3132" i="2" s="1"/>
  <c r="F3132" i="2"/>
  <c r="L3131" i="2"/>
  <c r="O3131" i="2" s="1"/>
  <c r="F3131" i="2"/>
  <c r="L3130" i="2"/>
  <c r="O3130" i="2" s="1"/>
  <c r="F3130" i="2"/>
  <c r="L3129" i="2"/>
  <c r="O3129" i="2" s="1"/>
  <c r="F3129" i="2"/>
  <c r="L3128" i="2"/>
  <c r="O3128" i="2" s="1"/>
  <c r="F3128" i="2"/>
  <c r="L3127" i="2"/>
  <c r="O3127" i="2" s="1"/>
  <c r="F3127" i="2"/>
  <c r="L3126" i="2"/>
  <c r="O3126" i="2" s="1"/>
  <c r="F3126" i="2"/>
  <c r="L3125" i="2"/>
  <c r="O3125" i="2" s="1"/>
  <c r="F3125" i="2"/>
  <c r="L3124" i="2"/>
  <c r="O3124" i="2" s="1"/>
  <c r="F3124" i="2"/>
  <c r="L3123" i="2"/>
  <c r="O3123" i="2" s="1"/>
  <c r="F3123" i="2"/>
  <c r="L3122" i="2"/>
  <c r="O3122" i="2" s="1"/>
  <c r="F3122" i="2"/>
  <c r="L3121" i="2"/>
  <c r="O3121" i="2" s="1"/>
  <c r="F3121" i="2"/>
  <c r="L3120" i="2"/>
  <c r="O3120" i="2" s="1"/>
  <c r="F3120" i="2"/>
  <c r="L3119" i="2"/>
  <c r="O3119" i="2" s="1"/>
  <c r="F3119" i="2"/>
  <c r="L3118" i="2"/>
  <c r="O3118" i="2" s="1"/>
  <c r="F3118" i="2"/>
  <c r="L3117" i="2"/>
  <c r="O3117" i="2" s="1"/>
  <c r="F3117" i="2"/>
  <c r="L3116" i="2"/>
  <c r="O3116" i="2" s="1"/>
  <c r="F3116" i="2"/>
  <c r="L3115" i="2"/>
  <c r="O3115" i="2" s="1"/>
  <c r="F3115" i="2"/>
  <c r="L3114" i="2"/>
  <c r="O3114" i="2" s="1"/>
  <c r="F3114" i="2"/>
  <c r="L3113" i="2"/>
  <c r="O3113" i="2" s="1"/>
  <c r="F3113" i="2"/>
  <c r="L3112" i="2"/>
  <c r="O3112" i="2" s="1"/>
  <c r="F3112" i="2"/>
  <c r="L3111" i="2"/>
  <c r="O3111" i="2" s="1"/>
  <c r="F3111" i="2"/>
  <c r="L3110" i="2"/>
  <c r="O3110" i="2" s="1"/>
  <c r="F3110" i="2"/>
  <c r="L3109" i="2"/>
  <c r="O3109" i="2" s="1"/>
  <c r="F3109" i="2"/>
  <c r="L3108" i="2"/>
  <c r="O3108" i="2" s="1"/>
  <c r="F3108" i="2"/>
  <c r="L3107" i="2"/>
  <c r="O3107" i="2" s="1"/>
  <c r="F3107" i="2"/>
  <c r="L3106" i="2"/>
  <c r="O3106" i="2" s="1"/>
  <c r="F3106" i="2"/>
  <c r="L3105" i="2"/>
  <c r="O3105" i="2" s="1"/>
  <c r="F3105" i="2"/>
  <c r="L3104" i="2"/>
  <c r="O3104" i="2" s="1"/>
  <c r="F3104" i="2"/>
  <c r="L3103" i="2"/>
  <c r="O3103" i="2" s="1"/>
  <c r="F3103" i="2"/>
  <c r="L3102" i="2"/>
  <c r="O3102" i="2" s="1"/>
  <c r="F3102" i="2"/>
  <c r="L3101" i="2"/>
  <c r="O3101" i="2" s="1"/>
  <c r="F3101" i="2"/>
  <c r="L3100" i="2"/>
  <c r="O3100" i="2" s="1"/>
  <c r="F3100" i="2"/>
  <c r="L3099" i="2"/>
  <c r="O3099" i="2" s="1"/>
  <c r="F3099" i="2"/>
  <c r="L3098" i="2"/>
  <c r="O3098" i="2" s="1"/>
  <c r="F3098" i="2"/>
  <c r="L3097" i="2"/>
  <c r="O3097" i="2" s="1"/>
  <c r="F3097" i="2"/>
  <c r="L3096" i="2"/>
  <c r="O3096" i="2" s="1"/>
  <c r="F3096" i="2"/>
  <c r="L3095" i="2"/>
  <c r="O3095" i="2" s="1"/>
  <c r="F3095" i="2"/>
  <c r="L3094" i="2"/>
  <c r="O3094" i="2" s="1"/>
  <c r="F3094" i="2"/>
  <c r="F3093" i="2"/>
  <c r="F3092" i="2"/>
  <c r="F3091" i="2"/>
  <c r="F3090" i="2"/>
  <c r="F3089" i="2"/>
  <c r="F3088" i="2"/>
  <c r="L3087" i="2"/>
  <c r="O3087" i="2" s="1"/>
  <c r="F3087" i="2"/>
  <c r="L3086" i="2"/>
  <c r="O3086" i="2" s="1"/>
  <c r="F3086" i="2"/>
  <c r="L3085" i="2"/>
  <c r="O3085" i="2" s="1"/>
  <c r="F3085" i="2"/>
  <c r="L3084" i="2"/>
  <c r="O3084" i="2" s="1"/>
  <c r="F3084" i="2"/>
  <c r="L3083" i="2"/>
  <c r="O3083" i="2" s="1"/>
  <c r="F3083" i="2"/>
  <c r="L3082" i="2"/>
  <c r="O3082" i="2" s="1"/>
  <c r="F3082" i="2"/>
  <c r="L3081" i="2"/>
  <c r="O3081" i="2" s="1"/>
  <c r="F3081" i="2"/>
  <c r="L3080" i="2"/>
  <c r="O3080" i="2" s="1"/>
  <c r="F3080" i="2"/>
  <c r="L3079" i="2"/>
  <c r="O3079" i="2" s="1"/>
  <c r="F3079" i="2"/>
  <c r="L3078" i="2"/>
  <c r="O3078" i="2" s="1"/>
  <c r="F3078" i="2"/>
  <c r="L3077" i="2"/>
  <c r="O3077" i="2" s="1"/>
  <c r="F3077" i="2"/>
  <c r="L3076" i="2"/>
  <c r="O3076" i="2" s="1"/>
  <c r="F3076" i="2"/>
  <c r="L3075" i="2"/>
  <c r="O3075" i="2" s="1"/>
  <c r="F3075" i="2"/>
  <c r="L3074" i="2"/>
  <c r="O3074" i="2" s="1"/>
  <c r="F3074" i="2"/>
  <c r="L3073" i="2"/>
  <c r="O3073" i="2" s="1"/>
  <c r="F3073" i="2"/>
  <c r="L3072" i="2"/>
  <c r="O3072" i="2" s="1"/>
  <c r="F3072" i="2"/>
  <c r="L3071" i="2"/>
  <c r="O3071" i="2" s="1"/>
  <c r="F3071" i="2"/>
  <c r="L3070" i="2"/>
  <c r="O3070" i="2" s="1"/>
  <c r="F3070" i="2"/>
  <c r="L3069" i="2"/>
  <c r="O3069" i="2" s="1"/>
  <c r="F3069" i="2"/>
  <c r="L3068" i="2"/>
  <c r="O3068" i="2" s="1"/>
  <c r="F3068" i="2"/>
  <c r="L3067" i="2"/>
  <c r="O3067" i="2" s="1"/>
  <c r="F3067" i="2"/>
  <c r="L3066" i="2"/>
  <c r="O3066" i="2" s="1"/>
  <c r="F3066" i="2"/>
  <c r="L3065" i="2"/>
  <c r="O3065" i="2" s="1"/>
  <c r="F3065" i="2"/>
  <c r="L3064" i="2"/>
  <c r="O3064" i="2" s="1"/>
  <c r="F3064" i="2"/>
  <c r="L3063" i="2"/>
  <c r="O3063" i="2" s="1"/>
  <c r="F3063" i="2"/>
  <c r="L3062" i="2"/>
  <c r="O3062" i="2" s="1"/>
  <c r="F3062" i="2"/>
  <c r="L3061" i="2"/>
  <c r="O3061" i="2" s="1"/>
  <c r="F3061" i="2"/>
  <c r="L3060" i="2"/>
  <c r="O3060" i="2" s="1"/>
  <c r="F3060" i="2"/>
  <c r="L3059" i="2"/>
  <c r="O3059" i="2" s="1"/>
  <c r="F3059" i="2"/>
  <c r="L3058" i="2"/>
  <c r="O3058" i="2" s="1"/>
  <c r="F3058" i="2"/>
  <c r="L3057" i="2"/>
  <c r="O3057" i="2" s="1"/>
  <c r="F3057" i="2"/>
  <c r="L3056" i="2"/>
  <c r="O3056" i="2" s="1"/>
  <c r="F3056" i="2"/>
  <c r="L3055" i="2"/>
  <c r="O3055" i="2" s="1"/>
  <c r="F3055" i="2"/>
  <c r="F3054" i="2"/>
  <c r="F3053" i="2"/>
  <c r="F3052" i="2"/>
  <c r="F3051" i="2"/>
  <c r="L3050" i="2"/>
  <c r="O3050" i="2" s="1"/>
  <c r="F3050" i="2"/>
  <c r="L3049" i="2"/>
  <c r="O3049" i="2" s="1"/>
  <c r="F3049" i="2"/>
  <c r="L3048" i="2"/>
  <c r="O3048" i="2" s="1"/>
  <c r="F3048" i="2"/>
  <c r="L3047" i="2"/>
  <c r="O3047" i="2" s="1"/>
  <c r="F3047" i="2"/>
  <c r="L3046" i="2"/>
  <c r="O3046" i="2" s="1"/>
  <c r="F3046" i="2"/>
  <c r="L3045" i="2"/>
  <c r="O3045" i="2" s="1"/>
  <c r="F3045" i="2"/>
  <c r="L3044" i="2"/>
  <c r="O3044" i="2" s="1"/>
  <c r="F3044" i="2"/>
  <c r="L3043" i="2"/>
  <c r="O3043" i="2" s="1"/>
  <c r="F3043" i="2"/>
  <c r="F3042" i="2"/>
  <c r="F3041" i="2"/>
  <c r="F3040" i="2"/>
  <c r="F3039" i="2"/>
  <c r="F3038" i="2"/>
  <c r="F3037" i="2"/>
  <c r="F3036" i="2"/>
  <c r="F3035" i="2"/>
  <c r="F3034" i="2"/>
  <c r="F3033" i="2"/>
  <c r="L3032" i="2"/>
  <c r="O3032" i="2" s="1"/>
  <c r="F3032" i="2"/>
  <c r="L3031" i="2"/>
  <c r="O3031" i="2" s="1"/>
  <c r="F3031" i="2"/>
  <c r="L3030" i="2"/>
  <c r="O3030" i="2" s="1"/>
  <c r="F3030" i="2"/>
  <c r="L3029" i="2"/>
  <c r="O3029" i="2" s="1"/>
  <c r="F3029" i="2"/>
  <c r="L3028" i="2"/>
  <c r="O3028" i="2" s="1"/>
  <c r="F3028" i="2"/>
  <c r="L3027" i="2"/>
  <c r="O3027" i="2" s="1"/>
  <c r="F3027" i="2"/>
  <c r="L3026" i="2"/>
  <c r="O3026" i="2" s="1"/>
  <c r="F3026" i="2"/>
  <c r="L3025" i="2"/>
  <c r="O3025" i="2" s="1"/>
  <c r="F3025" i="2"/>
  <c r="L3024" i="2"/>
  <c r="O3024" i="2" s="1"/>
  <c r="F3024" i="2"/>
  <c r="L3023" i="2"/>
  <c r="O3023" i="2" s="1"/>
  <c r="F3023" i="2"/>
  <c r="L3022" i="2"/>
  <c r="O3022" i="2" s="1"/>
  <c r="F3022" i="2"/>
  <c r="L3021" i="2"/>
  <c r="O3021" i="2" s="1"/>
  <c r="F3021" i="2"/>
  <c r="L3020" i="2"/>
  <c r="O3020" i="2" s="1"/>
  <c r="F3020" i="2"/>
  <c r="L3019" i="2"/>
  <c r="O3019" i="2" s="1"/>
  <c r="F3019" i="2"/>
  <c r="L3018" i="2"/>
  <c r="O3018" i="2" s="1"/>
  <c r="F3018" i="2"/>
  <c r="L3017" i="2"/>
  <c r="O3017" i="2" s="1"/>
  <c r="F3017" i="2"/>
  <c r="L3016" i="2"/>
  <c r="O3016" i="2" s="1"/>
  <c r="F3016" i="2"/>
  <c r="L3015" i="2"/>
  <c r="O3015" i="2" s="1"/>
  <c r="F3015" i="2"/>
  <c r="L3014" i="2"/>
  <c r="O3014" i="2" s="1"/>
  <c r="F3014" i="2"/>
  <c r="L3013" i="2"/>
  <c r="O3013" i="2" s="1"/>
  <c r="F3013" i="2"/>
  <c r="L3012" i="2"/>
  <c r="O3012" i="2" s="1"/>
  <c r="F3012" i="2"/>
  <c r="L3011" i="2"/>
  <c r="O3011" i="2" s="1"/>
  <c r="F3011" i="2"/>
  <c r="L3010" i="2"/>
  <c r="O3010" i="2" s="1"/>
  <c r="F3010" i="2"/>
  <c r="L3009" i="2"/>
  <c r="O3009" i="2" s="1"/>
  <c r="F3009" i="2"/>
  <c r="L3008" i="2"/>
  <c r="O3008" i="2" s="1"/>
  <c r="F3008" i="2"/>
  <c r="L3007" i="2"/>
  <c r="O3007" i="2" s="1"/>
  <c r="F3007" i="2"/>
  <c r="L3006" i="2"/>
  <c r="O3006" i="2" s="1"/>
  <c r="F3006" i="2"/>
  <c r="L3005" i="2"/>
  <c r="O3005" i="2" s="1"/>
  <c r="F3005" i="2"/>
  <c r="L3004" i="2"/>
  <c r="O3004" i="2" s="1"/>
  <c r="F3004" i="2"/>
  <c r="L3003" i="2"/>
  <c r="O3003" i="2" s="1"/>
  <c r="F3003" i="2"/>
  <c r="L3002" i="2"/>
  <c r="O3002" i="2" s="1"/>
  <c r="F3002" i="2"/>
  <c r="L3001" i="2"/>
  <c r="O3001" i="2" s="1"/>
  <c r="F3001" i="2"/>
  <c r="L3000" i="2"/>
  <c r="O3000" i="2" s="1"/>
  <c r="F3000" i="2"/>
  <c r="L2999" i="2"/>
  <c r="O2999" i="2" s="1"/>
  <c r="F2999" i="2"/>
  <c r="L2998" i="2"/>
  <c r="O2998" i="2" s="1"/>
  <c r="F2998" i="2"/>
  <c r="L2997" i="2"/>
  <c r="O2997" i="2" s="1"/>
  <c r="F2997" i="2"/>
  <c r="L2996" i="2"/>
  <c r="O2996" i="2" s="1"/>
  <c r="F2996" i="2"/>
  <c r="L2995" i="2"/>
  <c r="O2995" i="2" s="1"/>
  <c r="F2995" i="2"/>
  <c r="L2994" i="2"/>
  <c r="O2994" i="2" s="1"/>
  <c r="F2994" i="2"/>
  <c r="L2993" i="2"/>
  <c r="O2993" i="2" s="1"/>
  <c r="F2993" i="2"/>
  <c r="L2992" i="2"/>
  <c r="O2992" i="2" s="1"/>
  <c r="F2992" i="2"/>
  <c r="L2991" i="2"/>
  <c r="O2991" i="2" s="1"/>
  <c r="F2991" i="2"/>
  <c r="L2990" i="2"/>
  <c r="O2990" i="2" s="1"/>
  <c r="F2990" i="2"/>
  <c r="L2989" i="2"/>
  <c r="O2989" i="2" s="1"/>
  <c r="F2989" i="2"/>
  <c r="L2988" i="2"/>
  <c r="O2988" i="2" s="1"/>
  <c r="F2988" i="2"/>
  <c r="L2987" i="2"/>
  <c r="O2987" i="2" s="1"/>
  <c r="F2987" i="2"/>
  <c r="L2986" i="2"/>
  <c r="O2986" i="2" s="1"/>
  <c r="F2986" i="2"/>
  <c r="L2985" i="2"/>
  <c r="O2985" i="2" s="1"/>
  <c r="F2985" i="2"/>
  <c r="L2984" i="2"/>
  <c r="O2984" i="2" s="1"/>
  <c r="F2984" i="2"/>
  <c r="L2983" i="2"/>
  <c r="O2983" i="2" s="1"/>
  <c r="F2983" i="2"/>
  <c r="L2982" i="2"/>
  <c r="O2982" i="2" s="1"/>
  <c r="F2982" i="2"/>
  <c r="L2981" i="2"/>
  <c r="O2981" i="2" s="1"/>
  <c r="F2981" i="2"/>
  <c r="L2980" i="2"/>
  <c r="O2980" i="2" s="1"/>
  <c r="F2980" i="2"/>
  <c r="L2979" i="2"/>
  <c r="O2979" i="2" s="1"/>
  <c r="F2979" i="2"/>
  <c r="L2978" i="2"/>
  <c r="O2978" i="2" s="1"/>
  <c r="F2978" i="2"/>
  <c r="L2977" i="2"/>
  <c r="O2977" i="2" s="1"/>
  <c r="F2977" i="2"/>
  <c r="L2976" i="2"/>
  <c r="O2976" i="2" s="1"/>
  <c r="F2976" i="2"/>
  <c r="L2975" i="2"/>
  <c r="O2975" i="2" s="1"/>
  <c r="F2975" i="2"/>
  <c r="F2974" i="2"/>
  <c r="F2973" i="2"/>
  <c r="L2972" i="2"/>
  <c r="O2972" i="2" s="1"/>
  <c r="F2972" i="2"/>
  <c r="L2971" i="2"/>
  <c r="O2971" i="2" s="1"/>
  <c r="F2971" i="2"/>
  <c r="L2970" i="2"/>
  <c r="O2970" i="2" s="1"/>
  <c r="F2970" i="2"/>
  <c r="L2969" i="2"/>
  <c r="O2969" i="2" s="1"/>
  <c r="F2969" i="2"/>
  <c r="L2968" i="2"/>
  <c r="O2968" i="2" s="1"/>
  <c r="F2968" i="2"/>
  <c r="L2967" i="2"/>
  <c r="O2967" i="2" s="1"/>
  <c r="F2967" i="2"/>
  <c r="F2966" i="2"/>
  <c r="F2965" i="2"/>
  <c r="F2964" i="2"/>
  <c r="F2963" i="2"/>
  <c r="F2962" i="2"/>
  <c r="F2961" i="2"/>
  <c r="L2960" i="2"/>
  <c r="O2960" i="2" s="1"/>
  <c r="F2960" i="2"/>
  <c r="L2959" i="2"/>
  <c r="O2959" i="2" s="1"/>
  <c r="F2959" i="2"/>
  <c r="L2958" i="2"/>
  <c r="O2958" i="2" s="1"/>
  <c r="F2958" i="2"/>
  <c r="L2957" i="2"/>
  <c r="O2957" i="2" s="1"/>
  <c r="F2957" i="2"/>
  <c r="L2956" i="2"/>
  <c r="O2956" i="2" s="1"/>
  <c r="F2956" i="2"/>
  <c r="L2955" i="2"/>
  <c r="O2955" i="2" s="1"/>
  <c r="F2955" i="2"/>
  <c r="L2954" i="2"/>
  <c r="O2954" i="2" s="1"/>
  <c r="F2954" i="2"/>
  <c r="L2953" i="2"/>
  <c r="O2953" i="2" s="1"/>
  <c r="F2953" i="2"/>
  <c r="L2952" i="2"/>
  <c r="O2952" i="2" s="1"/>
  <c r="F2952" i="2"/>
  <c r="L2951" i="2"/>
  <c r="O2951" i="2" s="1"/>
  <c r="F2951" i="2"/>
  <c r="L2950" i="2"/>
  <c r="O2950" i="2" s="1"/>
  <c r="F2950" i="2"/>
  <c r="L2949" i="2"/>
  <c r="O2949" i="2" s="1"/>
  <c r="F2949" i="2"/>
  <c r="L2948" i="2"/>
  <c r="O2948" i="2" s="1"/>
  <c r="F2948" i="2"/>
  <c r="L2947" i="2"/>
  <c r="O2947" i="2" s="1"/>
  <c r="F2947" i="2"/>
  <c r="L2946" i="2"/>
  <c r="O2946" i="2" s="1"/>
  <c r="F2946" i="2"/>
  <c r="L2945" i="2"/>
  <c r="O2945" i="2" s="1"/>
  <c r="F2945" i="2"/>
  <c r="L2944" i="2"/>
  <c r="O2944" i="2" s="1"/>
  <c r="F2944" i="2"/>
  <c r="L2943" i="2"/>
  <c r="O2943" i="2" s="1"/>
  <c r="F2943" i="2"/>
  <c r="L2942" i="2"/>
  <c r="O2942" i="2" s="1"/>
  <c r="F2942" i="2"/>
  <c r="L2941" i="2"/>
  <c r="O2941" i="2" s="1"/>
  <c r="F2941" i="2"/>
  <c r="L2940" i="2"/>
  <c r="O2940" i="2" s="1"/>
  <c r="F2940" i="2"/>
  <c r="L2939" i="2"/>
  <c r="O2939" i="2" s="1"/>
  <c r="F2939" i="2"/>
  <c r="L2938" i="2"/>
  <c r="O2938" i="2" s="1"/>
  <c r="F2938" i="2"/>
  <c r="L2937" i="2"/>
  <c r="O2937" i="2" s="1"/>
  <c r="F2937" i="2"/>
  <c r="L2936" i="2"/>
  <c r="O2936" i="2" s="1"/>
  <c r="F2936" i="2"/>
  <c r="L2935" i="2"/>
  <c r="O2935" i="2" s="1"/>
  <c r="F2935" i="2"/>
  <c r="L2934" i="2"/>
  <c r="O2934" i="2" s="1"/>
  <c r="F2934" i="2"/>
  <c r="L2933" i="2"/>
  <c r="O2933" i="2" s="1"/>
  <c r="F2933" i="2"/>
  <c r="L2932" i="2"/>
  <c r="O2932" i="2" s="1"/>
  <c r="F2932" i="2"/>
  <c r="L2931" i="2"/>
  <c r="O2931" i="2" s="1"/>
  <c r="F2931" i="2"/>
  <c r="L2930" i="2"/>
  <c r="O2930" i="2" s="1"/>
  <c r="F2930" i="2"/>
  <c r="L2929" i="2"/>
  <c r="O2929" i="2" s="1"/>
  <c r="F2929" i="2"/>
  <c r="L2928" i="2"/>
  <c r="O2928" i="2" s="1"/>
  <c r="F2928" i="2"/>
  <c r="L2927" i="2"/>
  <c r="O2927" i="2" s="1"/>
  <c r="F2927" i="2"/>
  <c r="L2926" i="2"/>
  <c r="O2926" i="2" s="1"/>
  <c r="F2926" i="2"/>
  <c r="L2925" i="2"/>
  <c r="O2925" i="2" s="1"/>
  <c r="F2925" i="2"/>
  <c r="L2924" i="2"/>
  <c r="O2924" i="2" s="1"/>
  <c r="F2924" i="2"/>
  <c r="L2923" i="2"/>
  <c r="O2923" i="2" s="1"/>
  <c r="F2923" i="2"/>
  <c r="L2922" i="2"/>
  <c r="O2922" i="2" s="1"/>
  <c r="F2922" i="2"/>
  <c r="L2921" i="2"/>
  <c r="O2921" i="2" s="1"/>
  <c r="F2921" i="2"/>
  <c r="L2920" i="2"/>
  <c r="O2920" i="2" s="1"/>
  <c r="F2920" i="2"/>
  <c r="L2919" i="2"/>
  <c r="O2919" i="2" s="1"/>
  <c r="F2919" i="2"/>
  <c r="L2918" i="2"/>
  <c r="O2918" i="2" s="1"/>
  <c r="F2918" i="2"/>
  <c r="L2917" i="2"/>
  <c r="O2917" i="2" s="1"/>
  <c r="F2917" i="2"/>
  <c r="L2916" i="2"/>
  <c r="O2916" i="2" s="1"/>
  <c r="F2916" i="2"/>
  <c r="L2915" i="2"/>
  <c r="O2915" i="2" s="1"/>
  <c r="F2915" i="2"/>
  <c r="L2914" i="2"/>
  <c r="O2914" i="2" s="1"/>
  <c r="F2914" i="2"/>
  <c r="L2913" i="2"/>
  <c r="O2913" i="2" s="1"/>
  <c r="F2913" i="2"/>
  <c r="L2912" i="2"/>
  <c r="O2912" i="2" s="1"/>
  <c r="F2912" i="2"/>
  <c r="L2911" i="2"/>
  <c r="O2911" i="2" s="1"/>
  <c r="F2911" i="2"/>
  <c r="L2910" i="2"/>
  <c r="O2910" i="2" s="1"/>
  <c r="F2910" i="2"/>
  <c r="L2909" i="2"/>
  <c r="O2909" i="2" s="1"/>
  <c r="F2909" i="2"/>
  <c r="L2908" i="2"/>
  <c r="O2908" i="2" s="1"/>
  <c r="F2908" i="2"/>
  <c r="L2907" i="2"/>
  <c r="O2907" i="2" s="1"/>
  <c r="F2907" i="2"/>
  <c r="L2906" i="2"/>
  <c r="O2906" i="2" s="1"/>
  <c r="F2906" i="2"/>
  <c r="L2905" i="2"/>
  <c r="O2905" i="2" s="1"/>
  <c r="F2905" i="2"/>
  <c r="L2904" i="2"/>
  <c r="O2904" i="2" s="1"/>
  <c r="F2904" i="2"/>
  <c r="L2903" i="2"/>
  <c r="O2903" i="2" s="1"/>
  <c r="F2903" i="2"/>
  <c r="L2902" i="2"/>
  <c r="O2902" i="2" s="1"/>
  <c r="F2902" i="2"/>
  <c r="L2901" i="2"/>
  <c r="O2901" i="2" s="1"/>
  <c r="F2901" i="2"/>
  <c r="L2900" i="2"/>
  <c r="O2900" i="2" s="1"/>
  <c r="F2900" i="2"/>
  <c r="L2899" i="2"/>
  <c r="O2899" i="2" s="1"/>
  <c r="F2899" i="2"/>
  <c r="L2898" i="2"/>
  <c r="O2898" i="2" s="1"/>
  <c r="F2898" i="2"/>
  <c r="F2897" i="2"/>
  <c r="F2896" i="2"/>
  <c r="F2895" i="2"/>
  <c r="F2894" i="2"/>
  <c r="F2893" i="2"/>
  <c r="F2892" i="2"/>
  <c r="L2891" i="2"/>
  <c r="O2891" i="2" s="1"/>
  <c r="F2891" i="2"/>
  <c r="F2890" i="2"/>
  <c r="F2889" i="2"/>
  <c r="F2888" i="2"/>
  <c r="L2887" i="2"/>
  <c r="O2887" i="2" s="1"/>
  <c r="F2887" i="2"/>
  <c r="L2886" i="2"/>
  <c r="O2886" i="2" s="1"/>
  <c r="F2886" i="2"/>
  <c r="L2885" i="2"/>
  <c r="O2885" i="2" s="1"/>
  <c r="F2885" i="2"/>
  <c r="L2884" i="2"/>
  <c r="O2884" i="2" s="1"/>
  <c r="F2884" i="2"/>
  <c r="L2883" i="2"/>
  <c r="O2883" i="2" s="1"/>
  <c r="F2883" i="2"/>
  <c r="L2882" i="2"/>
  <c r="O2882" i="2" s="1"/>
  <c r="F2882" i="2"/>
  <c r="L2881" i="2"/>
  <c r="O2881" i="2" s="1"/>
  <c r="F2881" i="2"/>
  <c r="L2880" i="2"/>
  <c r="O2880" i="2" s="1"/>
  <c r="F2880" i="2"/>
  <c r="L2879" i="2"/>
  <c r="O2879" i="2" s="1"/>
  <c r="F2879" i="2"/>
  <c r="L2878" i="2"/>
  <c r="O2878" i="2" s="1"/>
  <c r="F2878" i="2"/>
  <c r="L2877" i="2"/>
  <c r="O2877" i="2" s="1"/>
  <c r="F2877" i="2"/>
  <c r="L2876" i="2"/>
  <c r="O2876" i="2" s="1"/>
  <c r="F2876" i="2"/>
  <c r="L2875" i="2"/>
  <c r="O2875" i="2" s="1"/>
  <c r="F2875" i="2"/>
  <c r="L2874" i="2"/>
  <c r="O2874" i="2" s="1"/>
  <c r="F2874" i="2"/>
  <c r="L2873" i="2"/>
  <c r="O2873" i="2" s="1"/>
  <c r="F2873" i="2"/>
  <c r="L2872" i="2"/>
  <c r="O2872" i="2" s="1"/>
  <c r="F2872" i="2"/>
  <c r="L2871" i="2"/>
  <c r="O2871" i="2" s="1"/>
  <c r="F2871" i="2"/>
  <c r="L2870" i="2"/>
  <c r="O2870" i="2" s="1"/>
  <c r="F2870" i="2"/>
  <c r="L2869" i="2"/>
  <c r="O2869" i="2" s="1"/>
  <c r="F2869" i="2"/>
  <c r="L2868" i="2"/>
  <c r="O2868" i="2" s="1"/>
  <c r="F2868" i="2"/>
  <c r="L2867" i="2"/>
  <c r="O2867" i="2" s="1"/>
  <c r="F2867" i="2"/>
  <c r="L2866" i="2"/>
  <c r="O2866" i="2" s="1"/>
  <c r="F2866" i="2"/>
  <c r="L2865" i="2"/>
  <c r="O2865" i="2" s="1"/>
  <c r="F2865" i="2"/>
  <c r="L2864" i="2"/>
  <c r="O2864" i="2" s="1"/>
  <c r="F2864" i="2"/>
  <c r="L2863" i="2"/>
  <c r="O2863" i="2" s="1"/>
  <c r="F2863" i="2"/>
  <c r="L2862" i="2"/>
  <c r="O2862" i="2" s="1"/>
  <c r="F2862" i="2"/>
  <c r="L2861" i="2"/>
  <c r="O2861" i="2" s="1"/>
  <c r="F2861" i="2"/>
  <c r="L2860" i="2"/>
  <c r="O2860" i="2" s="1"/>
  <c r="F2860" i="2"/>
  <c r="L2859" i="2"/>
  <c r="O2859" i="2" s="1"/>
  <c r="F2859" i="2"/>
  <c r="L2858" i="2"/>
  <c r="O2858" i="2" s="1"/>
  <c r="F2858" i="2"/>
  <c r="L2857" i="2"/>
  <c r="O2857" i="2" s="1"/>
  <c r="F2857" i="2"/>
  <c r="L2856" i="2"/>
  <c r="O2856" i="2" s="1"/>
  <c r="F2856" i="2"/>
  <c r="L2855" i="2"/>
  <c r="O2855" i="2" s="1"/>
  <c r="F2855" i="2"/>
  <c r="L2854" i="2"/>
  <c r="O2854" i="2" s="1"/>
  <c r="F2854" i="2"/>
  <c r="L2853" i="2"/>
  <c r="O2853" i="2" s="1"/>
  <c r="F2853" i="2"/>
  <c r="L2852" i="2"/>
  <c r="O2852" i="2" s="1"/>
  <c r="F2852" i="2"/>
  <c r="L2851" i="2"/>
  <c r="O2851" i="2" s="1"/>
  <c r="F2851" i="2"/>
  <c r="L2850" i="2"/>
  <c r="O2850" i="2" s="1"/>
  <c r="F2850" i="2"/>
  <c r="L2849" i="2"/>
  <c r="O2849" i="2" s="1"/>
  <c r="F2849" i="2"/>
  <c r="L2848" i="2"/>
  <c r="O2848" i="2" s="1"/>
  <c r="F2848" i="2"/>
  <c r="L2847" i="2"/>
  <c r="O2847" i="2" s="1"/>
  <c r="F2847" i="2"/>
  <c r="L2846" i="2"/>
  <c r="O2846" i="2" s="1"/>
  <c r="F2846" i="2"/>
  <c r="L2845" i="2"/>
  <c r="O2845" i="2" s="1"/>
  <c r="F2845" i="2"/>
  <c r="L2844" i="2"/>
  <c r="O2844" i="2" s="1"/>
  <c r="F2844" i="2"/>
  <c r="L2843" i="2"/>
  <c r="O2843" i="2" s="1"/>
  <c r="F2843" i="2"/>
  <c r="F2842" i="2"/>
  <c r="F2841" i="2"/>
  <c r="F2840" i="2"/>
  <c r="F2839" i="2"/>
  <c r="F2838" i="2"/>
  <c r="L2837" i="2"/>
  <c r="O2837" i="2" s="1"/>
  <c r="F2837" i="2"/>
  <c r="F2836" i="2"/>
  <c r="F2835" i="2"/>
  <c r="L2834" i="2"/>
  <c r="O2834" i="2" s="1"/>
  <c r="F2834" i="2"/>
  <c r="L2833" i="2"/>
  <c r="O2833" i="2" s="1"/>
  <c r="F2833" i="2"/>
  <c r="L2832" i="2"/>
  <c r="O2832" i="2" s="1"/>
  <c r="F2832" i="2"/>
  <c r="L2831" i="2"/>
  <c r="O2831" i="2" s="1"/>
  <c r="F2831" i="2"/>
  <c r="L2830" i="2"/>
  <c r="O2830" i="2" s="1"/>
  <c r="F2830" i="2"/>
  <c r="L2829" i="2"/>
  <c r="O2829" i="2" s="1"/>
  <c r="F2829" i="2"/>
  <c r="L2828" i="2"/>
  <c r="O2828" i="2" s="1"/>
  <c r="F2828" i="2"/>
  <c r="L2827" i="2"/>
  <c r="O2827" i="2" s="1"/>
  <c r="F2827" i="2"/>
  <c r="L2826" i="2"/>
  <c r="O2826" i="2" s="1"/>
  <c r="F2826" i="2"/>
  <c r="L2825" i="2"/>
  <c r="O2825" i="2" s="1"/>
  <c r="F2825" i="2"/>
  <c r="L2824" i="2"/>
  <c r="O2824" i="2" s="1"/>
  <c r="F2824" i="2"/>
  <c r="L2823" i="2"/>
  <c r="O2823" i="2" s="1"/>
  <c r="F2823" i="2"/>
  <c r="L2822" i="2"/>
  <c r="O2822" i="2" s="1"/>
  <c r="F2822" i="2"/>
  <c r="L2821" i="2"/>
  <c r="O2821" i="2" s="1"/>
  <c r="F2821" i="2"/>
  <c r="L2820" i="2"/>
  <c r="O2820" i="2" s="1"/>
  <c r="F2820" i="2"/>
  <c r="L2819" i="2"/>
  <c r="O2819" i="2" s="1"/>
  <c r="F2819" i="2"/>
  <c r="L2818" i="2"/>
  <c r="O2818" i="2" s="1"/>
  <c r="F2818" i="2"/>
  <c r="L2817" i="2"/>
  <c r="O2817" i="2" s="1"/>
  <c r="F2817" i="2"/>
  <c r="L2816" i="2"/>
  <c r="O2816" i="2" s="1"/>
  <c r="F2816" i="2"/>
  <c r="L2815" i="2"/>
  <c r="O2815" i="2" s="1"/>
  <c r="F2815" i="2"/>
  <c r="L2814" i="2"/>
  <c r="O2814" i="2" s="1"/>
  <c r="F2814" i="2"/>
  <c r="L2813" i="2"/>
  <c r="O2813" i="2" s="1"/>
  <c r="F2813" i="2"/>
  <c r="L2812" i="2"/>
  <c r="O2812" i="2" s="1"/>
  <c r="F2812" i="2"/>
  <c r="L2811" i="2"/>
  <c r="O2811" i="2" s="1"/>
  <c r="F2811" i="2"/>
  <c r="L2810" i="2"/>
  <c r="O2810" i="2" s="1"/>
  <c r="F2810" i="2"/>
  <c r="L2809" i="2"/>
  <c r="O2809" i="2" s="1"/>
  <c r="F2809" i="2"/>
  <c r="L2808" i="2"/>
  <c r="O2808" i="2" s="1"/>
  <c r="F2808" i="2"/>
  <c r="L2807" i="2"/>
  <c r="O2807" i="2" s="1"/>
  <c r="F2807" i="2"/>
  <c r="F2806" i="2"/>
  <c r="L2805" i="2"/>
  <c r="O2805" i="2" s="1"/>
  <c r="F2805" i="2"/>
  <c r="L2804" i="2"/>
  <c r="O2804" i="2" s="1"/>
  <c r="F2804" i="2"/>
  <c r="L2803" i="2"/>
  <c r="O2803" i="2" s="1"/>
  <c r="F2803" i="2"/>
  <c r="L2802" i="2"/>
  <c r="O2802" i="2" s="1"/>
  <c r="F2802" i="2"/>
  <c r="L2801" i="2"/>
  <c r="O2801" i="2" s="1"/>
  <c r="F2801" i="2"/>
  <c r="F2800" i="2"/>
  <c r="L2799" i="2"/>
  <c r="O2799" i="2" s="1"/>
  <c r="F2799" i="2"/>
  <c r="L2798" i="2"/>
  <c r="O2798" i="2" s="1"/>
  <c r="F2798" i="2"/>
  <c r="L2797" i="2"/>
  <c r="O2797" i="2" s="1"/>
  <c r="F2797" i="2"/>
  <c r="L2796" i="2"/>
  <c r="O2796" i="2" s="1"/>
  <c r="F2796" i="2"/>
  <c r="L2795" i="2"/>
  <c r="O2795" i="2" s="1"/>
  <c r="F2795" i="2"/>
  <c r="L2794" i="2"/>
  <c r="O2794" i="2" s="1"/>
  <c r="F2794" i="2"/>
  <c r="L2793" i="2"/>
  <c r="O2793" i="2" s="1"/>
  <c r="F2793" i="2"/>
  <c r="L2792" i="2"/>
  <c r="O2792" i="2" s="1"/>
  <c r="F2792" i="2"/>
  <c r="L2791" i="2"/>
  <c r="O2791" i="2" s="1"/>
  <c r="F2791" i="2"/>
  <c r="L2790" i="2"/>
  <c r="O2790" i="2" s="1"/>
  <c r="F2790" i="2"/>
  <c r="L2789" i="2"/>
  <c r="O2789" i="2" s="1"/>
  <c r="F2789" i="2"/>
  <c r="L2788" i="2"/>
  <c r="O2788" i="2" s="1"/>
  <c r="F2788" i="2"/>
  <c r="L2787" i="2"/>
  <c r="O2787" i="2" s="1"/>
  <c r="F2787" i="2"/>
  <c r="L2786" i="2"/>
  <c r="O2786" i="2" s="1"/>
  <c r="F2786" i="2"/>
  <c r="L2785" i="2"/>
  <c r="O2785" i="2" s="1"/>
  <c r="F2785" i="2"/>
  <c r="L2784" i="2"/>
  <c r="O2784" i="2" s="1"/>
  <c r="F2784" i="2"/>
  <c r="L2783" i="2"/>
  <c r="O2783" i="2" s="1"/>
  <c r="F2783" i="2"/>
  <c r="L2782" i="2"/>
  <c r="O2782" i="2" s="1"/>
  <c r="F2782" i="2"/>
  <c r="L2781" i="2"/>
  <c r="O2781" i="2" s="1"/>
  <c r="F2781" i="2"/>
  <c r="L2780" i="2"/>
  <c r="O2780" i="2" s="1"/>
  <c r="F2780" i="2"/>
  <c r="L2779" i="2"/>
  <c r="O2779" i="2" s="1"/>
  <c r="F2779" i="2"/>
  <c r="L2778" i="2"/>
  <c r="O2778" i="2" s="1"/>
  <c r="F2778" i="2"/>
  <c r="L2777" i="2"/>
  <c r="O2777" i="2" s="1"/>
  <c r="F2777" i="2"/>
  <c r="L2776" i="2"/>
  <c r="O2776" i="2" s="1"/>
  <c r="F2776" i="2"/>
  <c r="L2775" i="2"/>
  <c r="O2775" i="2" s="1"/>
  <c r="F2775" i="2"/>
  <c r="L2774" i="2"/>
  <c r="O2774" i="2" s="1"/>
  <c r="F2774" i="2"/>
  <c r="L2773" i="2"/>
  <c r="O2773" i="2" s="1"/>
  <c r="F2773" i="2"/>
  <c r="L2772" i="2"/>
  <c r="O2772" i="2" s="1"/>
  <c r="F2772" i="2"/>
  <c r="L2771" i="2"/>
  <c r="O2771" i="2" s="1"/>
  <c r="F2771" i="2"/>
  <c r="L2770" i="2"/>
  <c r="O2770" i="2" s="1"/>
  <c r="F2770" i="2"/>
  <c r="L2769" i="2"/>
  <c r="O2769" i="2" s="1"/>
  <c r="F2769" i="2"/>
  <c r="L2768" i="2"/>
  <c r="O2768" i="2" s="1"/>
  <c r="F2768" i="2"/>
  <c r="L2767" i="2"/>
  <c r="O2767" i="2" s="1"/>
  <c r="F2767" i="2"/>
  <c r="L2766" i="2"/>
  <c r="O2766" i="2" s="1"/>
  <c r="F2766" i="2"/>
  <c r="L2765" i="2"/>
  <c r="O2765" i="2" s="1"/>
  <c r="F2765" i="2"/>
  <c r="L2764" i="2"/>
  <c r="O2764" i="2" s="1"/>
  <c r="F2764" i="2"/>
  <c r="F2763" i="2"/>
  <c r="F2762" i="2"/>
  <c r="F2761" i="2"/>
  <c r="F2760" i="2"/>
  <c r="F2759" i="2"/>
  <c r="F2758" i="2"/>
  <c r="F2757" i="2"/>
  <c r="F2756" i="2"/>
  <c r="F2755" i="2"/>
  <c r="L2754" i="2"/>
  <c r="O2754" i="2" s="1"/>
  <c r="F2754" i="2"/>
  <c r="F2753" i="2"/>
  <c r="F2752" i="2"/>
  <c r="F2751" i="2"/>
  <c r="L2750" i="2"/>
  <c r="O2750" i="2" s="1"/>
  <c r="F2750" i="2"/>
  <c r="F2749" i="2"/>
  <c r="F2748" i="2"/>
  <c r="F2747" i="2"/>
  <c r="F2746" i="2"/>
  <c r="L2745" i="2"/>
  <c r="O2745" i="2" s="1"/>
  <c r="F2745" i="2"/>
  <c r="L2744" i="2"/>
  <c r="O2744" i="2" s="1"/>
  <c r="F2744" i="2"/>
  <c r="L2743" i="2"/>
  <c r="O2743" i="2" s="1"/>
  <c r="F2743" i="2"/>
  <c r="L2742" i="2"/>
  <c r="O2742" i="2" s="1"/>
  <c r="F2742" i="2"/>
  <c r="F2741" i="2"/>
  <c r="L2740" i="2"/>
  <c r="O2740" i="2" s="1"/>
  <c r="F2740" i="2"/>
  <c r="L2739" i="2"/>
  <c r="O2739" i="2" s="1"/>
  <c r="F2739" i="2"/>
  <c r="L2738" i="2"/>
  <c r="O2738" i="2" s="1"/>
  <c r="F2738" i="2"/>
  <c r="L2737" i="2"/>
  <c r="O2737" i="2" s="1"/>
  <c r="F2737" i="2"/>
  <c r="L2736" i="2"/>
  <c r="O2736" i="2" s="1"/>
  <c r="F2736" i="2"/>
  <c r="F2735" i="2"/>
  <c r="L2734" i="2"/>
  <c r="O2734" i="2" s="1"/>
  <c r="F2734" i="2"/>
  <c r="L2733" i="2"/>
  <c r="O2733" i="2" s="1"/>
  <c r="F2733" i="2"/>
  <c r="L2732" i="2"/>
  <c r="O2732" i="2" s="1"/>
  <c r="F2732" i="2"/>
  <c r="L2731" i="2"/>
  <c r="O2731" i="2" s="1"/>
  <c r="F2731" i="2"/>
  <c r="L2730" i="2"/>
  <c r="O2730" i="2" s="1"/>
  <c r="F2730" i="2"/>
  <c r="L2729" i="2"/>
  <c r="O2729" i="2" s="1"/>
  <c r="F2729" i="2"/>
  <c r="L2728" i="2"/>
  <c r="O2728" i="2" s="1"/>
  <c r="F2728" i="2"/>
  <c r="L2727" i="2"/>
  <c r="O2727" i="2" s="1"/>
  <c r="F2727" i="2"/>
  <c r="L2726" i="2"/>
  <c r="O2726" i="2" s="1"/>
  <c r="F2726" i="2"/>
  <c r="L2725" i="2"/>
  <c r="O2725" i="2" s="1"/>
  <c r="F2725" i="2"/>
  <c r="L2724" i="2"/>
  <c r="O2724" i="2" s="1"/>
  <c r="F2724" i="2"/>
  <c r="L2723" i="2"/>
  <c r="O2723" i="2" s="1"/>
  <c r="F2723" i="2"/>
  <c r="L2722" i="2"/>
  <c r="O2722" i="2" s="1"/>
  <c r="F2722" i="2"/>
  <c r="F2721" i="2"/>
  <c r="F2720" i="2"/>
  <c r="L2719" i="2"/>
  <c r="O2719" i="2" s="1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L2688" i="2"/>
  <c r="O2688" i="2" s="1"/>
  <c r="F2688" i="2"/>
  <c r="L2687" i="2"/>
  <c r="O2687" i="2" s="1"/>
  <c r="F2687" i="2"/>
  <c r="L2686" i="2"/>
  <c r="O2686" i="2" s="1"/>
  <c r="F2686" i="2"/>
  <c r="L2685" i="2"/>
  <c r="O2685" i="2" s="1"/>
  <c r="F2685" i="2"/>
  <c r="F2684" i="2"/>
  <c r="F2683" i="2"/>
  <c r="L2682" i="2"/>
  <c r="O2682" i="2" s="1"/>
  <c r="F2682" i="2"/>
  <c r="L2681" i="2"/>
  <c r="O2681" i="2" s="1"/>
  <c r="F2681" i="2"/>
  <c r="L2680" i="2"/>
  <c r="O2680" i="2" s="1"/>
  <c r="F2680" i="2"/>
  <c r="F2679" i="2"/>
  <c r="F2678" i="2"/>
  <c r="F2677" i="2"/>
  <c r="F2676" i="2"/>
  <c r="F2675" i="2"/>
  <c r="F2674" i="2"/>
  <c r="F2673" i="2"/>
  <c r="L2672" i="2"/>
  <c r="O2672" i="2" s="1"/>
  <c r="F2672" i="2"/>
  <c r="L2671" i="2"/>
  <c r="O2671" i="2" s="1"/>
  <c r="F2671" i="2"/>
  <c r="L2670" i="2"/>
  <c r="O2670" i="2" s="1"/>
  <c r="F2670" i="2"/>
  <c r="L2669" i="2"/>
  <c r="O2669" i="2" s="1"/>
  <c r="F2669" i="2"/>
  <c r="L2668" i="2"/>
  <c r="O2668" i="2" s="1"/>
  <c r="F2668" i="2"/>
  <c r="L2667" i="2"/>
  <c r="O2667" i="2" s="1"/>
  <c r="F2667" i="2"/>
  <c r="L2666" i="2"/>
  <c r="O2666" i="2" s="1"/>
  <c r="F2666" i="2"/>
  <c r="L2665" i="2"/>
  <c r="O2665" i="2" s="1"/>
  <c r="F2665" i="2"/>
  <c r="L2664" i="2"/>
  <c r="O2664" i="2" s="1"/>
  <c r="F2664" i="2"/>
  <c r="L2663" i="2"/>
  <c r="O2663" i="2" s="1"/>
  <c r="F2663" i="2"/>
  <c r="F2662" i="2"/>
  <c r="F2661" i="2"/>
  <c r="F2660" i="2"/>
  <c r="L2658" i="2"/>
  <c r="O2658" i="2" s="1"/>
  <c r="L2657" i="2"/>
  <c r="O2657" i="2" s="1"/>
  <c r="F2657" i="2"/>
  <c r="L2656" i="2"/>
  <c r="O2656" i="2" s="1"/>
  <c r="F2656" i="2"/>
  <c r="L2655" i="2"/>
  <c r="O2655" i="2" s="1"/>
  <c r="F2655" i="2"/>
  <c r="L2654" i="2"/>
  <c r="O2654" i="2" s="1"/>
  <c r="F2654" i="2"/>
  <c r="L2653" i="2"/>
  <c r="O2653" i="2" s="1"/>
  <c r="F2653" i="2"/>
  <c r="L2652" i="2"/>
  <c r="O2652" i="2" s="1"/>
  <c r="F2652" i="2"/>
  <c r="L2651" i="2"/>
  <c r="O2651" i="2" s="1"/>
  <c r="F2651" i="2"/>
  <c r="L2650" i="2"/>
  <c r="O2650" i="2" s="1"/>
  <c r="F2650" i="2"/>
  <c r="L2649" i="2"/>
  <c r="O2649" i="2" s="1"/>
  <c r="F2649" i="2"/>
  <c r="L2648" i="2"/>
  <c r="O2648" i="2" s="1"/>
  <c r="F2648" i="2"/>
  <c r="L2647" i="2"/>
  <c r="O2647" i="2" s="1"/>
  <c r="F2647" i="2"/>
  <c r="L2646" i="2"/>
  <c r="O2646" i="2" s="1"/>
  <c r="F2646" i="2"/>
  <c r="L2645" i="2"/>
  <c r="O2645" i="2" s="1"/>
  <c r="F2645" i="2"/>
  <c r="L2644" i="2"/>
  <c r="O2644" i="2" s="1"/>
  <c r="F2644" i="2"/>
  <c r="L2643" i="2"/>
  <c r="O2643" i="2" s="1"/>
  <c r="F2643" i="2"/>
  <c r="L2642" i="2"/>
  <c r="O2642" i="2" s="1"/>
  <c r="F2642" i="2"/>
  <c r="L2641" i="2"/>
  <c r="O2641" i="2" s="1"/>
  <c r="F2641" i="2"/>
  <c r="L2640" i="2"/>
  <c r="O2640" i="2" s="1"/>
  <c r="F2640" i="2"/>
  <c r="L2639" i="2"/>
  <c r="O2639" i="2" s="1"/>
  <c r="F2639" i="2"/>
  <c r="L2638" i="2"/>
  <c r="O2638" i="2" s="1"/>
  <c r="F2638" i="2"/>
  <c r="L2637" i="2"/>
  <c r="O2637" i="2" s="1"/>
  <c r="F2637" i="2"/>
  <c r="L2636" i="2"/>
  <c r="O2636" i="2" s="1"/>
  <c r="F2636" i="2"/>
  <c r="L2635" i="2"/>
  <c r="O2635" i="2" s="1"/>
  <c r="F2635" i="2"/>
  <c r="L2634" i="2"/>
  <c r="O2634" i="2" s="1"/>
  <c r="F2634" i="2"/>
  <c r="L2633" i="2"/>
  <c r="O2633" i="2" s="1"/>
  <c r="F2633" i="2"/>
  <c r="L2632" i="2"/>
  <c r="O2632" i="2" s="1"/>
  <c r="F2632" i="2"/>
  <c r="L2631" i="2"/>
  <c r="O2631" i="2" s="1"/>
  <c r="F2631" i="2"/>
  <c r="L2630" i="2"/>
  <c r="O2630" i="2" s="1"/>
  <c r="F2630" i="2"/>
  <c r="L2629" i="2"/>
  <c r="O2629" i="2" s="1"/>
  <c r="F2629" i="2"/>
  <c r="L2628" i="2"/>
  <c r="O2628" i="2" s="1"/>
  <c r="F2628" i="2"/>
  <c r="L2627" i="2"/>
  <c r="O2627" i="2" s="1"/>
  <c r="F2627" i="2"/>
  <c r="L2626" i="2"/>
  <c r="O2626" i="2" s="1"/>
  <c r="F2626" i="2"/>
  <c r="L2625" i="2"/>
  <c r="O2625" i="2" s="1"/>
  <c r="F2625" i="2"/>
  <c r="L2624" i="2"/>
  <c r="O2624" i="2" s="1"/>
  <c r="F2624" i="2"/>
  <c r="L2623" i="2"/>
  <c r="O2623" i="2" s="1"/>
  <c r="F2623" i="2"/>
  <c r="L2622" i="2"/>
  <c r="O2622" i="2" s="1"/>
  <c r="F2622" i="2"/>
  <c r="F2621" i="2"/>
  <c r="F2620" i="2"/>
  <c r="F2619" i="2"/>
  <c r="F2618" i="2"/>
  <c r="L2617" i="2"/>
  <c r="O2617" i="2" s="1"/>
  <c r="F2617" i="2"/>
  <c r="L2616" i="2"/>
  <c r="O2616" i="2" s="1"/>
  <c r="F2616" i="2"/>
  <c r="L2615" i="2"/>
  <c r="O2615" i="2" s="1"/>
  <c r="F2615" i="2"/>
  <c r="L2614" i="2"/>
  <c r="O2614" i="2" s="1"/>
  <c r="F2614" i="2"/>
  <c r="L2613" i="2"/>
  <c r="O2613" i="2" s="1"/>
  <c r="F2613" i="2"/>
  <c r="L2612" i="2"/>
  <c r="O2612" i="2" s="1"/>
  <c r="F2612" i="2"/>
  <c r="L2611" i="2"/>
  <c r="O2611" i="2" s="1"/>
  <c r="F2611" i="2"/>
  <c r="L2610" i="2"/>
  <c r="O2610" i="2" s="1"/>
  <c r="F2610" i="2"/>
  <c r="L2609" i="2"/>
  <c r="O2609" i="2" s="1"/>
  <c r="F2609" i="2"/>
  <c r="L2608" i="2"/>
  <c r="O2608" i="2" s="1"/>
  <c r="F2608" i="2"/>
  <c r="L2607" i="2"/>
  <c r="O2607" i="2" s="1"/>
  <c r="F2607" i="2"/>
  <c r="L2606" i="2"/>
  <c r="O2606" i="2" s="1"/>
  <c r="F2606" i="2"/>
  <c r="L2605" i="2"/>
  <c r="O2605" i="2" s="1"/>
  <c r="F2605" i="2"/>
  <c r="L2604" i="2"/>
  <c r="O2604" i="2" s="1"/>
  <c r="F2604" i="2"/>
  <c r="L2603" i="2"/>
  <c r="O2603" i="2" s="1"/>
  <c r="F2603" i="2"/>
  <c r="L2602" i="2"/>
  <c r="O2602" i="2" s="1"/>
  <c r="F2602" i="2"/>
  <c r="L2601" i="2"/>
  <c r="O2601" i="2" s="1"/>
  <c r="F2601" i="2"/>
  <c r="L2600" i="2"/>
  <c r="O2600" i="2" s="1"/>
  <c r="F2600" i="2"/>
  <c r="L2599" i="2"/>
  <c r="O2599" i="2" s="1"/>
  <c r="F2599" i="2"/>
  <c r="L2598" i="2"/>
  <c r="O2598" i="2" s="1"/>
  <c r="F2598" i="2"/>
  <c r="L2597" i="2"/>
  <c r="O2597" i="2" s="1"/>
  <c r="F2597" i="2"/>
  <c r="L2596" i="2"/>
  <c r="O2596" i="2" s="1"/>
  <c r="F2596" i="2"/>
  <c r="L2595" i="2"/>
  <c r="O2595" i="2" s="1"/>
  <c r="F2595" i="2"/>
  <c r="L2594" i="2"/>
  <c r="O2594" i="2" s="1"/>
  <c r="F2594" i="2"/>
  <c r="L2593" i="2"/>
  <c r="O2593" i="2" s="1"/>
  <c r="F2593" i="2"/>
  <c r="L2592" i="2"/>
  <c r="O2592" i="2" s="1"/>
  <c r="F2592" i="2"/>
  <c r="L2591" i="2"/>
  <c r="O2591" i="2" s="1"/>
  <c r="F2591" i="2"/>
  <c r="L2590" i="2"/>
  <c r="O2590" i="2" s="1"/>
  <c r="F2590" i="2"/>
  <c r="L2589" i="2"/>
  <c r="O2589" i="2" s="1"/>
  <c r="F2589" i="2"/>
  <c r="L2588" i="2"/>
  <c r="O2588" i="2" s="1"/>
  <c r="F2588" i="2"/>
  <c r="L2587" i="2"/>
  <c r="O2587" i="2" s="1"/>
  <c r="F2587" i="2"/>
  <c r="L2586" i="2"/>
  <c r="O2586" i="2" s="1"/>
  <c r="F2586" i="2"/>
  <c r="L2585" i="2"/>
  <c r="O2585" i="2" s="1"/>
  <c r="F2585" i="2"/>
  <c r="L2584" i="2"/>
  <c r="O2584" i="2" s="1"/>
  <c r="F2584" i="2"/>
  <c r="L2583" i="2"/>
  <c r="O2583" i="2" s="1"/>
  <c r="F2583" i="2"/>
  <c r="L2582" i="2"/>
  <c r="O2582" i="2" s="1"/>
  <c r="F2582" i="2"/>
  <c r="L2581" i="2"/>
  <c r="O2581" i="2" s="1"/>
  <c r="F2581" i="2"/>
  <c r="L2580" i="2"/>
  <c r="O2580" i="2" s="1"/>
  <c r="F2580" i="2"/>
  <c r="L2579" i="2"/>
  <c r="O2579" i="2" s="1"/>
  <c r="F2579" i="2"/>
  <c r="L2578" i="2"/>
  <c r="O2578" i="2" s="1"/>
  <c r="F2578" i="2"/>
  <c r="L2577" i="2"/>
  <c r="O2577" i="2" s="1"/>
  <c r="F2577" i="2"/>
  <c r="L2576" i="2"/>
  <c r="O2576" i="2" s="1"/>
  <c r="F2576" i="2"/>
  <c r="L2575" i="2"/>
  <c r="O2575" i="2" s="1"/>
  <c r="F2575" i="2"/>
  <c r="L2574" i="2"/>
  <c r="O2574" i="2" s="1"/>
  <c r="F2574" i="2"/>
  <c r="L2573" i="2"/>
  <c r="O2573" i="2" s="1"/>
  <c r="F2573" i="2"/>
  <c r="F2572" i="2"/>
  <c r="F2571" i="2"/>
  <c r="F2570" i="2"/>
  <c r="F2569" i="2"/>
  <c r="F2568" i="2"/>
  <c r="F2567" i="2"/>
  <c r="L2566" i="2"/>
  <c r="O2566" i="2" s="1"/>
  <c r="F2566" i="2"/>
  <c r="L2565" i="2"/>
  <c r="O2565" i="2" s="1"/>
  <c r="F2565" i="2"/>
  <c r="L2564" i="2"/>
  <c r="O2564" i="2" s="1"/>
  <c r="F2564" i="2"/>
  <c r="L2563" i="2"/>
  <c r="O2563" i="2" s="1"/>
  <c r="F2563" i="2"/>
  <c r="L2562" i="2"/>
  <c r="O2562" i="2" s="1"/>
  <c r="F2562" i="2"/>
  <c r="F2561" i="2"/>
  <c r="L2560" i="2"/>
  <c r="O2560" i="2" s="1"/>
  <c r="F2560" i="2"/>
  <c r="L2559" i="2"/>
  <c r="O2559" i="2" s="1"/>
  <c r="F2559" i="2"/>
  <c r="F2558" i="2"/>
  <c r="L2557" i="2"/>
  <c r="O2557" i="2" s="1"/>
  <c r="F2557" i="2"/>
  <c r="L2556" i="2"/>
  <c r="O2556" i="2" s="1"/>
  <c r="F2556" i="2"/>
  <c r="L2555" i="2"/>
  <c r="O2555" i="2" s="1"/>
  <c r="F2555" i="2"/>
  <c r="L2554" i="2"/>
  <c r="O2554" i="2" s="1"/>
  <c r="F2554" i="2"/>
  <c r="L2553" i="2"/>
  <c r="O2553" i="2" s="1"/>
  <c r="F2553" i="2"/>
  <c r="L2552" i="2"/>
  <c r="O2552" i="2" s="1"/>
  <c r="F2552" i="2"/>
  <c r="L2551" i="2"/>
  <c r="O2551" i="2" s="1"/>
  <c r="F2551" i="2"/>
  <c r="L2550" i="2"/>
  <c r="O2550" i="2" s="1"/>
  <c r="F2550" i="2"/>
  <c r="L2549" i="2"/>
  <c r="O2549" i="2" s="1"/>
  <c r="F2549" i="2"/>
  <c r="L2548" i="2"/>
  <c r="O2548" i="2" s="1"/>
  <c r="F2548" i="2"/>
  <c r="L2547" i="2"/>
  <c r="O2547" i="2" s="1"/>
  <c r="F2547" i="2"/>
  <c r="L2546" i="2"/>
  <c r="O2546" i="2" s="1"/>
  <c r="F2546" i="2"/>
  <c r="L2545" i="2"/>
  <c r="O2545" i="2" s="1"/>
  <c r="F2545" i="2"/>
  <c r="F2544" i="2"/>
  <c r="L2543" i="2"/>
  <c r="O2543" i="2" s="1"/>
  <c r="F2543" i="2"/>
  <c r="L2542" i="2"/>
  <c r="O2542" i="2" s="1"/>
  <c r="F2542" i="2"/>
  <c r="L2541" i="2"/>
  <c r="O2541" i="2" s="1"/>
  <c r="F2541" i="2"/>
  <c r="F2540" i="2"/>
  <c r="L2539" i="2"/>
  <c r="O2539" i="2" s="1"/>
  <c r="F2539" i="2"/>
  <c r="L2538" i="2"/>
  <c r="O2538" i="2" s="1"/>
  <c r="F2538" i="2"/>
  <c r="L2537" i="2"/>
  <c r="O2537" i="2" s="1"/>
  <c r="F2537" i="2"/>
  <c r="F2536" i="2"/>
  <c r="F2535" i="2"/>
  <c r="F2534" i="2"/>
  <c r="F2533" i="2"/>
  <c r="F2532" i="2"/>
  <c r="F2531" i="2"/>
  <c r="F2530" i="2"/>
  <c r="F2529" i="2"/>
  <c r="F2528" i="2"/>
  <c r="L2527" i="2"/>
  <c r="O2527" i="2" s="1"/>
  <c r="F2527" i="2"/>
  <c r="L2526" i="2"/>
  <c r="O2526" i="2" s="1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L2514" i="2"/>
  <c r="O2514" i="2" s="1"/>
  <c r="F2514" i="2"/>
  <c r="L2513" i="2"/>
  <c r="O2513" i="2" s="1"/>
  <c r="F2513" i="2"/>
  <c r="L2512" i="2"/>
  <c r="O2512" i="2" s="1"/>
  <c r="F2512" i="2"/>
  <c r="L2511" i="2"/>
  <c r="O2511" i="2" s="1"/>
  <c r="F2511" i="2"/>
  <c r="L2510" i="2"/>
  <c r="O2510" i="2" s="1"/>
  <c r="F2510" i="2"/>
  <c r="L2509" i="2"/>
  <c r="O2509" i="2" s="1"/>
  <c r="F2509" i="2"/>
  <c r="L2508" i="2"/>
  <c r="O2508" i="2" s="1"/>
  <c r="F2508" i="2"/>
  <c r="L2507" i="2"/>
  <c r="O2507" i="2" s="1"/>
  <c r="F2507" i="2"/>
  <c r="F2506" i="2"/>
  <c r="L2505" i="2"/>
  <c r="O2505" i="2" s="1"/>
  <c r="F2505" i="2"/>
  <c r="L2504" i="2"/>
  <c r="O2504" i="2" s="1"/>
  <c r="F2504" i="2"/>
  <c r="L2503" i="2"/>
  <c r="O2503" i="2" s="1"/>
  <c r="F2503" i="2"/>
  <c r="L2502" i="2"/>
  <c r="O2502" i="2" s="1"/>
  <c r="F2502" i="2"/>
  <c r="L2501" i="2"/>
  <c r="O2501" i="2" s="1"/>
  <c r="F2501" i="2"/>
  <c r="L2500" i="2"/>
  <c r="O2500" i="2" s="1"/>
  <c r="F2500" i="2"/>
  <c r="L2499" i="2"/>
  <c r="O2499" i="2" s="1"/>
  <c r="F2499" i="2"/>
  <c r="L2498" i="2"/>
  <c r="O2498" i="2" s="1"/>
  <c r="F2498" i="2"/>
  <c r="L2497" i="2"/>
  <c r="O2497" i="2" s="1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L2479" i="2"/>
  <c r="O2479" i="2" s="1"/>
  <c r="F2479" i="2"/>
  <c r="L2478" i="2"/>
  <c r="O2478" i="2" s="1"/>
  <c r="F2478" i="2"/>
  <c r="L2477" i="2"/>
  <c r="O2477" i="2" s="1"/>
  <c r="F2477" i="2"/>
  <c r="L2476" i="2"/>
  <c r="O2476" i="2" s="1"/>
  <c r="F2476" i="2"/>
  <c r="L2475" i="2"/>
  <c r="O2475" i="2" s="1"/>
  <c r="F2475" i="2"/>
  <c r="L2474" i="2"/>
  <c r="O2474" i="2" s="1"/>
  <c r="F2474" i="2"/>
  <c r="L2473" i="2"/>
  <c r="O2473" i="2" s="1"/>
  <c r="F2473" i="2"/>
  <c r="L2472" i="2"/>
  <c r="O2472" i="2" s="1"/>
  <c r="F2472" i="2"/>
  <c r="L2471" i="2"/>
  <c r="O2471" i="2" s="1"/>
  <c r="F2471" i="2"/>
  <c r="L2470" i="2"/>
  <c r="O2470" i="2" s="1"/>
  <c r="F2470" i="2"/>
  <c r="L2469" i="2"/>
  <c r="O2469" i="2" s="1"/>
  <c r="F2469" i="2"/>
  <c r="L2468" i="2"/>
  <c r="O2468" i="2" s="1"/>
  <c r="F2468" i="2"/>
  <c r="L2467" i="2"/>
  <c r="O2467" i="2" s="1"/>
  <c r="F2467" i="2"/>
  <c r="L2466" i="2"/>
  <c r="O2466" i="2" s="1"/>
  <c r="F2466" i="2"/>
  <c r="L2465" i="2"/>
  <c r="O2465" i="2" s="1"/>
  <c r="F2465" i="2"/>
  <c r="L2464" i="2"/>
  <c r="O2464" i="2" s="1"/>
  <c r="F2464" i="2"/>
  <c r="L2463" i="2"/>
  <c r="O2463" i="2" s="1"/>
  <c r="F2463" i="2"/>
  <c r="L2462" i="2"/>
  <c r="O2462" i="2" s="1"/>
  <c r="F2462" i="2"/>
  <c r="F2461" i="2"/>
  <c r="F2460" i="2"/>
  <c r="F2459" i="2"/>
  <c r="F2458" i="2"/>
  <c r="F2457" i="2"/>
  <c r="F2456" i="2"/>
  <c r="F2455" i="2"/>
  <c r="F2454" i="2"/>
  <c r="L2453" i="2"/>
  <c r="O2453" i="2" s="1"/>
  <c r="F2453" i="2"/>
  <c r="F2452" i="2"/>
  <c r="F2451" i="2"/>
  <c r="F2450" i="2"/>
  <c r="F2449" i="2"/>
  <c r="L2448" i="2"/>
  <c r="O2448" i="2" s="1"/>
  <c r="F2448" i="2"/>
  <c r="F2447" i="2"/>
  <c r="F2446" i="2"/>
  <c r="F2445" i="2"/>
  <c r="L2444" i="2"/>
  <c r="O2444" i="2" s="1"/>
  <c r="F2444" i="2"/>
  <c r="L2443" i="2"/>
  <c r="O2443" i="2" s="1"/>
  <c r="F2443" i="2"/>
  <c r="L2442" i="2"/>
  <c r="O2442" i="2" s="1"/>
  <c r="F2442" i="2"/>
  <c r="L2441" i="2"/>
  <c r="O2441" i="2" s="1"/>
  <c r="F2441" i="2"/>
  <c r="L2440" i="2"/>
  <c r="O2440" i="2" s="1"/>
  <c r="F2440" i="2"/>
  <c r="L2439" i="2"/>
  <c r="O2439" i="2" s="1"/>
  <c r="F2439" i="2"/>
  <c r="L2438" i="2"/>
  <c r="O2438" i="2" s="1"/>
  <c r="F2438" i="2"/>
  <c r="F2437" i="2"/>
  <c r="F2436" i="2"/>
  <c r="F2435" i="2"/>
  <c r="L2434" i="2"/>
  <c r="O2434" i="2" s="1"/>
  <c r="F2434" i="2"/>
  <c r="L2433" i="2"/>
  <c r="O2433" i="2" s="1"/>
  <c r="F2433" i="2"/>
  <c r="L2432" i="2"/>
  <c r="O2432" i="2" s="1"/>
  <c r="F2432" i="2"/>
  <c r="L2431" i="2"/>
  <c r="O2431" i="2" s="1"/>
  <c r="F2431" i="2"/>
  <c r="L2430" i="2"/>
  <c r="O2430" i="2" s="1"/>
  <c r="F2430" i="2"/>
  <c r="F2429" i="2"/>
  <c r="F2428" i="2"/>
  <c r="F2427" i="2"/>
  <c r="F2426" i="2"/>
  <c r="L2425" i="2"/>
  <c r="O2425" i="2" s="1"/>
  <c r="F2425" i="2"/>
  <c r="L2424" i="2"/>
  <c r="O2424" i="2" s="1"/>
  <c r="F2424" i="2"/>
  <c r="L2423" i="2"/>
  <c r="O2423" i="2" s="1"/>
  <c r="F2423" i="2"/>
  <c r="F2422" i="2"/>
  <c r="L2421" i="2"/>
  <c r="O2421" i="2" s="1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L2398" i="2"/>
  <c r="O2398" i="2" s="1"/>
  <c r="F2398" i="2"/>
  <c r="L2397" i="2"/>
  <c r="O2397" i="2" s="1"/>
  <c r="F2397" i="2"/>
  <c r="L2396" i="2"/>
  <c r="O2396" i="2" s="1"/>
  <c r="F2396" i="2"/>
  <c r="L2395" i="2"/>
  <c r="O2395" i="2" s="1"/>
  <c r="F2395" i="2"/>
  <c r="L2394" i="2"/>
  <c r="O2394" i="2" s="1"/>
  <c r="F2394" i="2"/>
  <c r="L2393" i="2"/>
  <c r="O2393" i="2" s="1"/>
  <c r="F2393" i="2"/>
  <c r="L2392" i="2"/>
  <c r="O2392" i="2" s="1"/>
  <c r="F2392" i="2"/>
  <c r="L2391" i="2"/>
  <c r="O2391" i="2" s="1"/>
  <c r="F2391" i="2"/>
  <c r="L2390" i="2"/>
  <c r="O2390" i="2" s="1"/>
  <c r="F2390" i="2"/>
  <c r="L2389" i="2"/>
  <c r="O2389" i="2" s="1"/>
  <c r="F2389" i="2"/>
  <c r="L2388" i="2"/>
  <c r="O2388" i="2" s="1"/>
  <c r="F2388" i="2"/>
  <c r="L2387" i="2"/>
  <c r="O2387" i="2" s="1"/>
  <c r="F2387" i="2"/>
  <c r="L2386" i="2"/>
  <c r="O2386" i="2" s="1"/>
  <c r="F2386" i="2"/>
  <c r="L2385" i="2"/>
  <c r="O2385" i="2" s="1"/>
  <c r="F2385" i="2"/>
  <c r="L2384" i="2"/>
  <c r="O2384" i="2" s="1"/>
  <c r="F2384" i="2"/>
  <c r="F2383" i="2"/>
  <c r="F2382" i="2"/>
  <c r="L2381" i="2"/>
  <c r="O2381" i="2" s="1"/>
  <c r="F2381" i="2"/>
  <c r="L2380" i="2"/>
  <c r="O2380" i="2" s="1"/>
  <c r="F2380" i="2"/>
  <c r="L2379" i="2"/>
  <c r="O2379" i="2" s="1"/>
  <c r="F2379" i="2"/>
  <c r="L2378" i="2"/>
  <c r="O2378" i="2" s="1"/>
  <c r="F2378" i="2"/>
  <c r="L2377" i="2"/>
  <c r="O2377" i="2" s="1"/>
  <c r="F2377" i="2"/>
  <c r="F2376" i="2"/>
  <c r="F2375" i="2"/>
  <c r="F2374" i="2"/>
  <c r="F2373" i="2"/>
  <c r="F2372" i="2"/>
  <c r="F2371" i="2"/>
  <c r="F2370" i="2"/>
  <c r="F2369" i="2"/>
  <c r="F2368" i="2"/>
  <c r="L2367" i="2"/>
  <c r="O2367" i="2" s="1"/>
  <c r="F2367" i="2"/>
  <c r="L2366" i="2"/>
  <c r="O2366" i="2" s="1"/>
  <c r="F2366" i="2"/>
  <c r="L2365" i="2"/>
  <c r="O2365" i="2" s="1"/>
  <c r="F2365" i="2"/>
  <c r="L2364" i="2"/>
  <c r="O2364" i="2" s="1"/>
  <c r="F2364" i="2"/>
  <c r="F2363" i="2"/>
  <c r="F2362" i="2"/>
  <c r="L2361" i="2"/>
  <c r="O2361" i="2" s="1"/>
  <c r="F2361" i="2"/>
  <c r="L2360" i="2"/>
  <c r="O2360" i="2" s="1"/>
  <c r="F2360" i="2"/>
  <c r="F2359" i="2"/>
  <c r="F2358" i="2"/>
  <c r="F2357" i="2"/>
  <c r="F2356" i="2"/>
  <c r="F2355" i="2"/>
  <c r="F2354" i="2"/>
  <c r="L2353" i="2"/>
  <c r="O2353" i="2" s="1"/>
  <c r="F2353" i="2"/>
  <c r="L2352" i="2"/>
  <c r="O2352" i="2" s="1"/>
  <c r="F2352" i="2"/>
  <c r="L2351" i="2"/>
  <c r="O2351" i="2" s="1"/>
  <c r="F2351" i="2"/>
  <c r="L2350" i="2"/>
  <c r="O2350" i="2" s="1"/>
  <c r="F2350" i="2"/>
  <c r="L2349" i="2"/>
  <c r="O2349" i="2" s="1"/>
  <c r="F2349" i="2"/>
  <c r="L2348" i="2"/>
  <c r="O2348" i="2" s="1"/>
  <c r="F2348" i="2"/>
  <c r="L2347" i="2"/>
  <c r="O2347" i="2" s="1"/>
  <c r="F2347" i="2"/>
  <c r="F2346" i="2"/>
  <c r="F2345" i="2"/>
  <c r="F2344" i="2"/>
  <c r="F2343" i="2"/>
  <c r="L2342" i="2"/>
  <c r="O2342" i="2" s="1"/>
  <c r="F2342" i="2"/>
  <c r="F2341" i="2"/>
  <c r="F2340" i="2"/>
  <c r="F2339" i="2"/>
  <c r="F2338" i="2"/>
  <c r="F2337" i="2"/>
  <c r="F2336" i="2"/>
  <c r="F2335" i="2"/>
  <c r="L2334" i="2"/>
  <c r="O2334" i="2" s="1"/>
  <c r="F2334" i="2"/>
  <c r="L2333" i="2"/>
  <c r="O2333" i="2" s="1"/>
  <c r="F2333" i="2"/>
  <c r="L2332" i="2"/>
  <c r="O2332" i="2" s="1"/>
  <c r="F2332" i="2"/>
  <c r="F2331" i="2"/>
  <c r="F2330" i="2"/>
  <c r="F2329" i="2"/>
  <c r="L2328" i="2"/>
  <c r="O2328" i="2" s="1"/>
  <c r="F2328" i="2"/>
  <c r="F2327" i="2"/>
  <c r="L2326" i="2"/>
  <c r="O2326" i="2" s="1"/>
  <c r="F2326" i="2"/>
  <c r="L2325" i="2"/>
  <c r="O2325" i="2" s="1"/>
  <c r="F2325" i="2"/>
  <c r="F2324" i="2"/>
  <c r="F2323" i="2"/>
  <c r="L2322" i="2"/>
  <c r="O2322" i="2" s="1"/>
  <c r="F2322" i="2"/>
  <c r="L2321" i="2"/>
  <c r="O2321" i="2" s="1"/>
  <c r="F2321" i="2"/>
  <c r="L2320" i="2"/>
  <c r="O2320" i="2" s="1"/>
  <c r="F2320" i="2"/>
  <c r="L2319" i="2"/>
  <c r="O2319" i="2" s="1"/>
  <c r="F2319" i="2"/>
  <c r="L2318" i="2"/>
  <c r="O2318" i="2" s="1"/>
  <c r="F2318" i="2"/>
  <c r="L2317" i="2"/>
  <c r="O2317" i="2" s="1"/>
  <c r="F2317" i="2"/>
  <c r="L2316" i="2"/>
  <c r="O2316" i="2" s="1"/>
  <c r="F2316" i="2"/>
  <c r="L2315" i="2"/>
  <c r="O2315" i="2" s="1"/>
  <c r="F2315" i="2"/>
  <c r="L2314" i="2"/>
  <c r="O2314" i="2" s="1"/>
  <c r="F2314" i="2"/>
  <c r="L2313" i="2"/>
  <c r="O2313" i="2" s="1"/>
  <c r="F2313" i="2"/>
  <c r="L2312" i="2"/>
  <c r="O2312" i="2" s="1"/>
  <c r="F2312" i="2"/>
  <c r="L2311" i="2"/>
  <c r="O2311" i="2" s="1"/>
  <c r="F2311" i="2"/>
  <c r="L2310" i="2"/>
  <c r="O2310" i="2" s="1"/>
  <c r="F2310" i="2"/>
  <c r="L2309" i="2"/>
  <c r="O2309" i="2" s="1"/>
  <c r="F2309" i="2"/>
  <c r="L2308" i="2"/>
  <c r="O2308" i="2" s="1"/>
  <c r="F2308" i="2"/>
  <c r="L2307" i="2"/>
  <c r="O2307" i="2" s="1"/>
  <c r="F2307" i="2"/>
  <c r="L2306" i="2"/>
  <c r="O2306" i="2" s="1"/>
  <c r="F2306" i="2"/>
  <c r="F2305" i="2"/>
  <c r="F2304" i="2"/>
  <c r="F2303" i="2"/>
  <c r="F2302" i="2"/>
  <c r="F2301" i="2"/>
  <c r="F2300" i="2"/>
  <c r="F2299" i="2"/>
  <c r="F2298" i="2"/>
  <c r="L2297" i="2"/>
  <c r="O2297" i="2" s="1"/>
  <c r="F2297" i="2"/>
  <c r="L2296" i="2"/>
  <c r="O2296" i="2" s="1"/>
  <c r="F2296" i="2"/>
  <c r="L2295" i="2"/>
  <c r="O2295" i="2" s="1"/>
  <c r="F2295" i="2"/>
  <c r="F2294" i="2"/>
  <c r="F2293" i="2"/>
  <c r="L2292" i="2"/>
  <c r="O2292" i="2" s="1"/>
  <c r="F2292" i="2"/>
  <c r="L2291" i="2"/>
  <c r="O2291" i="2" s="1"/>
  <c r="F2291" i="2"/>
  <c r="L2290" i="2"/>
  <c r="O2290" i="2" s="1"/>
  <c r="F2290" i="2"/>
  <c r="L2289" i="2"/>
  <c r="O2289" i="2" s="1"/>
  <c r="F2289" i="2"/>
  <c r="L2288" i="2"/>
  <c r="O2288" i="2" s="1"/>
  <c r="F2288" i="2"/>
  <c r="L2287" i="2"/>
  <c r="O2287" i="2" s="1"/>
  <c r="F2287" i="2"/>
  <c r="L2286" i="2"/>
  <c r="O2286" i="2" s="1"/>
  <c r="F2286" i="2"/>
  <c r="L2285" i="2"/>
  <c r="O2285" i="2" s="1"/>
  <c r="F2285" i="2"/>
  <c r="L2284" i="2"/>
  <c r="O2284" i="2" s="1"/>
  <c r="F2284" i="2"/>
  <c r="L2283" i="2"/>
  <c r="O2283" i="2" s="1"/>
  <c r="F2283" i="2"/>
  <c r="L2282" i="2"/>
  <c r="O2282" i="2" s="1"/>
  <c r="F2282" i="2"/>
  <c r="F2281" i="2"/>
  <c r="F2280" i="2"/>
  <c r="F2279" i="2"/>
  <c r="F2278" i="2"/>
  <c r="L2277" i="2"/>
  <c r="O2277" i="2" s="1"/>
  <c r="F2277" i="2"/>
  <c r="L2276" i="2"/>
  <c r="O2276" i="2" s="1"/>
  <c r="F2276" i="2"/>
  <c r="L2275" i="2"/>
  <c r="O2275" i="2" s="1"/>
  <c r="F2275" i="2"/>
  <c r="L2274" i="2"/>
  <c r="O2274" i="2" s="1"/>
  <c r="F2274" i="2"/>
  <c r="L2273" i="2"/>
  <c r="O2273" i="2" s="1"/>
  <c r="F2273" i="2"/>
  <c r="L2272" i="2"/>
  <c r="O2272" i="2" s="1"/>
  <c r="F2272" i="2"/>
  <c r="L2271" i="2"/>
  <c r="O2271" i="2" s="1"/>
  <c r="F2271" i="2"/>
  <c r="F2270" i="2"/>
  <c r="F2269" i="2"/>
  <c r="L2268" i="2"/>
  <c r="O2268" i="2" s="1"/>
  <c r="F2268" i="2"/>
  <c r="L2267" i="2"/>
  <c r="O2267" i="2" s="1"/>
  <c r="F2267" i="2"/>
  <c r="L2266" i="2"/>
  <c r="O2266" i="2" s="1"/>
  <c r="F2266" i="2"/>
  <c r="L2265" i="2"/>
  <c r="O2265" i="2" s="1"/>
  <c r="F2265" i="2"/>
  <c r="L2264" i="2"/>
  <c r="O2264" i="2" s="1"/>
  <c r="F2264" i="2"/>
  <c r="L2263" i="2"/>
  <c r="O2263" i="2" s="1"/>
  <c r="F2263" i="2"/>
  <c r="L2262" i="2"/>
  <c r="O2262" i="2" s="1"/>
  <c r="F2262" i="2"/>
  <c r="L2261" i="2"/>
  <c r="O2261" i="2" s="1"/>
  <c r="F2261" i="2"/>
  <c r="L2260" i="2"/>
  <c r="O2260" i="2" s="1"/>
  <c r="F2260" i="2"/>
  <c r="L2259" i="2"/>
  <c r="O2259" i="2" s="1"/>
  <c r="F2259" i="2"/>
  <c r="L2258" i="2"/>
  <c r="O2258" i="2" s="1"/>
  <c r="F2258" i="2"/>
  <c r="L2257" i="2"/>
  <c r="O2257" i="2" s="1"/>
  <c r="F2257" i="2"/>
  <c r="L2256" i="2"/>
  <c r="O2256" i="2" s="1"/>
  <c r="F2256" i="2"/>
  <c r="L2255" i="2"/>
  <c r="O2255" i="2" s="1"/>
  <c r="F2255" i="2"/>
  <c r="L2254" i="2"/>
  <c r="O2254" i="2" s="1"/>
  <c r="F2254" i="2"/>
  <c r="L2253" i="2"/>
  <c r="O2253" i="2" s="1"/>
  <c r="F2253" i="2"/>
  <c r="L2252" i="2"/>
  <c r="O2252" i="2" s="1"/>
  <c r="F2252" i="2"/>
  <c r="L2251" i="2"/>
  <c r="O2251" i="2" s="1"/>
  <c r="F2251" i="2"/>
  <c r="L2250" i="2"/>
  <c r="O2250" i="2" s="1"/>
  <c r="F2250" i="2"/>
  <c r="L2249" i="2"/>
  <c r="O2249" i="2" s="1"/>
  <c r="F2249" i="2"/>
  <c r="L2248" i="2"/>
  <c r="O2248" i="2" s="1"/>
  <c r="F2248" i="2"/>
  <c r="L2247" i="2"/>
  <c r="O2247" i="2" s="1"/>
  <c r="F2247" i="2"/>
  <c r="L2246" i="2"/>
  <c r="O2246" i="2" s="1"/>
  <c r="F2246" i="2"/>
  <c r="L2245" i="2"/>
  <c r="O2245" i="2" s="1"/>
  <c r="F2245" i="2"/>
  <c r="L2244" i="2"/>
  <c r="O2244" i="2" s="1"/>
  <c r="F2244" i="2"/>
  <c r="L2243" i="2"/>
  <c r="O2243" i="2" s="1"/>
  <c r="F2243" i="2"/>
  <c r="L2242" i="2"/>
  <c r="O2242" i="2" s="1"/>
  <c r="F2242" i="2"/>
  <c r="L2241" i="2"/>
  <c r="O2241" i="2" s="1"/>
  <c r="F2241" i="2"/>
  <c r="L2240" i="2"/>
  <c r="O2240" i="2" s="1"/>
  <c r="F2240" i="2"/>
  <c r="L2239" i="2"/>
  <c r="O2239" i="2" s="1"/>
  <c r="F2239" i="2"/>
  <c r="L2238" i="2"/>
  <c r="O2238" i="2" s="1"/>
  <c r="F2238" i="2"/>
  <c r="L2237" i="2"/>
  <c r="O2237" i="2" s="1"/>
  <c r="F2237" i="2"/>
  <c r="L2236" i="2"/>
  <c r="O2236" i="2" s="1"/>
  <c r="F2236" i="2"/>
  <c r="L2235" i="2"/>
  <c r="O2235" i="2" s="1"/>
  <c r="F2235" i="2"/>
  <c r="L2234" i="2"/>
  <c r="O2234" i="2" s="1"/>
  <c r="F2234" i="2"/>
  <c r="L2233" i="2"/>
  <c r="O2233" i="2" s="1"/>
  <c r="F2233" i="2"/>
  <c r="L2232" i="2"/>
  <c r="O2232" i="2" s="1"/>
  <c r="F2232" i="2"/>
  <c r="L2231" i="2"/>
  <c r="O2231" i="2" s="1"/>
  <c r="F2231" i="2"/>
  <c r="L2230" i="2"/>
  <c r="O2230" i="2" s="1"/>
  <c r="F2230" i="2"/>
  <c r="L2229" i="2"/>
  <c r="O2229" i="2" s="1"/>
  <c r="F2229" i="2"/>
  <c r="L2228" i="2"/>
  <c r="O2228" i="2" s="1"/>
  <c r="F2228" i="2"/>
  <c r="L2227" i="2"/>
  <c r="O2227" i="2" s="1"/>
  <c r="F2227" i="2"/>
  <c r="L2226" i="2"/>
  <c r="O2226" i="2" s="1"/>
  <c r="F2226" i="2"/>
  <c r="L2225" i="2"/>
  <c r="O2225" i="2" s="1"/>
  <c r="F2225" i="2"/>
  <c r="L2224" i="2"/>
  <c r="O2224" i="2" s="1"/>
  <c r="F2224" i="2"/>
  <c r="L2223" i="2"/>
  <c r="O2223" i="2" s="1"/>
  <c r="F2223" i="2"/>
  <c r="L2222" i="2"/>
  <c r="O2222" i="2" s="1"/>
  <c r="F2222" i="2"/>
  <c r="L2221" i="2"/>
  <c r="O2221" i="2" s="1"/>
  <c r="F2221" i="2"/>
  <c r="L2220" i="2"/>
  <c r="O2220" i="2" s="1"/>
  <c r="F2220" i="2"/>
  <c r="L2219" i="2"/>
  <c r="O2219" i="2" s="1"/>
  <c r="F2219" i="2"/>
  <c r="L2218" i="2"/>
  <c r="O2218" i="2" s="1"/>
  <c r="F2218" i="2"/>
  <c r="L2217" i="2"/>
  <c r="O2217" i="2" s="1"/>
  <c r="F2217" i="2"/>
  <c r="L2216" i="2"/>
  <c r="O2216" i="2" s="1"/>
  <c r="F2216" i="2"/>
  <c r="L2215" i="2"/>
  <c r="O2215" i="2" s="1"/>
  <c r="F2215" i="2"/>
  <c r="L2214" i="2"/>
  <c r="O2214" i="2" s="1"/>
  <c r="F2214" i="2"/>
  <c r="L2213" i="2"/>
  <c r="O2213" i="2" s="1"/>
  <c r="F2213" i="2"/>
  <c r="L2212" i="2"/>
  <c r="O2212" i="2" s="1"/>
  <c r="F2212" i="2"/>
  <c r="L2211" i="2"/>
  <c r="O2211" i="2" s="1"/>
  <c r="F2211" i="2"/>
  <c r="L2210" i="2"/>
  <c r="O2210" i="2" s="1"/>
  <c r="F2210" i="2"/>
  <c r="L2209" i="2"/>
  <c r="O2209" i="2" s="1"/>
  <c r="F2209" i="2"/>
  <c r="L2208" i="2"/>
  <c r="O2208" i="2" s="1"/>
  <c r="F2208" i="2"/>
  <c r="L2207" i="2"/>
  <c r="O2207" i="2" s="1"/>
  <c r="F2207" i="2"/>
  <c r="L2206" i="2"/>
  <c r="O2206" i="2" s="1"/>
  <c r="F2206" i="2"/>
  <c r="L2205" i="2"/>
  <c r="O2205" i="2" s="1"/>
  <c r="F2205" i="2"/>
  <c r="L2204" i="2"/>
  <c r="O2204" i="2" s="1"/>
  <c r="F2204" i="2"/>
  <c r="L2203" i="2"/>
  <c r="O2203" i="2" s="1"/>
  <c r="F2203" i="2"/>
  <c r="L2202" i="2"/>
  <c r="O2202" i="2" s="1"/>
  <c r="F2202" i="2"/>
  <c r="L2201" i="2"/>
  <c r="O2201" i="2" s="1"/>
  <c r="F2201" i="2"/>
  <c r="L2200" i="2"/>
  <c r="O2200" i="2" s="1"/>
  <c r="F2200" i="2"/>
  <c r="L2199" i="2"/>
  <c r="O2199" i="2" s="1"/>
  <c r="F2199" i="2"/>
  <c r="L2198" i="2"/>
  <c r="O2198" i="2" s="1"/>
  <c r="F2198" i="2"/>
  <c r="L2197" i="2"/>
  <c r="O2197" i="2" s="1"/>
  <c r="F2197" i="2"/>
  <c r="L2196" i="2"/>
  <c r="O2196" i="2" s="1"/>
  <c r="F2196" i="2"/>
  <c r="L2195" i="2"/>
  <c r="O2195" i="2" s="1"/>
  <c r="F2195" i="2"/>
  <c r="L2194" i="2"/>
  <c r="O2194" i="2" s="1"/>
  <c r="F2194" i="2"/>
  <c r="L2193" i="2"/>
  <c r="O2193" i="2" s="1"/>
  <c r="F2193" i="2"/>
  <c r="L2192" i="2"/>
  <c r="O2192" i="2" s="1"/>
  <c r="F2192" i="2"/>
  <c r="L2191" i="2"/>
  <c r="O2191" i="2" s="1"/>
  <c r="F2191" i="2"/>
  <c r="L2190" i="2"/>
  <c r="O2190" i="2" s="1"/>
  <c r="F2190" i="2"/>
  <c r="L2189" i="2"/>
  <c r="O2189" i="2" s="1"/>
  <c r="F2189" i="2"/>
  <c r="L2188" i="2"/>
  <c r="O2188" i="2" s="1"/>
  <c r="F2188" i="2"/>
  <c r="L2187" i="2"/>
  <c r="O2187" i="2" s="1"/>
  <c r="F2187" i="2"/>
  <c r="L2186" i="2"/>
  <c r="O2186" i="2" s="1"/>
  <c r="F2186" i="2"/>
  <c r="L2185" i="2"/>
  <c r="O2185" i="2" s="1"/>
  <c r="F2185" i="2"/>
  <c r="L2184" i="2"/>
  <c r="O2184" i="2" s="1"/>
  <c r="F2184" i="2"/>
  <c r="L2183" i="2"/>
  <c r="O2183" i="2" s="1"/>
  <c r="F2183" i="2"/>
  <c r="L2182" i="2"/>
  <c r="O2182" i="2" s="1"/>
  <c r="F2182" i="2"/>
  <c r="L2181" i="2"/>
  <c r="O2181" i="2" s="1"/>
  <c r="F2181" i="2"/>
  <c r="L2180" i="2"/>
  <c r="O2180" i="2" s="1"/>
  <c r="F2180" i="2"/>
  <c r="L2179" i="2"/>
  <c r="O2179" i="2" s="1"/>
  <c r="F2179" i="2"/>
  <c r="L2178" i="2"/>
  <c r="O2178" i="2" s="1"/>
  <c r="F2178" i="2"/>
  <c r="L2177" i="2"/>
  <c r="O2177" i="2" s="1"/>
  <c r="F2177" i="2"/>
  <c r="L2176" i="2"/>
  <c r="O2176" i="2" s="1"/>
  <c r="F2176" i="2"/>
  <c r="L2175" i="2"/>
  <c r="O2175" i="2" s="1"/>
  <c r="F2175" i="2"/>
  <c r="L2174" i="2"/>
  <c r="O2174" i="2" s="1"/>
  <c r="F2174" i="2"/>
  <c r="L2173" i="2"/>
  <c r="O2173" i="2" s="1"/>
  <c r="F2173" i="2"/>
  <c r="L2172" i="2"/>
  <c r="O2172" i="2" s="1"/>
  <c r="F2172" i="2"/>
  <c r="L2171" i="2"/>
  <c r="O2171" i="2" s="1"/>
  <c r="F2171" i="2"/>
  <c r="L2170" i="2"/>
  <c r="O2170" i="2" s="1"/>
  <c r="F2170" i="2"/>
  <c r="L2169" i="2"/>
  <c r="O2169" i="2" s="1"/>
  <c r="F2169" i="2"/>
  <c r="L2168" i="2"/>
  <c r="O2168" i="2" s="1"/>
  <c r="F2168" i="2"/>
  <c r="L2167" i="2"/>
  <c r="O2167" i="2" s="1"/>
  <c r="F2167" i="2"/>
  <c r="L2166" i="2"/>
  <c r="O2166" i="2" s="1"/>
  <c r="F2166" i="2"/>
  <c r="L2165" i="2"/>
  <c r="O2165" i="2" s="1"/>
  <c r="F2165" i="2"/>
  <c r="L2164" i="2"/>
  <c r="O2164" i="2" s="1"/>
  <c r="F2164" i="2"/>
  <c r="L2163" i="2"/>
  <c r="O2163" i="2" s="1"/>
  <c r="F2163" i="2"/>
  <c r="L2162" i="2"/>
  <c r="O2162" i="2" s="1"/>
  <c r="F2162" i="2"/>
  <c r="L2161" i="2"/>
  <c r="O2161" i="2" s="1"/>
  <c r="F2161" i="2"/>
  <c r="L2160" i="2"/>
  <c r="O2160" i="2" s="1"/>
  <c r="F2160" i="2"/>
  <c r="L2159" i="2"/>
  <c r="O2159" i="2" s="1"/>
  <c r="F2159" i="2"/>
  <c r="L2158" i="2"/>
  <c r="O2158" i="2" s="1"/>
  <c r="F2158" i="2"/>
  <c r="L2157" i="2"/>
  <c r="O2157" i="2" s="1"/>
  <c r="F2157" i="2"/>
  <c r="L2156" i="2"/>
  <c r="O2156" i="2" s="1"/>
  <c r="F2156" i="2"/>
  <c r="L2155" i="2"/>
  <c r="O2155" i="2" s="1"/>
  <c r="F2155" i="2"/>
  <c r="L2154" i="2"/>
  <c r="O2154" i="2" s="1"/>
  <c r="F2154" i="2"/>
  <c r="L2153" i="2"/>
  <c r="O2153" i="2" s="1"/>
  <c r="F2153" i="2"/>
  <c r="L2152" i="2"/>
  <c r="O2152" i="2" s="1"/>
  <c r="F2152" i="2"/>
  <c r="L2151" i="2"/>
  <c r="O2151" i="2" s="1"/>
  <c r="F2151" i="2"/>
  <c r="L2150" i="2"/>
  <c r="O2150" i="2" s="1"/>
  <c r="F2150" i="2"/>
  <c r="L2149" i="2"/>
  <c r="O2149" i="2" s="1"/>
  <c r="F2149" i="2"/>
  <c r="L2148" i="2"/>
  <c r="O2148" i="2" s="1"/>
  <c r="F2148" i="2"/>
  <c r="L2147" i="2"/>
  <c r="O2147" i="2" s="1"/>
  <c r="F2147" i="2"/>
  <c r="L2146" i="2"/>
  <c r="O2146" i="2" s="1"/>
  <c r="F2146" i="2"/>
  <c r="L2145" i="2"/>
  <c r="O2145" i="2" s="1"/>
  <c r="F2145" i="2"/>
  <c r="L2144" i="2"/>
  <c r="O2144" i="2" s="1"/>
  <c r="F2144" i="2"/>
  <c r="L2143" i="2"/>
  <c r="O2143" i="2" s="1"/>
  <c r="F2143" i="2"/>
  <c r="L2142" i="2"/>
  <c r="O2142" i="2" s="1"/>
  <c r="F2142" i="2"/>
  <c r="L2141" i="2"/>
  <c r="O2141" i="2" s="1"/>
  <c r="F2141" i="2"/>
  <c r="L2140" i="2"/>
  <c r="O2140" i="2" s="1"/>
  <c r="F2140" i="2"/>
  <c r="L2139" i="2"/>
  <c r="O2139" i="2" s="1"/>
  <c r="F2139" i="2"/>
  <c r="L2138" i="2"/>
  <c r="O2138" i="2" s="1"/>
  <c r="F2138" i="2"/>
  <c r="L2137" i="2"/>
  <c r="O2137" i="2" s="1"/>
  <c r="F2137" i="2"/>
  <c r="L2136" i="2"/>
  <c r="O2136" i="2" s="1"/>
  <c r="F2136" i="2"/>
  <c r="L2135" i="2"/>
  <c r="O2135" i="2" s="1"/>
  <c r="F2135" i="2"/>
  <c r="L2134" i="2"/>
  <c r="O2134" i="2" s="1"/>
  <c r="F2134" i="2"/>
  <c r="L2133" i="2"/>
  <c r="O2133" i="2" s="1"/>
  <c r="F2133" i="2"/>
  <c r="L2132" i="2"/>
  <c r="O2132" i="2" s="1"/>
  <c r="F2132" i="2"/>
  <c r="L2131" i="2"/>
  <c r="O2131" i="2" s="1"/>
  <c r="F2131" i="2"/>
  <c r="L2130" i="2"/>
  <c r="O2130" i="2" s="1"/>
  <c r="F2130" i="2"/>
  <c r="L2129" i="2"/>
  <c r="O2129" i="2" s="1"/>
  <c r="F2129" i="2"/>
  <c r="L2128" i="2"/>
  <c r="O2128" i="2" s="1"/>
  <c r="F2128" i="2"/>
  <c r="L2127" i="2"/>
  <c r="O2127" i="2" s="1"/>
  <c r="F2127" i="2"/>
  <c r="L2126" i="2"/>
  <c r="O2126" i="2" s="1"/>
  <c r="F2126" i="2"/>
  <c r="L2125" i="2"/>
  <c r="O2125" i="2" s="1"/>
  <c r="F2125" i="2"/>
  <c r="L2124" i="2"/>
  <c r="O2124" i="2" s="1"/>
  <c r="F2124" i="2"/>
  <c r="L2123" i="2"/>
  <c r="O2123" i="2" s="1"/>
  <c r="F2123" i="2"/>
  <c r="L2122" i="2"/>
  <c r="O2122" i="2" s="1"/>
  <c r="F2122" i="2"/>
  <c r="L2121" i="2"/>
  <c r="O2121" i="2" s="1"/>
  <c r="F2121" i="2"/>
  <c r="L2120" i="2"/>
  <c r="O2120" i="2" s="1"/>
  <c r="F2120" i="2"/>
  <c r="L2119" i="2"/>
  <c r="O2119" i="2" s="1"/>
  <c r="F2119" i="2"/>
  <c r="L2118" i="2"/>
  <c r="O2118" i="2" s="1"/>
  <c r="F2118" i="2"/>
  <c r="L2117" i="2"/>
  <c r="O2117" i="2" s="1"/>
  <c r="F2117" i="2"/>
  <c r="L2116" i="2"/>
  <c r="O2116" i="2" s="1"/>
  <c r="F2116" i="2"/>
  <c r="L2115" i="2"/>
  <c r="O2115" i="2" s="1"/>
  <c r="F2115" i="2"/>
  <c r="L2114" i="2"/>
  <c r="O2114" i="2" s="1"/>
  <c r="F2114" i="2"/>
  <c r="L2113" i="2"/>
  <c r="O2113" i="2" s="1"/>
  <c r="F2113" i="2"/>
  <c r="L2112" i="2"/>
  <c r="O2112" i="2" s="1"/>
  <c r="F2112" i="2"/>
  <c r="L2111" i="2"/>
  <c r="O2111" i="2" s="1"/>
  <c r="F2111" i="2"/>
  <c r="L2110" i="2"/>
  <c r="O2110" i="2" s="1"/>
  <c r="F2110" i="2"/>
  <c r="L2109" i="2"/>
  <c r="O2109" i="2" s="1"/>
  <c r="F2109" i="2"/>
  <c r="L2108" i="2"/>
  <c r="O2108" i="2" s="1"/>
  <c r="F2108" i="2"/>
  <c r="L2107" i="2"/>
  <c r="O2107" i="2" s="1"/>
  <c r="F2107" i="2"/>
  <c r="L2106" i="2"/>
  <c r="O2106" i="2" s="1"/>
  <c r="F2106" i="2"/>
  <c r="L2105" i="2"/>
  <c r="O2105" i="2" s="1"/>
  <c r="F2105" i="2"/>
  <c r="L2104" i="2"/>
  <c r="O2104" i="2" s="1"/>
  <c r="F2104" i="2"/>
  <c r="L2103" i="2"/>
  <c r="O2103" i="2" s="1"/>
  <c r="F2103" i="2"/>
  <c r="L2102" i="2"/>
  <c r="O2102" i="2" s="1"/>
  <c r="F2102" i="2"/>
  <c r="L2101" i="2"/>
  <c r="O2101" i="2" s="1"/>
  <c r="F2101" i="2"/>
  <c r="L2100" i="2"/>
  <c r="O2100" i="2" s="1"/>
  <c r="F2100" i="2"/>
  <c r="L2099" i="2"/>
  <c r="O2099" i="2" s="1"/>
  <c r="F2099" i="2"/>
  <c r="L2098" i="2"/>
  <c r="O2098" i="2" s="1"/>
  <c r="F2098" i="2"/>
  <c r="L2097" i="2"/>
  <c r="O2097" i="2" s="1"/>
  <c r="F2097" i="2"/>
  <c r="L2096" i="2"/>
  <c r="O2096" i="2" s="1"/>
  <c r="F2096" i="2"/>
  <c r="L2095" i="2"/>
  <c r="O2095" i="2" s="1"/>
  <c r="F2095" i="2"/>
  <c r="L2094" i="2"/>
  <c r="O2094" i="2" s="1"/>
  <c r="F2094" i="2"/>
  <c r="L2093" i="2"/>
  <c r="O2093" i="2" s="1"/>
  <c r="F2093" i="2"/>
  <c r="F2092" i="2"/>
  <c r="F2091" i="2"/>
  <c r="L2090" i="2"/>
  <c r="O2090" i="2" s="1"/>
  <c r="F2090" i="2"/>
  <c r="F2089" i="2"/>
  <c r="F2088" i="2"/>
  <c r="F2087" i="2"/>
  <c r="F2086" i="2"/>
  <c r="L2085" i="2"/>
  <c r="O2085" i="2" s="1"/>
  <c r="F2085" i="2"/>
  <c r="F2084" i="2"/>
  <c r="F2083" i="2"/>
  <c r="L2082" i="2"/>
  <c r="O2082" i="2" s="1"/>
  <c r="F2082" i="2"/>
  <c r="F2081" i="2"/>
  <c r="L2080" i="2"/>
  <c r="O2080" i="2" s="1"/>
  <c r="F2080" i="2"/>
  <c r="L2079" i="2"/>
  <c r="O2079" i="2" s="1"/>
  <c r="F2079" i="2"/>
  <c r="L2078" i="2"/>
  <c r="O2078" i="2" s="1"/>
  <c r="F2078" i="2"/>
  <c r="L2077" i="2"/>
  <c r="O2077" i="2" s="1"/>
  <c r="F2077" i="2"/>
  <c r="F2076" i="2"/>
  <c r="F2075" i="2"/>
  <c r="F2074" i="2"/>
  <c r="F2073" i="2"/>
  <c r="L2072" i="2"/>
  <c r="O2072" i="2" s="1"/>
  <c r="F2072" i="2"/>
  <c r="L2071" i="2"/>
  <c r="O2071" i="2" s="1"/>
  <c r="F2071" i="2"/>
  <c r="L2070" i="2"/>
  <c r="O2070" i="2" s="1"/>
  <c r="F2070" i="2"/>
  <c r="L2069" i="2"/>
  <c r="O2069" i="2" s="1"/>
  <c r="F2069" i="2"/>
  <c r="L2068" i="2"/>
  <c r="O2068" i="2" s="1"/>
  <c r="F2068" i="2"/>
  <c r="L2067" i="2"/>
  <c r="O2067" i="2" s="1"/>
  <c r="F2067" i="2"/>
  <c r="L2066" i="2"/>
  <c r="O2066" i="2" s="1"/>
  <c r="F2066" i="2"/>
  <c r="L2065" i="2"/>
  <c r="O2065" i="2" s="1"/>
  <c r="F2065" i="2"/>
  <c r="L2064" i="2"/>
  <c r="O2064" i="2" s="1"/>
  <c r="F2064" i="2"/>
  <c r="L2063" i="2"/>
  <c r="O2063" i="2" s="1"/>
  <c r="F2063" i="2"/>
  <c r="L2062" i="2"/>
  <c r="O2062" i="2" s="1"/>
  <c r="F2062" i="2"/>
  <c r="L2061" i="2"/>
  <c r="O2061" i="2" s="1"/>
  <c r="F2061" i="2"/>
  <c r="L2060" i="2"/>
  <c r="O2060" i="2" s="1"/>
  <c r="F2060" i="2"/>
  <c r="L2059" i="2"/>
  <c r="O2059" i="2" s="1"/>
  <c r="F2059" i="2"/>
  <c r="L2058" i="2"/>
  <c r="O2058" i="2" s="1"/>
  <c r="F2058" i="2"/>
  <c r="L2057" i="2"/>
  <c r="O2057" i="2" s="1"/>
  <c r="F2057" i="2"/>
  <c r="L2056" i="2"/>
  <c r="O2056" i="2" s="1"/>
  <c r="F2056" i="2"/>
  <c r="L2055" i="2"/>
  <c r="O2055" i="2" s="1"/>
  <c r="F2055" i="2"/>
  <c r="L2054" i="2"/>
  <c r="O2054" i="2" s="1"/>
  <c r="F2054" i="2"/>
  <c r="L2053" i="2"/>
  <c r="O2053" i="2" s="1"/>
  <c r="F2053" i="2"/>
  <c r="L2052" i="2"/>
  <c r="O2052" i="2" s="1"/>
  <c r="F2052" i="2"/>
  <c r="L2051" i="2"/>
  <c r="O2051" i="2" s="1"/>
  <c r="F2051" i="2"/>
  <c r="L2050" i="2"/>
  <c r="O2050" i="2" s="1"/>
  <c r="F2050" i="2"/>
  <c r="L2049" i="2"/>
  <c r="O2049" i="2" s="1"/>
  <c r="F2049" i="2"/>
  <c r="L2048" i="2"/>
  <c r="O2048" i="2" s="1"/>
  <c r="F2048" i="2"/>
  <c r="L2047" i="2"/>
  <c r="O2047" i="2" s="1"/>
  <c r="F2047" i="2"/>
  <c r="L2046" i="2"/>
  <c r="O2046" i="2" s="1"/>
  <c r="F2046" i="2"/>
  <c r="L2045" i="2"/>
  <c r="O2045" i="2" s="1"/>
  <c r="F2045" i="2"/>
  <c r="L2044" i="2"/>
  <c r="O2044" i="2" s="1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L2031" i="2"/>
  <c r="O2031" i="2" s="1"/>
  <c r="F2031" i="2"/>
  <c r="L2030" i="2"/>
  <c r="O2030" i="2" s="1"/>
  <c r="F2030" i="2"/>
  <c r="L2029" i="2"/>
  <c r="O2029" i="2" s="1"/>
  <c r="F2029" i="2"/>
  <c r="L2028" i="2"/>
  <c r="O2028" i="2" s="1"/>
  <c r="F2028" i="2"/>
  <c r="L2027" i="2"/>
  <c r="O2027" i="2" s="1"/>
  <c r="F2027" i="2"/>
  <c r="L2026" i="2"/>
  <c r="O2026" i="2" s="1"/>
  <c r="F2026" i="2"/>
  <c r="L2025" i="2"/>
  <c r="O2025" i="2" s="1"/>
  <c r="F2025" i="2"/>
  <c r="L2024" i="2"/>
  <c r="O2024" i="2" s="1"/>
  <c r="F2024" i="2"/>
  <c r="L2023" i="2"/>
  <c r="O2023" i="2" s="1"/>
  <c r="F2023" i="2"/>
  <c r="L2022" i="2"/>
  <c r="O2022" i="2" s="1"/>
  <c r="F2022" i="2"/>
  <c r="L2021" i="2"/>
  <c r="O2021" i="2" s="1"/>
  <c r="F2021" i="2"/>
  <c r="L2020" i="2"/>
  <c r="O2020" i="2" s="1"/>
  <c r="F2020" i="2"/>
  <c r="L2019" i="2"/>
  <c r="O2019" i="2" s="1"/>
  <c r="F2019" i="2"/>
  <c r="L2018" i="2"/>
  <c r="O2018" i="2" s="1"/>
  <c r="F2018" i="2"/>
  <c r="L2017" i="2"/>
  <c r="O2017" i="2" s="1"/>
  <c r="F2017" i="2"/>
  <c r="L2016" i="2"/>
  <c r="O2016" i="2" s="1"/>
  <c r="F2016" i="2"/>
  <c r="L2015" i="2"/>
  <c r="O2015" i="2" s="1"/>
  <c r="F2015" i="2"/>
  <c r="L2014" i="2"/>
  <c r="O2014" i="2" s="1"/>
  <c r="F2014" i="2"/>
  <c r="L2013" i="2"/>
  <c r="O2013" i="2" s="1"/>
  <c r="F2013" i="2"/>
  <c r="L2012" i="2"/>
  <c r="O2012" i="2" s="1"/>
  <c r="F2012" i="2"/>
  <c r="L2011" i="2"/>
  <c r="O2011" i="2" s="1"/>
  <c r="F2011" i="2"/>
  <c r="L2010" i="2"/>
  <c r="O2010" i="2" s="1"/>
  <c r="F2010" i="2"/>
  <c r="L2009" i="2"/>
  <c r="O2009" i="2" s="1"/>
  <c r="F2009" i="2"/>
  <c r="L2008" i="2"/>
  <c r="O2008" i="2" s="1"/>
  <c r="F2008" i="2"/>
  <c r="L2007" i="2"/>
  <c r="O2007" i="2" s="1"/>
  <c r="F2007" i="2"/>
  <c r="L2006" i="2"/>
  <c r="O2006" i="2" s="1"/>
  <c r="F2006" i="2"/>
  <c r="L2005" i="2"/>
  <c r="O2005" i="2" s="1"/>
  <c r="F2005" i="2"/>
  <c r="L2004" i="2"/>
  <c r="O2004" i="2" s="1"/>
  <c r="F2004" i="2"/>
  <c r="L2003" i="2"/>
  <c r="O2003" i="2" s="1"/>
  <c r="F2003" i="2"/>
  <c r="L2002" i="2"/>
  <c r="O2002" i="2" s="1"/>
  <c r="F2002" i="2"/>
  <c r="L2001" i="2"/>
  <c r="O2001" i="2" s="1"/>
  <c r="F2001" i="2"/>
  <c r="L2000" i="2"/>
  <c r="O2000" i="2" s="1"/>
  <c r="F2000" i="2"/>
  <c r="L1999" i="2"/>
  <c r="O1999" i="2" s="1"/>
  <c r="F1999" i="2"/>
  <c r="L1998" i="2"/>
  <c r="O1998" i="2" s="1"/>
  <c r="F1998" i="2"/>
  <c r="L1997" i="2"/>
  <c r="O1997" i="2" s="1"/>
  <c r="F1997" i="2"/>
  <c r="L1996" i="2"/>
  <c r="O1996" i="2" s="1"/>
  <c r="F1996" i="2"/>
  <c r="L1995" i="2"/>
  <c r="O1995" i="2" s="1"/>
  <c r="F1995" i="2"/>
  <c r="L1994" i="2"/>
  <c r="O1994" i="2" s="1"/>
  <c r="F1994" i="2"/>
  <c r="L1993" i="2"/>
  <c r="O1993" i="2" s="1"/>
  <c r="F1993" i="2"/>
  <c r="L1992" i="2"/>
  <c r="O1992" i="2" s="1"/>
  <c r="F1992" i="2"/>
  <c r="L1991" i="2"/>
  <c r="O1991" i="2" s="1"/>
  <c r="F1991" i="2"/>
  <c r="L1990" i="2"/>
  <c r="O1990" i="2" s="1"/>
  <c r="F1990" i="2"/>
  <c r="L1989" i="2"/>
  <c r="O1989" i="2" s="1"/>
  <c r="F1989" i="2"/>
  <c r="L1988" i="2"/>
  <c r="O1988" i="2" s="1"/>
  <c r="F1988" i="2"/>
  <c r="L1987" i="2"/>
  <c r="O1987" i="2" s="1"/>
  <c r="F1987" i="2"/>
  <c r="L1986" i="2"/>
  <c r="O1986" i="2" s="1"/>
  <c r="F1986" i="2"/>
  <c r="L1985" i="2"/>
  <c r="O1985" i="2" s="1"/>
  <c r="F1985" i="2"/>
  <c r="L1984" i="2"/>
  <c r="O1984" i="2" s="1"/>
  <c r="F1984" i="2"/>
  <c r="L1983" i="2"/>
  <c r="O1983" i="2" s="1"/>
  <c r="F1983" i="2"/>
  <c r="L1982" i="2"/>
  <c r="O1982" i="2" s="1"/>
  <c r="F1982" i="2"/>
  <c r="L1981" i="2"/>
  <c r="O1981" i="2" s="1"/>
  <c r="F1981" i="2"/>
  <c r="L1980" i="2"/>
  <c r="O1980" i="2" s="1"/>
  <c r="F1980" i="2"/>
  <c r="L1979" i="2"/>
  <c r="O1979" i="2" s="1"/>
  <c r="F1979" i="2"/>
  <c r="L1978" i="2"/>
  <c r="O1978" i="2" s="1"/>
  <c r="F1978" i="2"/>
  <c r="L1977" i="2"/>
  <c r="O1977" i="2" s="1"/>
  <c r="F1977" i="2"/>
  <c r="L1976" i="2"/>
  <c r="O1976" i="2" s="1"/>
  <c r="F1976" i="2"/>
  <c r="L1975" i="2"/>
  <c r="O1975" i="2" s="1"/>
  <c r="F1975" i="2"/>
  <c r="L1974" i="2"/>
  <c r="O1974" i="2" s="1"/>
  <c r="F1974" i="2"/>
  <c r="L1973" i="2"/>
  <c r="O1973" i="2" s="1"/>
  <c r="F1973" i="2"/>
  <c r="L1972" i="2"/>
  <c r="O1972" i="2" s="1"/>
  <c r="F1972" i="2"/>
  <c r="L1971" i="2"/>
  <c r="O1971" i="2" s="1"/>
  <c r="F1971" i="2"/>
  <c r="L1970" i="2"/>
  <c r="O1970" i="2" s="1"/>
  <c r="F1970" i="2"/>
  <c r="L1969" i="2"/>
  <c r="O1969" i="2" s="1"/>
  <c r="F1969" i="2"/>
  <c r="F1968" i="2"/>
  <c r="L1967" i="2"/>
  <c r="O1967" i="2" s="1"/>
  <c r="F1967" i="2"/>
  <c r="L1966" i="2"/>
  <c r="O1966" i="2" s="1"/>
  <c r="F1966" i="2"/>
  <c r="L1965" i="2"/>
  <c r="O1965" i="2" s="1"/>
  <c r="F1965" i="2"/>
  <c r="L1964" i="2"/>
  <c r="O1964" i="2" s="1"/>
  <c r="F1964" i="2"/>
  <c r="L1963" i="2"/>
  <c r="O1963" i="2" s="1"/>
  <c r="F1963" i="2"/>
  <c r="L1962" i="2"/>
  <c r="O1962" i="2" s="1"/>
  <c r="F1962" i="2"/>
  <c r="L1961" i="2"/>
  <c r="O1961" i="2" s="1"/>
  <c r="F1961" i="2"/>
  <c r="L1960" i="2"/>
  <c r="O1960" i="2" s="1"/>
  <c r="F1960" i="2"/>
  <c r="L1959" i="2"/>
  <c r="O1959" i="2" s="1"/>
  <c r="F1959" i="2"/>
  <c r="L1958" i="2"/>
  <c r="O1958" i="2" s="1"/>
  <c r="F1958" i="2"/>
  <c r="L1957" i="2"/>
  <c r="O1957" i="2" s="1"/>
  <c r="F1957" i="2"/>
  <c r="L1956" i="2"/>
  <c r="O1956" i="2" s="1"/>
  <c r="F1956" i="2"/>
  <c r="L1955" i="2"/>
  <c r="O1955" i="2" s="1"/>
  <c r="F1955" i="2"/>
  <c r="L1954" i="2"/>
  <c r="O1954" i="2" s="1"/>
  <c r="F1954" i="2"/>
  <c r="L1953" i="2"/>
  <c r="O1953" i="2" s="1"/>
  <c r="F1953" i="2"/>
  <c r="L1952" i="2"/>
  <c r="O1952" i="2" s="1"/>
  <c r="F1952" i="2"/>
  <c r="L1951" i="2"/>
  <c r="O1951" i="2" s="1"/>
  <c r="F1951" i="2"/>
  <c r="L1950" i="2"/>
  <c r="O1950" i="2" s="1"/>
  <c r="F1950" i="2"/>
  <c r="L1949" i="2"/>
  <c r="O1949" i="2" s="1"/>
  <c r="F1949" i="2"/>
  <c r="L1948" i="2"/>
  <c r="O1948" i="2" s="1"/>
  <c r="F1948" i="2"/>
  <c r="L1947" i="2"/>
  <c r="O1947" i="2" s="1"/>
  <c r="F1947" i="2"/>
  <c r="L1946" i="2"/>
  <c r="O1946" i="2" s="1"/>
  <c r="F1946" i="2"/>
  <c r="F1945" i="2"/>
  <c r="F1944" i="2"/>
  <c r="F1943" i="2"/>
  <c r="F1942" i="2"/>
  <c r="L1941" i="2"/>
  <c r="O1941" i="2" s="1"/>
  <c r="F1941" i="2"/>
  <c r="L1940" i="2"/>
  <c r="O1940" i="2" s="1"/>
  <c r="F1940" i="2"/>
  <c r="L1939" i="2"/>
  <c r="O1939" i="2" s="1"/>
  <c r="F1939" i="2"/>
  <c r="L1938" i="2"/>
  <c r="O1938" i="2" s="1"/>
  <c r="F1938" i="2"/>
  <c r="L1937" i="2"/>
  <c r="O1937" i="2" s="1"/>
  <c r="F1937" i="2"/>
  <c r="L1936" i="2"/>
  <c r="O1936" i="2" s="1"/>
  <c r="F1936" i="2"/>
  <c r="L1935" i="2"/>
  <c r="O1935" i="2" s="1"/>
  <c r="F1935" i="2"/>
  <c r="L1934" i="2"/>
  <c r="O1934" i="2" s="1"/>
  <c r="F1934" i="2"/>
  <c r="L1933" i="2"/>
  <c r="O1933" i="2" s="1"/>
  <c r="F1933" i="2"/>
  <c r="L1932" i="2"/>
  <c r="O1932" i="2" s="1"/>
  <c r="F1932" i="2"/>
  <c r="L1931" i="2"/>
  <c r="O1931" i="2" s="1"/>
  <c r="F1931" i="2"/>
  <c r="L1930" i="2"/>
  <c r="O1930" i="2" s="1"/>
  <c r="F1930" i="2"/>
  <c r="L1929" i="2"/>
  <c r="O1929" i="2" s="1"/>
  <c r="F1929" i="2"/>
  <c r="L1928" i="2"/>
  <c r="O1928" i="2" s="1"/>
  <c r="F1928" i="2"/>
  <c r="L1927" i="2"/>
  <c r="O1927" i="2" s="1"/>
  <c r="F1927" i="2"/>
  <c r="L1926" i="2"/>
  <c r="O1926" i="2" s="1"/>
  <c r="F1926" i="2"/>
  <c r="L1925" i="2"/>
  <c r="O1925" i="2" s="1"/>
  <c r="F1925" i="2"/>
  <c r="L1924" i="2"/>
  <c r="O1924" i="2" s="1"/>
  <c r="F1924" i="2"/>
  <c r="L1923" i="2"/>
  <c r="O1923" i="2" s="1"/>
  <c r="F1923" i="2"/>
  <c r="L1922" i="2"/>
  <c r="O1922" i="2" s="1"/>
  <c r="F1922" i="2"/>
  <c r="L1921" i="2"/>
  <c r="O1921" i="2" s="1"/>
  <c r="F1921" i="2"/>
  <c r="L1920" i="2"/>
  <c r="O1920" i="2" s="1"/>
  <c r="F1920" i="2"/>
  <c r="L1919" i="2"/>
  <c r="O1919" i="2" s="1"/>
  <c r="F1919" i="2"/>
  <c r="L1918" i="2"/>
  <c r="O1918" i="2" s="1"/>
  <c r="F1918" i="2"/>
  <c r="L1917" i="2"/>
  <c r="O1917" i="2" s="1"/>
  <c r="F1917" i="2"/>
  <c r="L1916" i="2"/>
  <c r="O1916" i="2" s="1"/>
  <c r="F1916" i="2"/>
  <c r="L1915" i="2"/>
  <c r="O1915" i="2" s="1"/>
  <c r="F1915" i="2"/>
  <c r="L1914" i="2"/>
  <c r="O1914" i="2" s="1"/>
  <c r="F1914" i="2"/>
  <c r="L1913" i="2"/>
  <c r="O1913" i="2" s="1"/>
  <c r="F1913" i="2"/>
  <c r="L1912" i="2"/>
  <c r="O1912" i="2" s="1"/>
  <c r="F1912" i="2"/>
  <c r="L1911" i="2"/>
  <c r="O1911" i="2" s="1"/>
  <c r="F1911" i="2"/>
  <c r="L1910" i="2"/>
  <c r="O1910" i="2" s="1"/>
  <c r="F1910" i="2"/>
  <c r="L1909" i="2"/>
  <c r="O1909" i="2" s="1"/>
  <c r="F1909" i="2"/>
  <c r="L1908" i="2"/>
  <c r="O1908" i="2" s="1"/>
  <c r="F1908" i="2"/>
  <c r="L1907" i="2"/>
  <c r="O1907" i="2" s="1"/>
  <c r="F1907" i="2"/>
  <c r="L1906" i="2"/>
  <c r="O1906" i="2" s="1"/>
  <c r="F1906" i="2"/>
  <c r="L1905" i="2"/>
  <c r="O1905" i="2" s="1"/>
  <c r="F1905" i="2"/>
  <c r="L1904" i="2"/>
  <c r="O1904" i="2" s="1"/>
  <c r="F1904" i="2"/>
  <c r="L1903" i="2"/>
  <c r="O1903" i="2" s="1"/>
  <c r="F1903" i="2"/>
  <c r="L1902" i="2"/>
  <c r="O1902" i="2" s="1"/>
  <c r="F1902" i="2"/>
  <c r="L1901" i="2"/>
  <c r="O1901" i="2" s="1"/>
  <c r="F1901" i="2"/>
  <c r="L1900" i="2"/>
  <c r="O1900" i="2" s="1"/>
  <c r="F1900" i="2"/>
  <c r="L1899" i="2"/>
  <c r="O1899" i="2" s="1"/>
  <c r="F1899" i="2"/>
  <c r="L1898" i="2"/>
  <c r="O1898" i="2" s="1"/>
  <c r="F1898" i="2"/>
  <c r="L1897" i="2"/>
  <c r="O1897" i="2" s="1"/>
  <c r="F1897" i="2"/>
  <c r="L1896" i="2"/>
  <c r="O1896" i="2" s="1"/>
  <c r="F1896" i="2"/>
  <c r="L1895" i="2"/>
  <c r="O1895" i="2" s="1"/>
  <c r="F1895" i="2"/>
  <c r="L1894" i="2"/>
  <c r="O1894" i="2" s="1"/>
  <c r="F1894" i="2"/>
  <c r="L1893" i="2"/>
  <c r="O1893" i="2" s="1"/>
  <c r="F1893" i="2"/>
  <c r="L1892" i="2"/>
  <c r="O1892" i="2" s="1"/>
  <c r="F1892" i="2"/>
  <c r="L1891" i="2"/>
  <c r="O1891" i="2" s="1"/>
  <c r="F1891" i="2"/>
  <c r="L1890" i="2"/>
  <c r="O1890" i="2" s="1"/>
  <c r="F1890" i="2"/>
  <c r="L1889" i="2"/>
  <c r="O1889" i="2" s="1"/>
  <c r="F1889" i="2"/>
  <c r="L1888" i="2"/>
  <c r="O1888" i="2" s="1"/>
  <c r="F1888" i="2"/>
  <c r="L1887" i="2"/>
  <c r="O1887" i="2" s="1"/>
  <c r="F1887" i="2"/>
  <c r="L1886" i="2"/>
  <c r="O1886" i="2" s="1"/>
  <c r="F1886" i="2"/>
  <c r="L1885" i="2"/>
  <c r="O1885" i="2" s="1"/>
  <c r="F1885" i="2"/>
  <c r="L1884" i="2"/>
  <c r="O1884" i="2" s="1"/>
  <c r="F1884" i="2"/>
  <c r="L1883" i="2"/>
  <c r="O1883" i="2" s="1"/>
  <c r="F1883" i="2"/>
  <c r="L1882" i="2"/>
  <c r="O1882" i="2" s="1"/>
  <c r="F1882" i="2"/>
  <c r="L1881" i="2"/>
  <c r="O1881" i="2" s="1"/>
  <c r="F1881" i="2"/>
  <c r="L1880" i="2"/>
  <c r="O1880" i="2" s="1"/>
  <c r="F1880" i="2"/>
  <c r="L1879" i="2"/>
  <c r="O1879" i="2" s="1"/>
  <c r="F1879" i="2"/>
  <c r="L1878" i="2"/>
  <c r="O1878" i="2" s="1"/>
  <c r="F1878" i="2"/>
  <c r="L1877" i="2"/>
  <c r="O1877" i="2" s="1"/>
  <c r="F1877" i="2"/>
  <c r="L1876" i="2"/>
  <c r="O1876" i="2" s="1"/>
  <c r="F1876" i="2"/>
  <c r="L1875" i="2"/>
  <c r="O1875" i="2" s="1"/>
  <c r="F1875" i="2"/>
  <c r="L1874" i="2"/>
  <c r="O1874" i="2" s="1"/>
  <c r="F1874" i="2"/>
  <c r="L1873" i="2"/>
  <c r="O1873" i="2" s="1"/>
  <c r="F1873" i="2"/>
  <c r="L1872" i="2"/>
  <c r="O1872" i="2" s="1"/>
  <c r="F1872" i="2"/>
  <c r="L1871" i="2"/>
  <c r="O1871" i="2" s="1"/>
  <c r="F1871" i="2"/>
  <c r="L1870" i="2"/>
  <c r="O1870" i="2" s="1"/>
  <c r="F1870" i="2"/>
  <c r="L1869" i="2"/>
  <c r="O1869" i="2" s="1"/>
  <c r="F1869" i="2"/>
  <c r="L1868" i="2"/>
  <c r="O1868" i="2" s="1"/>
  <c r="F1868" i="2"/>
  <c r="L1867" i="2"/>
  <c r="O1867" i="2" s="1"/>
  <c r="F1867" i="2"/>
  <c r="L1866" i="2"/>
  <c r="O1866" i="2" s="1"/>
  <c r="F1866" i="2"/>
  <c r="L1865" i="2"/>
  <c r="O1865" i="2" s="1"/>
  <c r="F1865" i="2"/>
  <c r="L1864" i="2"/>
  <c r="O1864" i="2" s="1"/>
  <c r="F1864" i="2"/>
  <c r="L1863" i="2"/>
  <c r="O1863" i="2" s="1"/>
  <c r="F1863" i="2"/>
  <c r="L1862" i="2"/>
  <c r="O1862" i="2" s="1"/>
  <c r="F1862" i="2"/>
  <c r="L1861" i="2"/>
  <c r="O1861" i="2" s="1"/>
  <c r="F1861" i="2"/>
  <c r="L1860" i="2"/>
  <c r="O1860" i="2" s="1"/>
  <c r="F1860" i="2"/>
  <c r="L1859" i="2"/>
  <c r="O1859" i="2" s="1"/>
  <c r="F1859" i="2"/>
  <c r="L1858" i="2"/>
  <c r="O1858" i="2" s="1"/>
  <c r="F1858" i="2"/>
  <c r="L1857" i="2"/>
  <c r="O1857" i="2" s="1"/>
  <c r="F1857" i="2"/>
  <c r="L1856" i="2"/>
  <c r="O1856" i="2" s="1"/>
  <c r="F1856" i="2"/>
  <c r="L1855" i="2"/>
  <c r="O1855" i="2" s="1"/>
  <c r="F1855" i="2"/>
  <c r="F1854" i="2"/>
  <c r="L1853" i="2"/>
  <c r="O1853" i="2" s="1"/>
  <c r="F1853" i="2"/>
  <c r="L1852" i="2"/>
  <c r="O1852" i="2" s="1"/>
  <c r="F1852" i="2"/>
  <c r="F1851" i="2"/>
  <c r="L1850" i="2"/>
  <c r="O1850" i="2" s="1"/>
  <c r="F1850" i="2"/>
  <c r="L1849" i="2"/>
  <c r="O1849" i="2" s="1"/>
  <c r="F1849" i="2"/>
  <c r="F1848" i="2"/>
  <c r="F1847" i="2"/>
  <c r="F1846" i="2"/>
  <c r="F1845" i="2"/>
  <c r="L1844" i="2"/>
  <c r="O1844" i="2" s="1"/>
  <c r="F1844" i="2"/>
  <c r="L1843" i="2"/>
  <c r="O1843" i="2" s="1"/>
  <c r="F1843" i="2"/>
  <c r="L1842" i="2"/>
  <c r="O1842" i="2" s="1"/>
  <c r="F1842" i="2"/>
  <c r="L1841" i="2"/>
  <c r="O1841" i="2" s="1"/>
  <c r="F1841" i="2"/>
  <c r="L1840" i="2"/>
  <c r="O1840" i="2" s="1"/>
  <c r="F1840" i="2"/>
  <c r="L1839" i="2"/>
  <c r="O1839" i="2" s="1"/>
  <c r="F1839" i="2"/>
  <c r="L1838" i="2"/>
  <c r="O1838" i="2" s="1"/>
  <c r="F1838" i="2"/>
  <c r="L1837" i="2"/>
  <c r="O1837" i="2" s="1"/>
  <c r="F1837" i="2"/>
  <c r="L1836" i="2"/>
  <c r="O1836" i="2" s="1"/>
  <c r="F1836" i="2"/>
  <c r="L1835" i="2"/>
  <c r="O1835" i="2" s="1"/>
  <c r="F1835" i="2"/>
  <c r="L1834" i="2"/>
  <c r="O1834" i="2" s="1"/>
  <c r="F1834" i="2"/>
  <c r="L1833" i="2"/>
  <c r="O1833" i="2" s="1"/>
  <c r="F1833" i="2"/>
  <c r="L1832" i="2"/>
  <c r="O1832" i="2" s="1"/>
  <c r="F1832" i="2"/>
  <c r="L1831" i="2"/>
  <c r="O1831" i="2" s="1"/>
  <c r="F1831" i="2"/>
  <c r="L1830" i="2"/>
  <c r="O1830" i="2" s="1"/>
  <c r="F1830" i="2"/>
  <c r="L1829" i="2"/>
  <c r="O1829" i="2" s="1"/>
  <c r="F1829" i="2"/>
  <c r="L1828" i="2"/>
  <c r="O1828" i="2" s="1"/>
  <c r="F1828" i="2"/>
  <c r="L1827" i="2"/>
  <c r="O1827" i="2" s="1"/>
  <c r="F1827" i="2"/>
  <c r="L1826" i="2"/>
  <c r="O1826" i="2" s="1"/>
  <c r="F1826" i="2"/>
  <c r="L1825" i="2"/>
  <c r="O1825" i="2" s="1"/>
  <c r="F1825" i="2"/>
  <c r="L1824" i="2"/>
  <c r="O1824" i="2" s="1"/>
  <c r="F1824" i="2"/>
  <c r="L1823" i="2"/>
  <c r="O1823" i="2" s="1"/>
  <c r="F1823" i="2"/>
  <c r="L1822" i="2"/>
  <c r="O1822" i="2" s="1"/>
  <c r="F1822" i="2"/>
  <c r="L1821" i="2"/>
  <c r="O1821" i="2" s="1"/>
  <c r="F1821" i="2"/>
  <c r="L1820" i="2"/>
  <c r="O1820" i="2" s="1"/>
  <c r="F1820" i="2"/>
  <c r="L1819" i="2"/>
  <c r="O1819" i="2" s="1"/>
  <c r="F1819" i="2"/>
  <c r="L1818" i="2"/>
  <c r="O1818" i="2" s="1"/>
  <c r="F1818" i="2"/>
  <c r="L1817" i="2"/>
  <c r="O1817" i="2" s="1"/>
  <c r="F1817" i="2"/>
  <c r="L1816" i="2"/>
  <c r="O1816" i="2" s="1"/>
  <c r="F1816" i="2"/>
  <c r="L1815" i="2"/>
  <c r="O1815" i="2" s="1"/>
  <c r="F1815" i="2"/>
  <c r="L1814" i="2"/>
  <c r="O1814" i="2" s="1"/>
  <c r="F1814" i="2"/>
  <c r="L1813" i="2"/>
  <c r="O1813" i="2" s="1"/>
  <c r="F1813" i="2"/>
  <c r="L1812" i="2"/>
  <c r="O1812" i="2" s="1"/>
  <c r="F1812" i="2"/>
  <c r="L1811" i="2"/>
  <c r="O1811" i="2" s="1"/>
  <c r="F1811" i="2"/>
  <c r="L1810" i="2"/>
  <c r="O1810" i="2" s="1"/>
  <c r="F1810" i="2"/>
  <c r="L1809" i="2"/>
  <c r="O1809" i="2" s="1"/>
  <c r="F1809" i="2"/>
  <c r="L1808" i="2"/>
  <c r="O1808" i="2" s="1"/>
  <c r="F1808" i="2"/>
  <c r="L1807" i="2"/>
  <c r="O1807" i="2" s="1"/>
  <c r="F1807" i="2"/>
  <c r="L1806" i="2"/>
  <c r="O1806" i="2" s="1"/>
  <c r="F1806" i="2"/>
  <c r="L1805" i="2"/>
  <c r="O1805" i="2" s="1"/>
  <c r="F1805" i="2"/>
  <c r="L1804" i="2"/>
  <c r="O1804" i="2" s="1"/>
  <c r="F1804" i="2"/>
  <c r="L1803" i="2"/>
  <c r="O1803" i="2" s="1"/>
  <c r="F1803" i="2"/>
  <c r="L1802" i="2"/>
  <c r="O1802" i="2" s="1"/>
  <c r="F1802" i="2"/>
  <c r="L1801" i="2"/>
  <c r="O1801" i="2" s="1"/>
  <c r="F1801" i="2"/>
  <c r="L1800" i="2"/>
  <c r="O1800" i="2" s="1"/>
  <c r="F1800" i="2"/>
  <c r="L1799" i="2"/>
  <c r="O1799" i="2" s="1"/>
  <c r="F1799" i="2"/>
  <c r="L1798" i="2"/>
  <c r="O1798" i="2" s="1"/>
  <c r="F1798" i="2"/>
  <c r="L1797" i="2"/>
  <c r="O1797" i="2" s="1"/>
  <c r="F1797" i="2"/>
  <c r="L1796" i="2"/>
  <c r="O1796" i="2" s="1"/>
  <c r="F1796" i="2"/>
  <c r="L1795" i="2"/>
  <c r="O1795" i="2" s="1"/>
  <c r="F1795" i="2"/>
  <c r="L1794" i="2"/>
  <c r="O1794" i="2" s="1"/>
  <c r="F1794" i="2"/>
  <c r="L1793" i="2"/>
  <c r="O1793" i="2" s="1"/>
  <c r="F1793" i="2"/>
  <c r="L1792" i="2"/>
  <c r="O1792" i="2" s="1"/>
  <c r="F1792" i="2"/>
  <c r="L1791" i="2"/>
  <c r="O1791" i="2" s="1"/>
  <c r="F1791" i="2"/>
  <c r="L1790" i="2"/>
  <c r="O1790" i="2" s="1"/>
  <c r="F1790" i="2"/>
  <c r="L1789" i="2"/>
  <c r="O1789" i="2" s="1"/>
  <c r="F1789" i="2"/>
  <c r="L1788" i="2"/>
  <c r="O1788" i="2" s="1"/>
  <c r="F1788" i="2"/>
  <c r="L1787" i="2"/>
  <c r="O1787" i="2" s="1"/>
  <c r="F1787" i="2"/>
  <c r="L1786" i="2"/>
  <c r="O1786" i="2" s="1"/>
  <c r="F1786" i="2"/>
  <c r="L1785" i="2"/>
  <c r="O1785" i="2" s="1"/>
  <c r="F1785" i="2"/>
  <c r="L1784" i="2"/>
  <c r="O1784" i="2" s="1"/>
  <c r="F1784" i="2"/>
  <c r="L1783" i="2"/>
  <c r="O1783" i="2" s="1"/>
  <c r="F1783" i="2"/>
  <c r="L1782" i="2"/>
  <c r="O1782" i="2" s="1"/>
  <c r="F1782" i="2"/>
  <c r="L1781" i="2"/>
  <c r="O1781" i="2" s="1"/>
  <c r="F1781" i="2"/>
  <c r="L1780" i="2"/>
  <c r="O1780" i="2" s="1"/>
  <c r="F1780" i="2"/>
  <c r="L1779" i="2"/>
  <c r="O1779" i="2" s="1"/>
  <c r="F1779" i="2"/>
  <c r="L1778" i="2"/>
  <c r="O1778" i="2" s="1"/>
  <c r="F1778" i="2"/>
  <c r="L1777" i="2"/>
  <c r="O1777" i="2" s="1"/>
  <c r="F1777" i="2"/>
  <c r="L1776" i="2"/>
  <c r="O1776" i="2" s="1"/>
  <c r="F1776" i="2"/>
  <c r="L1775" i="2"/>
  <c r="O1775" i="2" s="1"/>
  <c r="F1775" i="2"/>
  <c r="L1774" i="2"/>
  <c r="O1774" i="2" s="1"/>
  <c r="F1774" i="2"/>
  <c r="L1773" i="2"/>
  <c r="O1773" i="2" s="1"/>
  <c r="F1773" i="2"/>
  <c r="L1772" i="2"/>
  <c r="O1772" i="2" s="1"/>
  <c r="F1772" i="2"/>
  <c r="L1771" i="2"/>
  <c r="O1771" i="2" s="1"/>
  <c r="F1771" i="2"/>
  <c r="L1770" i="2"/>
  <c r="O1770" i="2" s="1"/>
  <c r="F1770" i="2"/>
  <c r="L1769" i="2"/>
  <c r="O1769" i="2" s="1"/>
  <c r="F1769" i="2"/>
  <c r="L1768" i="2"/>
  <c r="O1768" i="2" s="1"/>
  <c r="F1768" i="2"/>
  <c r="L1767" i="2"/>
  <c r="O1767" i="2" s="1"/>
  <c r="F1767" i="2"/>
  <c r="L1766" i="2"/>
  <c r="O1766" i="2" s="1"/>
  <c r="F1766" i="2"/>
  <c r="L1765" i="2"/>
  <c r="O1765" i="2" s="1"/>
  <c r="F1765" i="2"/>
  <c r="L1764" i="2"/>
  <c r="O1764" i="2" s="1"/>
  <c r="F1764" i="2"/>
  <c r="L1763" i="2"/>
  <c r="O1763" i="2" s="1"/>
  <c r="F1763" i="2"/>
  <c r="L1762" i="2"/>
  <c r="O1762" i="2" s="1"/>
  <c r="F1762" i="2"/>
  <c r="L1761" i="2"/>
  <c r="O1761" i="2" s="1"/>
  <c r="F1761" i="2"/>
  <c r="L1760" i="2"/>
  <c r="O1760" i="2" s="1"/>
  <c r="F1760" i="2"/>
  <c r="L1759" i="2"/>
  <c r="O1759" i="2" s="1"/>
  <c r="F1759" i="2"/>
  <c r="L1758" i="2"/>
  <c r="O1758" i="2" s="1"/>
  <c r="F1758" i="2"/>
  <c r="L1757" i="2"/>
  <c r="O1757" i="2" s="1"/>
  <c r="F1757" i="2"/>
  <c r="L1756" i="2"/>
  <c r="O1756" i="2" s="1"/>
  <c r="F1756" i="2"/>
  <c r="L1755" i="2"/>
  <c r="O1755" i="2" s="1"/>
  <c r="F1755" i="2"/>
  <c r="L1754" i="2"/>
  <c r="O1754" i="2" s="1"/>
  <c r="F1754" i="2"/>
  <c r="L1753" i="2"/>
  <c r="O1753" i="2" s="1"/>
  <c r="F1753" i="2"/>
  <c r="L1752" i="2"/>
  <c r="O1752" i="2" s="1"/>
  <c r="F1752" i="2"/>
  <c r="L1751" i="2"/>
  <c r="O1751" i="2" s="1"/>
  <c r="F1751" i="2"/>
  <c r="L1750" i="2"/>
  <c r="O1750" i="2" s="1"/>
  <c r="F1750" i="2"/>
  <c r="L1749" i="2"/>
  <c r="O1749" i="2" s="1"/>
  <c r="F1749" i="2"/>
  <c r="L1748" i="2"/>
  <c r="O1748" i="2" s="1"/>
  <c r="F1748" i="2"/>
  <c r="L1747" i="2"/>
  <c r="O1747" i="2" s="1"/>
  <c r="F1747" i="2"/>
  <c r="F1746" i="2"/>
  <c r="F1745" i="2"/>
  <c r="F1744" i="2"/>
  <c r="F1743" i="2"/>
  <c r="L1742" i="2"/>
  <c r="O1742" i="2" s="1"/>
  <c r="F1742" i="2"/>
  <c r="L1741" i="2"/>
  <c r="O1741" i="2" s="1"/>
  <c r="F1741" i="2"/>
  <c r="L1740" i="2"/>
  <c r="O1740" i="2" s="1"/>
  <c r="F1740" i="2"/>
  <c r="L1739" i="2"/>
  <c r="O1739" i="2" s="1"/>
  <c r="F1739" i="2"/>
  <c r="L1738" i="2"/>
  <c r="O1738" i="2" s="1"/>
  <c r="F1738" i="2"/>
  <c r="L1737" i="2"/>
  <c r="O1737" i="2" s="1"/>
  <c r="F1737" i="2"/>
  <c r="L1736" i="2"/>
  <c r="O1736" i="2" s="1"/>
  <c r="F1736" i="2"/>
  <c r="L1735" i="2"/>
  <c r="O1735" i="2" s="1"/>
  <c r="F1735" i="2"/>
  <c r="L1734" i="2"/>
  <c r="O1734" i="2" s="1"/>
  <c r="F1734" i="2"/>
  <c r="L1733" i="2"/>
  <c r="O1733" i="2" s="1"/>
  <c r="F1733" i="2"/>
  <c r="L1732" i="2"/>
  <c r="O1732" i="2" s="1"/>
  <c r="F1732" i="2"/>
  <c r="L1731" i="2"/>
  <c r="O1731" i="2" s="1"/>
  <c r="F1731" i="2"/>
  <c r="L1730" i="2"/>
  <c r="O1730" i="2" s="1"/>
  <c r="F1730" i="2"/>
  <c r="L1729" i="2"/>
  <c r="O1729" i="2" s="1"/>
  <c r="F1729" i="2"/>
  <c r="L1728" i="2"/>
  <c r="O1728" i="2" s="1"/>
  <c r="F1728" i="2"/>
  <c r="L1727" i="2"/>
  <c r="O1727" i="2" s="1"/>
  <c r="F1727" i="2"/>
  <c r="L1726" i="2"/>
  <c r="O1726" i="2" s="1"/>
  <c r="F1726" i="2"/>
  <c r="L1725" i="2"/>
  <c r="O1725" i="2" s="1"/>
  <c r="F1725" i="2"/>
  <c r="L1724" i="2"/>
  <c r="O1724" i="2" s="1"/>
  <c r="F1724" i="2"/>
  <c r="L1723" i="2"/>
  <c r="O1723" i="2" s="1"/>
  <c r="F1723" i="2"/>
  <c r="L1722" i="2"/>
  <c r="O1722" i="2" s="1"/>
  <c r="F1722" i="2"/>
  <c r="L1721" i="2"/>
  <c r="O1721" i="2" s="1"/>
  <c r="F1721" i="2"/>
  <c r="L1720" i="2"/>
  <c r="O1720" i="2" s="1"/>
  <c r="F1720" i="2"/>
  <c r="L1719" i="2"/>
  <c r="O1719" i="2" s="1"/>
  <c r="F1719" i="2"/>
  <c r="L1718" i="2"/>
  <c r="O1718" i="2" s="1"/>
  <c r="F1718" i="2"/>
  <c r="L1717" i="2"/>
  <c r="O1717" i="2" s="1"/>
  <c r="F1717" i="2"/>
  <c r="L1716" i="2"/>
  <c r="O1716" i="2" s="1"/>
  <c r="F1716" i="2"/>
  <c r="L1715" i="2"/>
  <c r="O1715" i="2" s="1"/>
  <c r="F1715" i="2"/>
  <c r="L1714" i="2"/>
  <c r="O1714" i="2" s="1"/>
  <c r="F1714" i="2"/>
  <c r="L1713" i="2"/>
  <c r="O1713" i="2" s="1"/>
  <c r="F1713" i="2"/>
  <c r="L1712" i="2"/>
  <c r="O1712" i="2" s="1"/>
  <c r="F1712" i="2"/>
  <c r="L1711" i="2"/>
  <c r="O1711" i="2" s="1"/>
  <c r="F1711" i="2"/>
  <c r="L1710" i="2"/>
  <c r="O1710" i="2" s="1"/>
  <c r="F1710" i="2"/>
  <c r="L1709" i="2"/>
  <c r="O1709" i="2" s="1"/>
  <c r="F1709" i="2"/>
  <c r="L1708" i="2"/>
  <c r="O1708" i="2" s="1"/>
  <c r="F1708" i="2"/>
  <c r="L1707" i="2"/>
  <c r="O1707" i="2" s="1"/>
  <c r="F1707" i="2"/>
  <c r="L1706" i="2"/>
  <c r="O1706" i="2" s="1"/>
  <c r="F1706" i="2"/>
  <c r="L1705" i="2"/>
  <c r="O1705" i="2" s="1"/>
  <c r="F1705" i="2"/>
  <c r="L1704" i="2"/>
  <c r="O1704" i="2" s="1"/>
  <c r="F1704" i="2"/>
  <c r="L1703" i="2"/>
  <c r="O1703" i="2" s="1"/>
  <c r="F1703" i="2"/>
  <c r="F1702" i="2"/>
  <c r="F1701" i="2"/>
  <c r="L1700" i="2"/>
  <c r="O1700" i="2" s="1"/>
  <c r="F1700" i="2"/>
  <c r="L1699" i="2"/>
  <c r="O1699" i="2" s="1"/>
  <c r="F1699" i="2"/>
  <c r="L1698" i="2"/>
  <c r="O1698" i="2" s="1"/>
  <c r="F1698" i="2"/>
  <c r="L1697" i="2"/>
  <c r="O1697" i="2" s="1"/>
  <c r="F1697" i="2"/>
  <c r="L1696" i="2"/>
  <c r="O1696" i="2" s="1"/>
  <c r="F1696" i="2"/>
  <c r="L1695" i="2"/>
  <c r="O1695" i="2" s="1"/>
  <c r="F1695" i="2"/>
  <c r="L1694" i="2"/>
  <c r="O1694" i="2" s="1"/>
  <c r="F1694" i="2"/>
  <c r="L1693" i="2"/>
  <c r="O1693" i="2" s="1"/>
  <c r="F1693" i="2"/>
  <c r="L1692" i="2"/>
  <c r="O1692" i="2" s="1"/>
  <c r="F1692" i="2"/>
  <c r="L1691" i="2"/>
  <c r="O1691" i="2" s="1"/>
  <c r="F1691" i="2"/>
  <c r="L1690" i="2"/>
  <c r="O1690" i="2" s="1"/>
  <c r="F1690" i="2"/>
  <c r="L1689" i="2"/>
  <c r="O1689" i="2" s="1"/>
  <c r="F1689" i="2"/>
  <c r="L1688" i="2"/>
  <c r="O1688" i="2" s="1"/>
  <c r="F1688" i="2"/>
  <c r="L1687" i="2"/>
  <c r="O1687" i="2" s="1"/>
  <c r="F1687" i="2"/>
  <c r="L1686" i="2"/>
  <c r="O1686" i="2" s="1"/>
  <c r="F1686" i="2"/>
  <c r="L1685" i="2"/>
  <c r="O1685" i="2" s="1"/>
  <c r="F1685" i="2"/>
  <c r="L1684" i="2"/>
  <c r="O1684" i="2" s="1"/>
  <c r="F1684" i="2"/>
  <c r="L1683" i="2"/>
  <c r="O1683" i="2" s="1"/>
  <c r="F1683" i="2"/>
  <c r="L1682" i="2"/>
  <c r="O1682" i="2" s="1"/>
  <c r="F1682" i="2"/>
  <c r="L1681" i="2"/>
  <c r="O1681" i="2" s="1"/>
  <c r="F1681" i="2"/>
  <c r="L1680" i="2"/>
  <c r="O1680" i="2" s="1"/>
  <c r="F1680" i="2"/>
  <c r="L1679" i="2"/>
  <c r="O1679" i="2" s="1"/>
  <c r="F1679" i="2"/>
  <c r="L1678" i="2"/>
  <c r="O1678" i="2" s="1"/>
  <c r="F1678" i="2"/>
  <c r="L1677" i="2"/>
  <c r="O1677" i="2" s="1"/>
  <c r="F1677" i="2"/>
  <c r="L1676" i="2"/>
  <c r="O1676" i="2" s="1"/>
  <c r="F1676" i="2"/>
  <c r="L1675" i="2"/>
  <c r="O1675" i="2" s="1"/>
  <c r="F1675" i="2"/>
  <c r="L1674" i="2"/>
  <c r="O1674" i="2" s="1"/>
  <c r="F1674" i="2"/>
  <c r="L1673" i="2"/>
  <c r="O1673" i="2" s="1"/>
  <c r="F1673" i="2"/>
  <c r="L1672" i="2"/>
  <c r="O1672" i="2" s="1"/>
  <c r="F1672" i="2"/>
  <c r="L1671" i="2"/>
  <c r="O1671" i="2" s="1"/>
  <c r="F1671" i="2"/>
  <c r="L1670" i="2"/>
  <c r="O1670" i="2" s="1"/>
  <c r="F1670" i="2"/>
  <c r="L1669" i="2"/>
  <c r="O1669" i="2" s="1"/>
  <c r="F1669" i="2"/>
  <c r="L1668" i="2"/>
  <c r="O1668" i="2" s="1"/>
  <c r="F1668" i="2"/>
  <c r="L1667" i="2"/>
  <c r="O1667" i="2" s="1"/>
  <c r="F1667" i="2"/>
  <c r="L1666" i="2"/>
  <c r="O1666" i="2" s="1"/>
  <c r="F1666" i="2"/>
  <c r="L1665" i="2"/>
  <c r="O1665" i="2" s="1"/>
  <c r="F1665" i="2"/>
  <c r="L1664" i="2"/>
  <c r="O1664" i="2" s="1"/>
  <c r="F1664" i="2"/>
  <c r="L1663" i="2"/>
  <c r="O1663" i="2" s="1"/>
  <c r="F1663" i="2"/>
  <c r="L1662" i="2"/>
  <c r="O1662" i="2" s="1"/>
  <c r="F1662" i="2"/>
  <c r="L1661" i="2"/>
  <c r="O1661" i="2" s="1"/>
  <c r="F1661" i="2"/>
  <c r="L1660" i="2"/>
  <c r="O1660" i="2" s="1"/>
  <c r="F1660" i="2"/>
  <c r="L1659" i="2"/>
  <c r="O1659" i="2" s="1"/>
  <c r="F1659" i="2"/>
  <c r="F1658" i="2"/>
  <c r="F1657" i="2"/>
  <c r="L1656" i="2"/>
  <c r="O1656" i="2" s="1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L1644" i="2"/>
  <c r="O1644" i="2" s="1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L1631" i="2"/>
  <c r="O1631" i="2" s="1"/>
  <c r="F1631" i="2"/>
  <c r="L1630" i="2"/>
  <c r="O1630" i="2" s="1"/>
  <c r="F1630" i="2"/>
  <c r="L1629" i="2"/>
  <c r="O1629" i="2" s="1"/>
  <c r="F1629" i="2"/>
  <c r="L1628" i="2"/>
  <c r="O1628" i="2" s="1"/>
  <c r="F1628" i="2"/>
  <c r="L1627" i="2"/>
  <c r="O1627" i="2" s="1"/>
  <c r="F1627" i="2"/>
  <c r="L1626" i="2"/>
  <c r="O1626" i="2" s="1"/>
  <c r="F1626" i="2"/>
  <c r="L1625" i="2"/>
  <c r="O1625" i="2" s="1"/>
  <c r="F1625" i="2"/>
  <c r="L1624" i="2"/>
  <c r="O1624" i="2" s="1"/>
  <c r="F1624" i="2"/>
  <c r="L1623" i="2"/>
  <c r="O1623" i="2" s="1"/>
  <c r="F1623" i="2"/>
  <c r="L1622" i="2"/>
  <c r="O1622" i="2" s="1"/>
  <c r="F1622" i="2"/>
  <c r="L1621" i="2"/>
  <c r="O1621" i="2" s="1"/>
  <c r="F1621" i="2"/>
  <c r="L1620" i="2"/>
  <c r="O1620" i="2" s="1"/>
  <c r="F1620" i="2"/>
  <c r="L1619" i="2"/>
  <c r="O1619" i="2" s="1"/>
  <c r="F1619" i="2"/>
  <c r="L1618" i="2"/>
  <c r="O1618" i="2" s="1"/>
  <c r="F1618" i="2"/>
  <c r="L1617" i="2"/>
  <c r="O1617" i="2" s="1"/>
  <c r="F1617" i="2"/>
  <c r="L1616" i="2"/>
  <c r="O1616" i="2" s="1"/>
  <c r="F1616" i="2"/>
  <c r="L1615" i="2"/>
  <c r="O1615" i="2" s="1"/>
  <c r="F1615" i="2"/>
  <c r="L1614" i="2"/>
  <c r="O1614" i="2" s="1"/>
  <c r="F1614" i="2"/>
  <c r="L1613" i="2"/>
  <c r="O1613" i="2" s="1"/>
  <c r="F1613" i="2"/>
  <c r="L1612" i="2"/>
  <c r="O1612" i="2" s="1"/>
  <c r="F1612" i="2"/>
  <c r="L1611" i="2"/>
  <c r="O1611" i="2" s="1"/>
  <c r="F1611" i="2"/>
  <c r="L1610" i="2"/>
  <c r="O1610" i="2" s="1"/>
  <c r="F1610" i="2"/>
  <c r="L1609" i="2"/>
  <c r="O1609" i="2" s="1"/>
  <c r="F1609" i="2"/>
  <c r="L1608" i="2"/>
  <c r="O1608" i="2" s="1"/>
  <c r="F1608" i="2"/>
  <c r="L1607" i="2"/>
  <c r="O1607" i="2" s="1"/>
  <c r="F1607" i="2"/>
  <c r="L1606" i="2"/>
  <c r="O1606" i="2" s="1"/>
  <c r="F1606" i="2"/>
  <c r="L1605" i="2"/>
  <c r="O1605" i="2" s="1"/>
  <c r="F1605" i="2"/>
  <c r="L1604" i="2"/>
  <c r="O1604" i="2" s="1"/>
  <c r="F1604" i="2"/>
  <c r="F1603" i="2"/>
  <c r="L1602" i="2"/>
  <c r="O1602" i="2" s="1"/>
  <c r="F1602" i="2"/>
  <c r="L1601" i="2"/>
  <c r="O1601" i="2" s="1"/>
  <c r="F1601" i="2"/>
  <c r="F1600" i="2"/>
  <c r="F1599" i="2"/>
  <c r="F1598" i="2"/>
  <c r="L1597" i="2"/>
  <c r="O1597" i="2" s="1"/>
  <c r="F1597" i="2"/>
  <c r="L1596" i="2"/>
  <c r="O1596" i="2" s="1"/>
  <c r="F1596" i="2"/>
  <c r="L1595" i="2"/>
  <c r="O1595" i="2" s="1"/>
  <c r="F1595" i="2"/>
  <c r="L1594" i="2"/>
  <c r="O1594" i="2" s="1"/>
  <c r="F1594" i="2"/>
  <c r="L1593" i="2"/>
  <c r="O1593" i="2" s="1"/>
  <c r="F1593" i="2"/>
  <c r="L1592" i="2"/>
  <c r="O1592" i="2" s="1"/>
  <c r="F1592" i="2"/>
  <c r="L1591" i="2"/>
  <c r="O1591" i="2" s="1"/>
  <c r="F1591" i="2"/>
  <c r="F1590" i="2"/>
  <c r="L1589" i="2"/>
  <c r="O1589" i="2" s="1"/>
  <c r="F1589" i="2"/>
  <c r="L1588" i="2"/>
  <c r="O1588" i="2" s="1"/>
  <c r="F1588" i="2"/>
  <c r="L1587" i="2"/>
  <c r="O1587" i="2" s="1"/>
  <c r="F1587" i="2"/>
  <c r="L1586" i="2"/>
  <c r="O1586" i="2" s="1"/>
  <c r="F1586" i="2"/>
  <c r="L1585" i="2"/>
  <c r="O1585" i="2" s="1"/>
  <c r="F1585" i="2"/>
  <c r="L1584" i="2"/>
  <c r="O1584" i="2" s="1"/>
  <c r="F1584" i="2"/>
  <c r="L1583" i="2"/>
  <c r="O1583" i="2" s="1"/>
  <c r="F1583" i="2"/>
  <c r="L1582" i="2"/>
  <c r="O1582" i="2" s="1"/>
  <c r="F1582" i="2"/>
  <c r="L1581" i="2"/>
  <c r="O1581" i="2" s="1"/>
  <c r="F1581" i="2"/>
  <c r="L1580" i="2"/>
  <c r="O1580" i="2" s="1"/>
  <c r="F1580" i="2"/>
  <c r="F1579" i="2"/>
  <c r="F1578" i="2"/>
  <c r="F1577" i="2"/>
  <c r="F1576" i="2"/>
  <c r="F1575" i="2"/>
  <c r="L1574" i="2"/>
  <c r="O1574" i="2" s="1"/>
  <c r="F1574" i="2"/>
  <c r="L1573" i="2"/>
  <c r="O1573" i="2" s="1"/>
  <c r="F1573" i="2"/>
  <c r="L1572" i="2"/>
  <c r="O1572" i="2" s="1"/>
  <c r="F1572" i="2"/>
  <c r="L1571" i="2"/>
  <c r="O1571" i="2" s="1"/>
  <c r="F1571" i="2"/>
  <c r="L1570" i="2"/>
  <c r="O1570" i="2" s="1"/>
  <c r="F1570" i="2"/>
  <c r="L1569" i="2"/>
  <c r="O1569" i="2" s="1"/>
  <c r="F1569" i="2"/>
  <c r="F1568" i="2"/>
  <c r="L1567" i="2"/>
  <c r="O1567" i="2" s="1"/>
  <c r="F1567" i="2"/>
  <c r="F1566" i="2"/>
  <c r="L1565" i="2"/>
  <c r="O1565" i="2" s="1"/>
  <c r="F1565" i="2"/>
  <c r="L1564" i="2"/>
  <c r="O1564" i="2" s="1"/>
  <c r="F1564" i="2"/>
  <c r="L1563" i="2"/>
  <c r="O1563" i="2" s="1"/>
  <c r="F1563" i="2"/>
  <c r="L1562" i="2"/>
  <c r="O1562" i="2" s="1"/>
  <c r="F1562" i="2"/>
  <c r="L1561" i="2"/>
  <c r="O1561" i="2" s="1"/>
  <c r="F1561" i="2"/>
  <c r="L1560" i="2"/>
  <c r="O1560" i="2" s="1"/>
  <c r="F1560" i="2"/>
  <c r="L1559" i="2"/>
  <c r="O1559" i="2" s="1"/>
  <c r="F1559" i="2"/>
  <c r="L1558" i="2"/>
  <c r="O1558" i="2" s="1"/>
  <c r="F1558" i="2"/>
  <c r="L1557" i="2"/>
  <c r="O1557" i="2" s="1"/>
  <c r="F1557" i="2"/>
  <c r="F1556" i="2"/>
  <c r="F1555" i="2"/>
  <c r="L1554" i="2"/>
  <c r="O1554" i="2" s="1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L1542" i="2"/>
  <c r="O1542" i="2" s="1"/>
  <c r="F1542" i="2"/>
  <c r="L1541" i="2"/>
  <c r="O1541" i="2" s="1"/>
  <c r="F1541" i="2"/>
  <c r="L1540" i="2"/>
  <c r="O1540" i="2" s="1"/>
  <c r="F1540" i="2"/>
  <c r="L1539" i="2"/>
  <c r="O1539" i="2" s="1"/>
  <c r="F1539" i="2"/>
  <c r="L1538" i="2"/>
  <c r="O1538" i="2" s="1"/>
  <c r="F1538" i="2"/>
  <c r="L1537" i="2"/>
  <c r="O1537" i="2" s="1"/>
  <c r="F1537" i="2"/>
  <c r="L1536" i="2"/>
  <c r="O1536" i="2" s="1"/>
  <c r="F1536" i="2"/>
  <c r="F1535" i="2"/>
  <c r="L1534" i="2"/>
  <c r="O1534" i="2" s="1"/>
  <c r="F1534" i="2"/>
  <c r="L1533" i="2"/>
  <c r="O1533" i="2" s="1"/>
  <c r="F1533" i="2"/>
  <c r="L1532" i="2"/>
  <c r="O1532" i="2" s="1"/>
  <c r="F1532" i="2"/>
  <c r="L1531" i="2"/>
  <c r="O1531" i="2" s="1"/>
  <c r="F1531" i="2"/>
  <c r="L1530" i="2"/>
  <c r="O1530" i="2" s="1"/>
  <c r="F1530" i="2"/>
  <c r="L1529" i="2"/>
  <c r="O1529" i="2" s="1"/>
  <c r="F1529" i="2"/>
  <c r="L1528" i="2"/>
  <c r="O1528" i="2" s="1"/>
  <c r="F1528" i="2"/>
  <c r="L1527" i="2"/>
  <c r="O1527" i="2" s="1"/>
  <c r="F1527" i="2"/>
  <c r="L1526" i="2"/>
  <c r="O1526" i="2" s="1"/>
  <c r="F1526" i="2"/>
  <c r="F1525" i="2"/>
  <c r="L1524" i="2"/>
  <c r="O1524" i="2" s="1"/>
  <c r="F1524" i="2"/>
  <c r="L1523" i="2"/>
  <c r="O1523" i="2" s="1"/>
  <c r="F1523" i="2"/>
  <c r="F1522" i="2"/>
  <c r="L1521" i="2"/>
  <c r="O1521" i="2" s="1"/>
  <c r="F1521" i="2"/>
  <c r="F1520" i="2"/>
  <c r="F1519" i="2"/>
  <c r="F1518" i="2"/>
  <c r="F1517" i="2"/>
  <c r="F1516" i="2"/>
  <c r="F1515" i="2"/>
  <c r="F1514" i="2"/>
  <c r="F1513" i="2"/>
  <c r="L1512" i="2"/>
  <c r="O1512" i="2" s="1"/>
  <c r="F1512" i="2"/>
  <c r="L1511" i="2"/>
  <c r="O1511" i="2" s="1"/>
  <c r="F1511" i="2"/>
  <c r="L1510" i="2"/>
  <c r="O1510" i="2" s="1"/>
  <c r="F1510" i="2"/>
  <c r="L1509" i="2"/>
  <c r="O1509" i="2" s="1"/>
  <c r="F1509" i="2"/>
  <c r="L1508" i="2"/>
  <c r="O1508" i="2" s="1"/>
  <c r="F1508" i="2"/>
  <c r="L1507" i="2"/>
  <c r="O1507" i="2" s="1"/>
  <c r="F1507" i="2"/>
  <c r="L1506" i="2"/>
  <c r="O1506" i="2" s="1"/>
  <c r="F1506" i="2"/>
  <c r="L1505" i="2"/>
  <c r="O1505" i="2" s="1"/>
  <c r="F1505" i="2"/>
  <c r="L1504" i="2"/>
  <c r="O1504" i="2" s="1"/>
  <c r="F1504" i="2"/>
  <c r="L1503" i="2"/>
  <c r="O1503" i="2" s="1"/>
  <c r="F1503" i="2"/>
  <c r="L1502" i="2"/>
  <c r="O1502" i="2" s="1"/>
  <c r="F1502" i="2"/>
  <c r="L1501" i="2"/>
  <c r="O1501" i="2" s="1"/>
  <c r="F1501" i="2"/>
  <c r="F1500" i="2"/>
  <c r="F1499" i="2"/>
  <c r="F1498" i="2"/>
  <c r="F1497" i="2"/>
  <c r="F1496" i="2"/>
  <c r="F1495" i="2"/>
  <c r="F1494" i="2"/>
  <c r="L1493" i="2"/>
  <c r="O1493" i="2" s="1"/>
  <c r="F1493" i="2"/>
  <c r="F1492" i="2"/>
  <c r="L1491" i="2"/>
  <c r="O1491" i="2" s="1"/>
  <c r="F1491" i="2"/>
  <c r="L1490" i="2"/>
  <c r="O1490" i="2" s="1"/>
  <c r="F1490" i="2"/>
  <c r="L1489" i="2"/>
  <c r="O1489" i="2" s="1"/>
  <c r="F1489" i="2"/>
  <c r="L1488" i="2"/>
  <c r="O1488" i="2" s="1"/>
  <c r="F1488" i="2"/>
  <c r="L1487" i="2"/>
  <c r="O1487" i="2" s="1"/>
  <c r="F1487" i="2"/>
  <c r="L1486" i="2"/>
  <c r="O1486" i="2" s="1"/>
  <c r="F1486" i="2"/>
  <c r="L1485" i="2"/>
  <c r="O1485" i="2" s="1"/>
  <c r="F1485" i="2"/>
  <c r="L1484" i="2"/>
  <c r="O1484" i="2" s="1"/>
  <c r="F1484" i="2"/>
  <c r="L1483" i="2"/>
  <c r="O1483" i="2" s="1"/>
  <c r="F1483" i="2"/>
  <c r="F1482" i="2"/>
  <c r="L1481" i="2"/>
  <c r="O1481" i="2" s="1"/>
  <c r="F1481" i="2"/>
  <c r="L1480" i="2"/>
  <c r="O1480" i="2" s="1"/>
  <c r="F1480" i="2"/>
  <c r="L1479" i="2"/>
  <c r="O1479" i="2" s="1"/>
  <c r="F1479" i="2"/>
  <c r="L1478" i="2"/>
  <c r="O1478" i="2" s="1"/>
  <c r="F1478" i="2"/>
  <c r="L1477" i="2"/>
  <c r="O1477" i="2" s="1"/>
  <c r="F1477" i="2"/>
  <c r="L1476" i="2"/>
  <c r="O1476" i="2" s="1"/>
  <c r="F1476" i="2"/>
  <c r="L1475" i="2"/>
  <c r="O1475" i="2" s="1"/>
  <c r="F1475" i="2"/>
  <c r="L1474" i="2"/>
  <c r="O1474" i="2" s="1"/>
  <c r="F1474" i="2"/>
  <c r="L1473" i="2"/>
  <c r="O1473" i="2" s="1"/>
  <c r="F1473" i="2"/>
  <c r="L1472" i="2"/>
  <c r="O1472" i="2" s="1"/>
  <c r="F1472" i="2"/>
  <c r="L1471" i="2"/>
  <c r="O1471" i="2" s="1"/>
  <c r="F1471" i="2"/>
  <c r="L1470" i="2"/>
  <c r="O1470" i="2" s="1"/>
  <c r="F1470" i="2"/>
  <c r="L1469" i="2"/>
  <c r="O1469" i="2" s="1"/>
  <c r="F1469" i="2"/>
  <c r="L1468" i="2"/>
  <c r="O1468" i="2" s="1"/>
  <c r="F1468" i="2"/>
  <c r="L1467" i="2"/>
  <c r="O1467" i="2" s="1"/>
  <c r="F1467" i="2"/>
  <c r="L1466" i="2"/>
  <c r="O1466" i="2" s="1"/>
  <c r="F1466" i="2"/>
  <c r="L1465" i="2"/>
  <c r="O1465" i="2" s="1"/>
  <c r="F1465" i="2"/>
  <c r="L1464" i="2"/>
  <c r="O1464" i="2" s="1"/>
  <c r="F1464" i="2"/>
  <c r="L1463" i="2"/>
  <c r="O1463" i="2" s="1"/>
  <c r="F1463" i="2"/>
  <c r="L1462" i="2"/>
  <c r="O1462" i="2" s="1"/>
  <c r="F1462" i="2"/>
  <c r="L1461" i="2"/>
  <c r="O1461" i="2" s="1"/>
  <c r="F1461" i="2"/>
  <c r="L1460" i="2"/>
  <c r="O1460" i="2" s="1"/>
  <c r="F1460" i="2"/>
  <c r="L1459" i="2"/>
  <c r="O1459" i="2" s="1"/>
  <c r="F1459" i="2"/>
  <c r="L1458" i="2"/>
  <c r="O1458" i="2" s="1"/>
  <c r="F1458" i="2"/>
  <c r="L1457" i="2"/>
  <c r="O1457" i="2" s="1"/>
  <c r="F1457" i="2"/>
  <c r="L1456" i="2"/>
  <c r="O1456" i="2" s="1"/>
  <c r="F1456" i="2"/>
  <c r="L1455" i="2"/>
  <c r="O1455" i="2" s="1"/>
  <c r="F1455" i="2"/>
  <c r="L1454" i="2"/>
  <c r="O1454" i="2" s="1"/>
  <c r="F1454" i="2"/>
  <c r="L1453" i="2"/>
  <c r="O1453" i="2" s="1"/>
  <c r="F1453" i="2"/>
  <c r="L1452" i="2"/>
  <c r="O1452" i="2" s="1"/>
  <c r="F1452" i="2"/>
  <c r="L1451" i="2"/>
  <c r="O1451" i="2" s="1"/>
  <c r="F1451" i="2"/>
  <c r="L1450" i="2"/>
  <c r="O1450" i="2" s="1"/>
  <c r="F1450" i="2"/>
  <c r="L1449" i="2"/>
  <c r="O1449" i="2" s="1"/>
  <c r="F1449" i="2"/>
  <c r="L1448" i="2"/>
  <c r="O1448" i="2" s="1"/>
  <c r="F1448" i="2"/>
  <c r="L1447" i="2"/>
  <c r="O1447" i="2" s="1"/>
  <c r="F1447" i="2"/>
  <c r="L1446" i="2"/>
  <c r="O1446" i="2" s="1"/>
  <c r="F1446" i="2"/>
  <c r="L1445" i="2"/>
  <c r="O1445" i="2" s="1"/>
  <c r="F1445" i="2"/>
  <c r="L1444" i="2"/>
  <c r="O1444" i="2" s="1"/>
  <c r="F1444" i="2"/>
  <c r="L1443" i="2"/>
  <c r="O1443" i="2" s="1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L1430" i="2"/>
  <c r="O1430" i="2" s="1"/>
  <c r="F1430" i="2"/>
  <c r="L1429" i="2"/>
  <c r="O1429" i="2" s="1"/>
  <c r="F1429" i="2"/>
  <c r="L1428" i="2"/>
  <c r="O1428" i="2" s="1"/>
  <c r="F1428" i="2"/>
  <c r="L1427" i="2"/>
  <c r="O1427" i="2" s="1"/>
  <c r="F1427" i="2"/>
  <c r="L1426" i="2"/>
  <c r="O1426" i="2" s="1"/>
  <c r="F1426" i="2"/>
  <c r="L1425" i="2"/>
  <c r="O1425" i="2" s="1"/>
  <c r="F1425" i="2"/>
  <c r="L1424" i="2"/>
  <c r="O1424" i="2" s="1"/>
  <c r="F1424" i="2"/>
  <c r="L1423" i="2"/>
  <c r="O1423" i="2" s="1"/>
  <c r="F1423" i="2"/>
  <c r="L1422" i="2"/>
  <c r="O1422" i="2" s="1"/>
  <c r="F1422" i="2"/>
  <c r="L1421" i="2"/>
  <c r="O1421" i="2" s="1"/>
  <c r="F1421" i="2"/>
  <c r="L1420" i="2"/>
  <c r="O1420" i="2" s="1"/>
  <c r="F1420" i="2"/>
  <c r="L1419" i="2"/>
  <c r="O1419" i="2" s="1"/>
  <c r="F1419" i="2"/>
  <c r="L1418" i="2"/>
  <c r="O1418" i="2" s="1"/>
  <c r="F1418" i="2"/>
  <c r="L1417" i="2"/>
  <c r="O1417" i="2" s="1"/>
  <c r="F1417" i="2"/>
  <c r="L1416" i="2"/>
  <c r="O1416" i="2" s="1"/>
  <c r="F1416" i="2"/>
  <c r="L1415" i="2"/>
  <c r="O1415" i="2" s="1"/>
  <c r="F1415" i="2"/>
  <c r="L1414" i="2"/>
  <c r="O1414" i="2" s="1"/>
  <c r="F1414" i="2"/>
  <c r="L1413" i="2"/>
  <c r="O1413" i="2" s="1"/>
  <c r="F1413" i="2"/>
  <c r="L1412" i="2"/>
  <c r="O1412" i="2" s="1"/>
  <c r="F1412" i="2"/>
  <c r="L1411" i="2"/>
  <c r="O1411" i="2" s="1"/>
  <c r="F1411" i="2"/>
  <c r="L1410" i="2"/>
  <c r="O1410" i="2" s="1"/>
  <c r="F1410" i="2"/>
  <c r="L1409" i="2"/>
  <c r="O1409" i="2" s="1"/>
  <c r="F1409" i="2"/>
  <c r="L1408" i="2"/>
  <c r="O1408" i="2" s="1"/>
  <c r="F1408" i="2"/>
  <c r="L1407" i="2"/>
  <c r="O1407" i="2" s="1"/>
  <c r="F1407" i="2"/>
  <c r="L1406" i="2"/>
  <c r="O1406" i="2" s="1"/>
  <c r="F1406" i="2"/>
  <c r="L1405" i="2"/>
  <c r="O1405" i="2" s="1"/>
  <c r="F1405" i="2"/>
  <c r="L1404" i="2"/>
  <c r="O1404" i="2" s="1"/>
  <c r="F1404" i="2"/>
  <c r="L1403" i="2"/>
  <c r="O1403" i="2" s="1"/>
  <c r="F1403" i="2"/>
  <c r="L1402" i="2"/>
  <c r="O1402" i="2" s="1"/>
  <c r="F1402" i="2"/>
  <c r="L1401" i="2"/>
  <c r="O1401" i="2" s="1"/>
  <c r="F1401" i="2"/>
  <c r="L1400" i="2"/>
  <c r="O1400" i="2" s="1"/>
  <c r="F1400" i="2"/>
  <c r="L1399" i="2"/>
  <c r="O1399" i="2" s="1"/>
  <c r="F1399" i="2"/>
  <c r="L1398" i="2"/>
  <c r="O1398" i="2" s="1"/>
  <c r="F1398" i="2"/>
  <c r="L1397" i="2"/>
  <c r="O1397" i="2" s="1"/>
  <c r="F1397" i="2"/>
  <c r="L1396" i="2"/>
  <c r="O1396" i="2" s="1"/>
  <c r="F1396" i="2"/>
  <c r="L1395" i="2"/>
  <c r="O1395" i="2" s="1"/>
  <c r="F1395" i="2"/>
  <c r="L1394" i="2"/>
  <c r="O1394" i="2" s="1"/>
  <c r="F1394" i="2"/>
  <c r="L1393" i="2"/>
  <c r="O1393" i="2" s="1"/>
  <c r="F1393" i="2"/>
  <c r="L1392" i="2"/>
  <c r="O1392" i="2" s="1"/>
  <c r="F1392" i="2"/>
  <c r="L1391" i="2"/>
  <c r="O1391" i="2" s="1"/>
  <c r="F1391" i="2"/>
  <c r="L1390" i="2"/>
  <c r="O1390" i="2" s="1"/>
  <c r="F1390" i="2"/>
  <c r="L1389" i="2"/>
  <c r="O1389" i="2" s="1"/>
  <c r="F1389" i="2"/>
  <c r="L1388" i="2"/>
  <c r="O1388" i="2" s="1"/>
  <c r="F1388" i="2"/>
  <c r="L1387" i="2"/>
  <c r="O1387" i="2" s="1"/>
  <c r="F1387" i="2"/>
  <c r="L1386" i="2"/>
  <c r="O1386" i="2" s="1"/>
  <c r="F1386" i="2"/>
  <c r="L1385" i="2"/>
  <c r="O1385" i="2" s="1"/>
  <c r="F1385" i="2"/>
  <c r="L1384" i="2"/>
  <c r="O1384" i="2" s="1"/>
  <c r="F1384" i="2"/>
  <c r="L1383" i="2"/>
  <c r="O1383" i="2" s="1"/>
  <c r="F1383" i="2"/>
  <c r="L1382" i="2"/>
  <c r="O1382" i="2" s="1"/>
  <c r="F1382" i="2"/>
  <c r="L1381" i="2"/>
  <c r="O1381" i="2" s="1"/>
  <c r="F1381" i="2"/>
  <c r="L1380" i="2"/>
  <c r="O1380" i="2" s="1"/>
  <c r="F1380" i="2"/>
  <c r="L1379" i="2"/>
  <c r="O1379" i="2" s="1"/>
  <c r="F1379" i="2"/>
  <c r="L1378" i="2"/>
  <c r="O1378" i="2" s="1"/>
  <c r="F1378" i="2"/>
  <c r="L1377" i="2"/>
  <c r="O1377" i="2" s="1"/>
  <c r="F1377" i="2"/>
  <c r="L1376" i="2"/>
  <c r="O1376" i="2" s="1"/>
  <c r="F1376" i="2"/>
  <c r="L1375" i="2"/>
  <c r="O1375" i="2" s="1"/>
  <c r="F1375" i="2"/>
  <c r="L1374" i="2"/>
  <c r="O1374" i="2" s="1"/>
  <c r="F1374" i="2"/>
  <c r="L1373" i="2"/>
  <c r="O1373" i="2" s="1"/>
  <c r="F1373" i="2"/>
  <c r="L1372" i="2"/>
  <c r="O1372" i="2" s="1"/>
  <c r="F1372" i="2"/>
  <c r="L1371" i="2"/>
  <c r="O1371" i="2" s="1"/>
  <c r="F1371" i="2"/>
  <c r="L1370" i="2"/>
  <c r="O1370" i="2" s="1"/>
  <c r="F1370" i="2"/>
  <c r="F1369" i="2"/>
  <c r="F1368" i="2"/>
  <c r="F1367" i="2"/>
  <c r="L1366" i="2"/>
  <c r="O1366" i="2" s="1"/>
  <c r="F1366" i="2"/>
  <c r="L1365" i="2"/>
  <c r="O1365" i="2" s="1"/>
  <c r="F1365" i="2"/>
  <c r="L1364" i="2"/>
  <c r="O1364" i="2" s="1"/>
  <c r="F1364" i="2"/>
  <c r="L1363" i="2"/>
  <c r="O1363" i="2" s="1"/>
  <c r="F1363" i="2"/>
  <c r="L1362" i="2"/>
  <c r="O1362" i="2" s="1"/>
  <c r="F1362" i="2"/>
  <c r="F1361" i="2"/>
  <c r="L1360" i="2"/>
  <c r="O1360" i="2" s="1"/>
  <c r="F1360" i="2"/>
  <c r="L1359" i="2"/>
  <c r="O1359" i="2" s="1"/>
  <c r="F1359" i="2"/>
  <c r="L1358" i="2"/>
  <c r="O1358" i="2" s="1"/>
  <c r="F1358" i="2"/>
  <c r="L1357" i="2"/>
  <c r="O1357" i="2" s="1"/>
  <c r="F1357" i="2"/>
  <c r="L1356" i="2"/>
  <c r="O1356" i="2" s="1"/>
  <c r="F1356" i="2"/>
  <c r="L1355" i="2"/>
  <c r="O1355" i="2" s="1"/>
  <c r="F1355" i="2"/>
  <c r="L1354" i="2"/>
  <c r="O1354" i="2" s="1"/>
  <c r="F1354" i="2"/>
  <c r="L1353" i="2"/>
  <c r="O1353" i="2" s="1"/>
  <c r="F1353" i="2"/>
  <c r="L1352" i="2"/>
  <c r="O1352" i="2" s="1"/>
  <c r="F1352" i="2"/>
  <c r="L1351" i="2"/>
  <c r="O1351" i="2" s="1"/>
  <c r="F1351" i="2"/>
  <c r="L1350" i="2"/>
  <c r="O1350" i="2" s="1"/>
  <c r="F1350" i="2"/>
  <c r="L1349" i="2"/>
  <c r="O1349" i="2" s="1"/>
  <c r="F1349" i="2"/>
  <c r="L1348" i="2"/>
  <c r="O1348" i="2" s="1"/>
  <c r="F1348" i="2"/>
  <c r="L1347" i="2"/>
  <c r="O1347" i="2" s="1"/>
  <c r="F1347" i="2"/>
  <c r="L1346" i="2"/>
  <c r="O1346" i="2" s="1"/>
  <c r="F1346" i="2"/>
  <c r="L1345" i="2"/>
  <c r="O1345" i="2" s="1"/>
  <c r="F1345" i="2"/>
  <c r="L1344" i="2"/>
  <c r="O1344" i="2" s="1"/>
  <c r="F1344" i="2"/>
  <c r="L1343" i="2"/>
  <c r="O1343" i="2" s="1"/>
  <c r="F1343" i="2"/>
  <c r="L1342" i="2"/>
  <c r="O1342" i="2" s="1"/>
  <c r="F1342" i="2"/>
  <c r="L1341" i="2"/>
  <c r="O1341" i="2" s="1"/>
  <c r="F1341" i="2"/>
  <c r="L1340" i="2"/>
  <c r="O1340" i="2" s="1"/>
  <c r="F1340" i="2"/>
  <c r="L1339" i="2"/>
  <c r="O1339" i="2" s="1"/>
  <c r="F1339" i="2"/>
  <c r="L1338" i="2"/>
  <c r="O1338" i="2" s="1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L1321" i="2"/>
  <c r="O1321" i="2" s="1"/>
  <c r="F1321" i="2"/>
  <c r="L1320" i="2"/>
  <c r="O1320" i="2" s="1"/>
  <c r="F1320" i="2"/>
  <c r="L1319" i="2"/>
  <c r="O1319" i="2" s="1"/>
  <c r="F1319" i="2"/>
  <c r="L1318" i="2"/>
  <c r="O1318" i="2" s="1"/>
  <c r="F1318" i="2"/>
  <c r="L1317" i="2"/>
  <c r="O1317" i="2" s="1"/>
  <c r="F1317" i="2"/>
  <c r="L1316" i="2"/>
  <c r="O1316" i="2" s="1"/>
  <c r="F1316" i="2"/>
  <c r="L1315" i="2"/>
  <c r="O1315" i="2" s="1"/>
  <c r="F1315" i="2"/>
  <c r="L1314" i="2"/>
  <c r="O1314" i="2" s="1"/>
  <c r="F1314" i="2"/>
  <c r="L1313" i="2"/>
  <c r="O1313" i="2" s="1"/>
  <c r="F1313" i="2"/>
  <c r="L1312" i="2"/>
  <c r="O1312" i="2" s="1"/>
  <c r="F1312" i="2"/>
  <c r="L1311" i="2"/>
  <c r="O1311" i="2" s="1"/>
  <c r="F1311" i="2"/>
  <c r="L1310" i="2"/>
  <c r="O1310" i="2" s="1"/>
  <c r="F1310" i="2"/>
  <c r="L1309" i="2"/>
  <c r="O1309" i="2" s="1"/>
  <c r="F1309" i="2"/>
  <c r="L1308" i="2"/>
  <c r="O1308" i="2" s="1"/>
  <c r="F1308" i="2"/>
  <c r="L1307" i="2"/>
  <c r="O1307" i="2" s="1"/>
  <c r="F1307" i="2"/>
  <c r="L1306" i="2"/>
  <c r="O1306" i="2" s="1"/>
  <c r="F1306" i="2"/>
  <c r="L1305" i="2"/>
  <c r="O1305" i="2" s="1"/>
  <c r="F1305" i="2"/>
  <c r="L1304" i="2"/>
  <c r="O1304" i="2" s="1"/>
  <c r="F1304" i="2"/>
  <c r="L1303" i="2"/>
  <c r="O1303" i="2" s="1"/>
  <c r="F1303" i="2"/>
  <c r="L1302" i="2"/>
  <c r="O1302" i="2" s="1"/>
  <c r="F1302" i="2"/>
  <c r="L1301" i="2"/>
  <c r="O1301" i="2" s="1"/>
  <c r="F1301" i="2"/>
  <c r="L1300" i="2"/>
  <c r="O1300" i="2" s="1"/>
  <c r="F1300" i="2"/>
  <c r="L1299" i="2"/>
  <c r="O1299" i="2" s="1"/>
  <c r="F1299" i="2"/>
  <c r="F1298" i="2"/>
  <c r="L1297" i="2"/>
  <c r="O1297" i="2" s="1"/>
  <c r="F1297" i="2"/>
  <c r="L1296" i="2"/>
  <c r="O1296" i="2" s="1"/>
  <c r="F1296" i="2"/>
  <c r="L1295" i="2"/>
  <c r="O1295" i="2" s="1"/>
  <c r="F1295" i="2"/>
  <c r="L1294" i="2"/>
  <c r="O1294" i="2" s="1"/>
  <c r="F1294" i="2"/>
  <c r="L1293" i="2"/>
  <c r="O1293" i="2" s="1"/>
  <c r="F1293" i="2"/>
  <c r="L1292" i="2"/>
  <c r="O1292" i="2" s="1"/>
  <c r="F1292" i="2"/>
  <c r="L1291" i="2"/>
  <c r="O1291" i="2" s="1"/>
  <c r="F1291" i="2"/>
  <c r="L1290" i="2"/>
  <c r="O1290" i="2" s="1"/>
  <c r="F1290" i="2"/>
  <c r="L1289" i="2"/>
  <c r="O1289" i="2" s="1"/>
  <c r="F1289" i="2"/>
  <c r="F1288" i="2"/>
  <c r="L1287" i="2"/>
  <c r="O1287" i="2" s="1"/>
  <c r="F1287" i="2"/>
  <c r="L1286" i="2"/>
  <c r="O1286" i="2" s="1"/>
  <c r="F1286" i="2"/>
  <c r="L1285" i="2"/>
  <c r="O1285" i="2" s="1"/>
  <c r="F1285" i="2"/>
  <c r="L1284" i="2"/>
  <c r="O1284" i="2" s="1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L1272" i="2"/>
  <c r="O1272" i="2" s="1"/>
  <c r="F1272" i="2"/>
  <c r="L1271" i="2"/>
  <c r="O1271" i="2" s="1"/>
  <c r="F1271" i="2"/>
  <c r="L1270" i="2"/>
  <c r="O1270" i="2" s="1"/>
  <c r="F1270" i="2"/>
  <c r="L1269" i="2"/>
  <c r="O1269" i="2" s="1"/>
  <c r="F1269" i="2"/>
  <c r="L1268" i="2"/>
  <c r="O1268" i="2" s="1"/>
  <c r="F1268" i="2"/>
  <c r="L1267" i="2"/>
  <c r="O1267" i="2" s="1"/>
  <c r="F1267" i="2"/>
  <c r="L1266" i="2"/>
  <c r="O1266" i="2" s="1"/>
  <c r="F1266" i="2"/>
  <c r="L1265" i="2"/>
  <c r="O1265" i="2" s="1"/>
  <c r="F1265" i="2"/>
  <c r="L1264" i="2"/>
  <c r="O1264" i="2" s="1"/>
  <c r="F1264" i="2"/>
  <c r="L1263" i="2"/>
  <c r="O1263" i="2" s="1"/>
  <c r="F1263" i="2"/>
  <c r="L1262" i="2"/>
  <c r="O1262" i="2" s="1"/>
  <c r="F1262" i="2"/>
  <c r="L1261" i="2"/>
  <c r="O1261" i="2" s="1"/>
  <c r="F1261" i="2"/>
  <c r="L1260" i="2"/>
  <c r="O1260" i="2" s="1"/>
  <c r="F1260" i="2"/>
  <c r="L1259" i="2"/>
  <c r="O1259" i="2" s="1"/>
  <c r="F1259" i="2"/>
  <c r="L1258" i="2"/>
  <c r="O1258" i="2" s="1"/>
  <c r="F1258" i="2"/>
  <c r="L1257" i="2"/>
  <c r="O1257" i="2" s="1"/>
  <c r="F1257" i="2"/>
  <c r="F1256" i="2"/>
  <c r="L1255" i="2"/>
  <c r="O1255" i="2" s="1"/>
  <c r="F1255" i="2"/>
  <c r="F1254" i="2"/>
  <c r="F1253" i="2"/>
  <c r="L1252" i="2"/>
  <c r="O1252" i="2" s="1"/>
  <c r="F1252" i="2"/>
  <c r="L1251" i="2"/>
  <c r="O1251" i="2" s="1"/>
  <c r="F1251" i="2"/>
  <c r="L1250" i="2"/>
  <c r="O1250" i="2" s="1"/>
  <c r="F1250" i="2"/>
  <c r="L1249" i="2"/>
  <c r="O1249" i="2" s="1"/>
  <c r="F1249" i="2"/>
  <c r="L1248" i="2"/>
  <c r="O1248" i="2" s="1"/>
  <c r="F1248" i="2"/>
  <c r="L1247" i="2"/>
  <c r="O1247" i="2" s="1"/>
  <c r="F1247" i="2"/>
  <c r="L1246" i="2"/>
  <c r="O1246" i="2" s="1"/>
  <c r="F1246" i="2"/>
  <c r="L1245" i="2"/>
  <c r="O1245" i="2" s="1"/>
  <c r="F1245" i="2"/>
  <c r="L1244" i="2"/>
  <c r="O1244" i="2" s="1"/>
  <c r="F1244" i="2"/>
  <c r="L1243" i="2"/>
  <c r="O1243" i="2" s="1"/>
  <c r="F1243" i="2"/>
  <c r="L1242" i="2"/>
  <c r="O1242" i="2" s="1"/>
  <c r="F1242" i="2"/>
  <c r="L1241" i="2"/>
  <c r="O1241" i="2" s="1"/>
  <c r="F1241" i="2"/>
  <c r="F1240" i="2"/>
  <c r="F1239" i="2"/>
  <c r="F1238" i="2"/>
  <c r="F1237" i="2"/>
  <c r="F1236" i="2"/>
  <c r="F1235" i="2"/>
  <c r="F1234" i="2"/>
  <c r="F1233" i="2"/>
  <c r="F1232" i="2"/>
  <c r="F1231" i="2"/>
  <c r="L1230" i="2"/>
  <c r="O1230" i="2" s="1"/>
  <c r="F1230" i="2"/>
  <c r="F1229" i="2"/>
  <c r="L1228" i="2"/>
  <c r="O1228" i="2" s="1"/>
  <c r="F1228" i="2"/>
  <c r="F1227" i="2"/>
  <c r="F1226" i="2"/>
  <c r="L1225" i="2"/>
  <c r="O1225" i="2" s="1"/>
  <c r="F1225" i="2"/>
  <c r="F1224" i="2"/>
  <c r="F1223" i="2"/>
  <c r="F1222" i="2"/>
  <c r="F1221" i="2"/>
  <c r="L1220" i="2"/>
  <c r="O1220" i="2" s="1"/>
  <c r="F1220" i="2"/>
  <c r="L1219" i="2"/>
  <c r="O1219" i="2" s="1"/>
  <c r="F1219" i="2"/>
  <c r="F1218" i="2"/>
  <c r="L1217" i="2"/>
  <c r="O1217" i="2" s="1"/>
  <c r="F1217" i="2"/>
  <c r="L1216" i="2"/>
  <c r="O1216" i="2" s="1"/>
  <c r="F1216" i="2"/>
  <c r="F1215" i="2"/>
  <c r="L1214" i="2"/>
  <c r="O1214" i="2" s="1"/>
  <c r="F1214" i="2"/>
  <c r="L1213" i="2"/>
  <c r="O1213" i="2" s="1"/>
  <c r="F1213" i="2"/>
  <c r="L1212" i="2"/>
  <c r="O1212" i="2" s="1"/>
  <c r="F1212" i="2"/>
  <c r="L1211" i="2"/>
  <c r="O1211" i="2" s="1"/>
  <c r="F1211" i="2"/>
  <c r="L1210" i="2"/>
  <c r="O1210" i="2" s="1"/>
  <c r="F1210" i="2"/>
  <c r="L1209" i="2"/>
  <c r="O1209" i="2" s="1"/>
  <c r="F1209" i="2"/>
  <c r="L1208" i="2"/>
  <c r="O1208" i="2" s="1"/>
  <c r="F1208" i="2"/>
  <c r="L1207" i="2"/>
  <c r="O1207" i="2" s="1"/>
  <c r="F1207" i="2"/>
  <c r="L1206" i="2"/>
  <c r="O1206" i="2" s="1"/>
  <c r="F1206" i="2"/>
  <c r="L1205" i="2"/>
  <c r="O1205" i="2" s="1"/>
  <c r="F1205" i="2"/>
  <c r="L1204" i="2"/>
  <c r="O1204" i="2" s="1"/>
  <c r="F1204" i="2"/>
  <c r="L1203" i="2"/>
  <c r="O1203" i="2" s="1"/>
  <c r="F1203" i="2"/>
  <c r="L1202" i="2"/>
  <c r="O1202" i="2" s="1"/>
  <c r="F1202" i="2"/>
  <c r="L1201" i="2"/>
  <c r="O1201" i="2" s="1"/>
  <c r="F1201" i="2"/>
  <c r="L1200" i="2"/>
  <c r="O1200" i="2" s="1"/>
  <c r="F1200" i="2"/>
  <c r="L1199" i="2"/>
  <c r="O1199" i="2" s="1"/>
  <c r="F1199" i="2"/>
  <c r="L1198" i="2"/>
  <c r="O1198" i="2" s="1"/>
  <c r="F1198" i="2"/>
  <c r="L1197" i="2"/>
  <c r="O1197" i="2" s="1"/>
  <c r="F1197" i="2"/>
  <c r="L1196" i="2"/>
  <c r="O1196" i="2" s="1"/>
  <c r="F1196" i="2"/>
  <c r="L1195" i="2"/>
  <c r="O1195" i="2" s="1"/>
  <c r="F1195" i="2"/>
  <c r="L1194" i="2"/>
  <c r="O1194" i="2" s="1"/>
  <c r="F1194" i="2"/>
  <c r="L1193" i="2"/>
  <c r="O1193" i="2" s="1"/>
  <c r="F1193" i="2"/>
  <c r="L1192" i="2"/>
  <c r="O1192" i="2" s="1"/>
  <c r="F1192" i="2"/>
  <c r="L1191" i="2"/>
  <c r="O1191" i="2" s="1"/>
  <c r="F1191" i="2"/>
  <c r="F1190" i="2"/>
  <c r="L1189" i="2"/>
  <c r="O1189" i="2" s="1"/>
  <c r="F1189" i="2"/>
  <c r="L1188" i="2"/>
  <c r="O1188" i="2" s="1"/>
  <c r="F1188" i="2"/>
  <c r="L1187" i="2"/>
  <c r="O1187" i="2" s="1"/>
  <c r="F1187" i="2"/>
  <c r="L1186" i="2"/>
  <c r="O1186" i="2" s="1"/>
  <c r="F1186" i="2"/>
  <c r="L1185" i="2"/>
  <c r="O1185" i="2" s="1"/>
  <c r="F1185" i="2"/>
  <c r="L1184" i="2"/>
  <c r="O1184" i="2" s="1"/>
  <c r="F1184" i="2"/>
  <c r="L1183" i="2"/>
  <c r="O1183" i="2" s="1"/>
  <c r="F1183" i="2"/>
  <c r="L1182" i="2"/>
  <c r="O1182" i="2" s="1"/>
  <c r="F1182" i="2"/>
  <c r="L1181" i="2"/>
  <c r="O1181" i="2" s="1"/>
  <c r="F1181" i="2"/>
  <c r="L1180" i="2"/>
  <c r="O1180" i="2" s="1"/>
  <c r="F1180" i="2"/>
  <c r="L1179" i="2"/>
  <c r="O1179" i="2" s="1"/>
  <c r="F1179" i="2"/>
  <c r="L1178" i="2"/>
  <c r="O1178" i="2" s="1"/>
  <c r="F1178" i="2"/>
  <c r="F1177" i="2"/>
  <c r="L1176" i="2"/>
  <c r="O1176" i="2" s="1"/>
  <c r="F1176" i="2"/>
  <c r="L1175" i="2"/>
  <c r="O1175" i="2" s="1"/>
  <c r="F1175" i="2"/>
  <c r="L1174" i="2"/>
  <c r="O1174" i="2" s="1"/>
  <c r="F1174" i="2"/>
  <c r="L1173" i="2"/>
  <c r="O1173" i="2" s="1"/>
  <c r="F1173" i="2"/>
  <c r="L1172" i="2"/>
  <c r="O1172" i="2" s="1"/>
  <c r="F1172" i="2"/>
  <c r="L1171" i="2"/>
  <c r="O1171" i="2" s="1"/>
  <c r="F1171" i="2"/>
  <c r="L1170" i="2"/>
  <c r="O1170" i="2" s="1"/>
  <c r="F1170" i="2"/>
  <c r="L1169" i="2"/>
  <c r="O1169" i="2" s="1"/>
  <c r="F1169" i="2"/>
  <c r="L1168" i="2"/>
  <c r="O1168" i="2" s="1"/>
  <c r="F1168" i="2"/>
  <c r="L1167" i="2"/>
  <c r="O1167" i="2" s="1"/>
  <c r="F1167" i="2"/>
  <c r="L1166" i="2"/>
  <c r="O1166" i="2" s="1"/>
  <c r="F1166" i="2"/>
  <c r="L1165" i="2"/>
  <c r="O1165" i="2" s="1"/>
  <c r="F1165" i="2"/>
  <c r="L1164" i="2"/>
  <c r="O1164" i="2" s="1"/>
  <c r="F1164" i="2"/>
  <c r="L1163" i="2"/>
  <c r="O1163" i="2" s="1"/>
  <c r="F1163" i="2"/>
  <c r="L1162" i="2"/>
  <c r="O1162" i="2" s="1"/>
  <c r="F1162" i="2"/>
  <c r="L1161" i="2"/>
  <c r="O1161" i="2" s="1"/>
  <c r="F1161" i="2"/>
  <c r="L1160" i="2"/>
  <c r="O1160" i="2" s="1"/>
  <c r="F1160" i="2"/>
  <c r="L1159" i="2"/>
  <c r="O1159" i="2" s="1"/>
  <c r="F1159" i="2"/>
  <c r="L1158" i="2"/>
  <c r="O1158" i="2" s="1"/>
  <c r="F1158" i="2"/>
  <c r="L1157" i="2"/>
  <c r="O1157" i="2" s="1"/>
  <c r="F1157" i="2"/>
  <c r="L1156" i="2"/>
  <c r="O1156" i="2" s="1"/>
  <c r="F1156" i="2"/>
  <c r="L1155" i="2"/>
  <c r="O1155" i="2" s="1"/>
  <c r="F1155" i="2"/>
  <c r="L1154" i="2"/>
  <c r="O1154" i="2" s="1"/>
  <c r="F1154" i="2"/>
  <c r="L1153" i="2"/>
  <c r="O1153" i="2" s="1"/>
  <c r="F1153" i="2"/>
  <c r="L1152" i="2"/>
  <c r="O1152" i="2" s="1"/>
  <c r="F1152" i="2"/>
  <c r="L1151" i="2"/>
  <c r="O1151" i="2" s="1"/>
  <c r="F1151" i="2"/>
  <c r="L1150" i="2"/>
  <c r="O1150" i="2" s="1"/>
  <c r="F1150" i="2"/>
  <c r="L1149" i="2"/>
  <c r="O1149" i="2" s="1"/>
  <c r="F1149" i="2"/>
  <c r="L1148" i="2"/>
  <c r="O1148" i="2" s="1"/>
  <c r="F1148" i="2"/>
  <c r="L1147" i="2"/>
  <c r="O1147" i="2" s="1"/>
  <c r="F1147" i="2"/>
  <c r="L1146" i="2"/>
  <c r="O1146" i="2" s="1"/>
  <c r="F1146" i="2"/>
  <c r="L1145" i="2"/>
  <c r="O1145" i="2" s="1"/>
  <c r="F1145" i="2"/>
  <c r="L1144" i="2"/>
  <c r="O1144" i="2" s="1"/>
  <c r="F1144" i="2"/>
  <c r="L1143" i="2"/>
  <c r="O1143" i="2" s="1"/>
  <c r="F1143" i="2"/>
  <c r="L1142" i="2"/>
  <c r="O1142" i="2" s="1"/>
  <c r="F1142" i="2"/>
  <c r="L1141" i="2"/>
  <c r="O1141" i="2" s="1"/>
  <c r="F1141" i="2"/>
  <c r="L1140" i="2"/>
  <c r="O1140" i="2" s="1"/>
  <c r="F1140" i="2"/>
  <c r="L1139" i="2"/>
  <c r="O1139" i="2" s="1"/>
  <c r="F1139" i="2"/>
  <c r="L1138" i="2"/>
  <c r="O1138" i="2" s="1"/>
  <c r="F1138" i="2"/>
  <c r="L1137" i="2"/>
  <c r="O1137" i="2" s="1"/>
  <c r="F1137" i="2"/>
  <c r="L1136" i="2"/>
  <c r="O1136" i="2" s="1"/>
  <c r="F1136" i="2"/>
  <c r="L1135" i="2"/>
  <c r="O1135" i="2" s="1"/>
  <c r="F1135" i="2"/>
  <c r="L1134" i="2"/>
  <c r="O1134" i="2" s="1"/>
  <c r="F1134" i="2"/>
  <c r="L1133" i="2"/>
  <c r="O1133" i="2" s="1"/>
  <c r="F1133" i="2"/>
  <c r="F1132" i="2"/>
  <c r="F1131" i="2"/>
  <c r="F1130" i="2"/>
  <c r="F1129" i="2"/>
  <c r="F1128" i="2"/>
  <c r="F1127" i="2"/>
  <c r="F1126" i="2"/>
  <c r="F1125" i="2"/>
  <c r="F1124" i="2"/>
  <c r="F1123" i="2"/>
  <c r="L1122" i="2"/>
  <c r="O1122" i="2" s="1"/>
  <c r="F1122" i="2"/>
  <c r="L1121" i="2"/>
  <c r="O1121" i="2" s="1"/>
  <c r="F1121" i="2"/>
  <c r="L1120" i="2"/>
  <c r="O1120" i="2" s="1"/>
  <c r="F1120" i="2"/>
  <c r="L1119" i="2"/>
  <c r="O1119" i="2" s="1"/>
  <c r="F1119" i="2"/>
  <c r="L1118" i="2"/>
  <c r="O1118" i="2" s="1"/>
  <c r="F1118" i="2"/>
  <c r="L1117" i="2"/>
  <c r="O1117" i="2" s="1"/>
  <c r="F1117" i="2"/>
  <c r="L1116" i="2"/>
  <c r="O1116" i="2" s="1"/>
  <c r="F1116" i="2"/>
  <c r="F1115" i="2"/>
  <c r="L1114" i="2"/>
  <c r="O1114" i="2" s="1"/>
  <c r="F1114" i="2"/>
  <c r="L1113" i="2"/>
  <c r="O1113" i="2" s="1"/>
  <c r="F1113" i="2"/>
  <c r="L1112" i="2"/>
  <c r="O1112" i="2" s="1"/>
  <c r="F1112" i="2"/>
  <c r="L1111" i="2"/>
  <c r="O1111" i="2" s="1"/>
  <c r="F1111" i="2"/>
  <c r="L1110" i="2"/>
  <c r="O1110" i="2" s="1"/>
  <c r="F1110" i="2"/>
  <c r="L1109" i="2"/>
  <c r="O1109" i="2" s="1"/>
  <c r="F1109" i="2"/>
  <c r="L1108" i="2"/>
  <c r="O1108" i="2" s="1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L1091" i="2"/>
  <c r="O1091" i="2" s="1"/>
  <c r="F1091" i="2"/>
  <c r="L1090" i="2"/>
  <c r="O1090" i="2" s="1"/>
  <c r="F1090" i="2"/>
  <c r="L1089" i="2"/>
  <c r="O1089" i="2" s="1"/>
  <c r="F1089" i="2"/>
  <c r="L1088" i="2"/>
  <c r="O1088" i="2" s="1"/>
  <c r="F1088" i="2"/>
  <c r="L1087" i="2"/>
  <c r="O1087" i="2" s="1"/>
  <c r="F1087" i="2"/>
  <c r="L1086" i="2"/>
  <c r="O1086" i="2" s="1"/>
  <c r="F1086" i="2"/>
  <c r="L1085" i="2"/>
  <c r="O1085" i="2" s="1"/>
  <c r="F1085" i="2"/>
  <c r="L1084" i="2"/>
  <c r="O1084" i="2" s="1"/>
  <c r="F1084" i="2"/>
  <c r="F1083" i="2"/>
  <c r="F1082" i="2"/>
  <c r="L1081" i="2"/>
  <c r="O1081" i="2" s="1"/>
  <c r="F1081" i="2"/>
  <c r="L1080" i="2"/>
  <c r="O1080" i="2" s="1"/>
  <c r="F1080" i="2"/>
  <c r="L1079" i="2"/>
  <c r="O1079" i="2" s="1"/>
  <c r="F1079" i="2"/>
  <c r="L1078" i="2"/>
  <c r="O1078" i="2" s="1"/>
  <c r="F1078" i="2"/>
  <c r="L1077" i="2"/>
  <c r="O1077" i="2" s="1"/>
  <c r="F1077" i="2"/>
  <c r="L1076" i="2"/>
  <c r="O1076" i="2" s="1"/>
  <c r="F1076" i="2"/>
  <c r="L1075" i="2"/>
  <c r="O1075" i="2" s="1"/>
  <c r="F1075" i="2"/>
  <c r="L1074" i="2"/>
  <c r="O1074" i="2" s="1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L1062" i="2"/>
  <c r="O1062" i="2" s="1"/>
  <c r="F1062" i="2"/>
  <c r="L1061" i="2"/>
  <c r="O1061" i="2" s="1"/>
  <c r="F1061" i="2"/>
  <c r="L1060" i="2"/>
  <c r="O1060" i="2" s="1"/>
  <c r="F1060" i="2"/>
  <c r="L1059" i="2"/>
  <c r="O1059" i="2" s="1"/>
  <c r="F1059" i="2"/>
  <c r="L1058" i="2"/>
  <c r="O1058" i="2" s="1"/>
  <c r="F1058" i="2"/>
  <c r="L1057" i="2"/>
  <c r="O1057" i="2" s="1"/>
  <c r="F1057" i="2"/>
  <c r="L1056" i="2"/>
  <c r="O1056" i="2" s="1"/>
  <c r="F1056" i="2"/>
  <c r="L1055" i="2"/>
  <c r="O1055" i="2" s="1"/>
  <c r="F1055" i="2"/>
  <c r="L1054" i="2"/>
  <c r="O1054" i="2" s="1"/>
  <c r="F1054" i="2"/>
  <c r="F1053" i="2"/>
  <c r="F1052" i="2"/>
  <c r="L1051" i="2"/>
  <c r="O1051" i="2" s="1"/>
  <c r="F1051" i="2"/>
  <c r="L1050" i="2"/>
  <c r="O1050" i="2" s="1"/>
  <c r="F1050" i="2"/>
  <c r="L1049" i="2"/>
  <c r="O1049" i="2" s="1"/>
  <c r="F1049" i="2"/>
  <c r="F1048" i="2"/>
  <c r="F1047" i="2"/>
  <c r="F1046" i="2"/>
  <c r="F1045" i="2"/>
  <c r="F1044" i="2"/>
  <c r="F1043" i="2"/>
  <c r="L1042" i="2"/>
  <c r="O1042" i="2" s="1"/>
  <c r="F1042" i="2"/>
  <c r="F1041" i="2"/>
  <c r="F1040" i="2"/>
  <c r="F1039" i="2"/>
  <c r="F1038" i="2"/>
  <c r="L1037" i="2"/>
  <c r="O1037" i="2" s="1"/>
  <c r="F1037" i="2"/>
  <c r="L1036" i="2"/>
  <c r="O1036" i="2" s="1"/>
  <c r="F1036" i="2"/>
  <c r="L1035" i="2"/>
  <c r="O1035" i="2" s="1"/>
  <c r="F1035" i="2"/>
  <c r="L1034" i="2"/>
  <c r="O1034" i="2" s="1"/>
  <c r="F1034" i="2"/>
  <c r="L1033" i="2"/>
  <c r="O1033" i="2" s="1"/>
  <c r="F1033" i="2"/>
  <c r="F1032" i="2"/>
  <c r="L1031" i="2"/>
  <c r="O1031" i="2" s="1"/>
  <c r="F1031" i="2"/>
  <c r="L1030" i="2"/>
  <c r="O1030" i="2" s="1"/>
  <c r="F1030" i="2"/>
  <c r="L1029" i="2"/>
  <c r="O1029" i="2" s="1"/>
  <c r="F1029" i="2"/>
  <c r="L1028" i="2"/>
  <c r="O1028" i="2" s="1"/>
  <c r="F1028" i="2"/>
  <c r="L1027" i="2"/>
  <c r="O1027" i="2" s="1"/>
  <c r="F1027" i="2"/>
  <c r="F1026" i="2"/>
  <c r="L1025" i="2"/>
  <c r="O1025" i="2" s="1"/>
  <c r="F1025" i="2"/>
  <c r="F1024" i="2"/>
  <c r="F1023" i="2"/>
  <c r="L1022" i="2"/>
  <c r="O1022" i="2" s="1"/>
  <c r="F1022" i="2"/>
  <c r="L1021" i="2"/>
  <c r="O1021" i="2" s="1"/>
  <c r="F1021" i="2"/>
  <c r="F1020" i="2"/>
  <c r="L1019" i="2"/>
  <c r="O1019" i="2" s="1"/>
  <c r="F1019" i="2"/>
  <c r="L1018" i="2"/>
  <c r="O1018" i="2" s="1"/>
  <c r="F1018" i="2"/>
  <c r="L1017" i="2"/>
  <c r="O1017" i="2" s="1"/>
  <c r="F1017" i="2"/>
  <c r="L1016" i="2"/>
  <c r="O1016" i="2" s="1"/>
  <c r="F1016" i="2"/>
  <c r="L1015" i="2"/>
  <c r="O1015" i="2" s="1"/>
  <c r="F1015" i="2"/>
  <c r="L1014" i="2"/>
  <c r="O1014" i="2" s="1"/>
  <c r="F1014" i="2"/>
  <c r="L1013" i="2"/>
  <c r="O1013" i="2" s="1"/>
  <c r="F1013" i="2"/>
  <c r="F1012" i="2"/>
  <c r="L1011" i="2"/>
  <c r="O1011" i="2" s="1"/>
  <c r="F1011" i="2"/>
  <c r="L1010" i="2"/>
  <c r="O1010" i="2" s="1"/>
  <c r="F1010" i="2"/>
  <c r="L1009" i="2"/>
  <c r="O1009" i="2" s="1"/>
  <c r="F1009" i="2"/>
  <c r="L1008" i="2"/>
  <c r="O1008" i="2" s="1"/>
  <c r="F1008" i="2"/>
  <c r="L1007" i="2"/>
  <c r="O1007" i="2" s="1"/>
  <c r="F1007" i="2"/>
  <c r="L1006" i="2"/>
  <c r="O1006" i="2" s="1"/>
  <c r="F1006" i="2"/>
  <c r="L1005" i="2"/>
  <c r="O1005" i="2" s="1"/>
  <c r="F1005" i="2"/>
  <c r="L1004" i="2"/>
  <c r="O1004" i="2" s="1"/>
  <c r="F1004" i="2"/>
  <c r="L1003" i="2"/>
  <c r="O1003" i="2" s="1"/>
  <c r="F1003" i="2"/>
  <c r="L1002" i="2"/>
  <c r="O1002" i="2" s="1"/>
  <c r="F1002" i="2"/>
  <c r="L1001" i="2"/>
  <c r="O1001" i="2" s="1"/>
  <c r="F1001" i="2"/>
  <c r="F1000" i="2"/>
  <c r="F999" i="2"/>
  <c r="F998" i="2"/>
  <c r="L997" i="2"/>
  <c r="O997" i="2" s="1"/>
  <c r="F997" i="2"/>
  <c r="L996" i="2"/>
  <c r="O996" i="2" s="1"/>
  <c r="F996" i="2"/>
  <c r="L995" i="2"/>
  <c r="O995" i="2" s="1"/>
  <c r="F995" i="2"/>
  <c r="F994" i="2"/>
  <c r="F993" i="2"/>
  <c r="F992" i="2"/>
  <c r="F991" i="2"/>
  <c r="F990" i="2"/>
  <c r="F989" i="2"/>
  <c r="L988" i="2"/>
  <c r="O988" i="2" s="1"/>
  <c r="F988" i="2"/>
  <c r="F987" i="2"/>
  <c r="F986" i="2"/>
  <c r="L985" i="2"/>
  <c r="O985" i="2" s="1"/>
  <c r="F985" i="2"/>
  <c r="F984" i="2"/>
  <c r="F983" i="2"/>
  <c r="F982" i="2"/>
  <c r="F981" i="2"/>
  <c r="F980" i="2"/>
  <c r="L979" i="2"/>
  <c r="O979" i="2" s="1"/>
  <c r="F979" i="2"/>
  <c r="L978" i="2"/>
  <c r="O978" i="2" s="1"/>
  <c r="F978" i="2"/>
  <c r="L977" i="2"/>
  <c r="O977" i="2" s="1"/>
  <c r="F977" i="2"/>
  <c r="F976" i="2"/>
  <c r="F975" i="2"/>
  <c r="F974" i="2"/>
  <c r="L973" i="2"/>
  <c r="O973" i="2" s="1"/>
  <c r="F973" i="2"/>
  <c r="L972" i="2"/>
  <c r="O972" i="2" s="1"/>
  <c r="F972" i="2"/>
  <c r="L971" i="2"/>
  <c r="O971" i="2" s="1"/>
  <c r="F971" i="2"/>
  <c r="L970" i="2"/>
  <c r="O970" i="2" s="1"/>
  <c r="F970" i="2"/>
  <c r="L969" i="2"/>
  <c r="O969" i="2" s="1"/>
  <c r="F969" i="2"/>
  <c r="L968" i="2"/>
  <c r="O968" i="2" s="1"/>
  <c r="F968" i="2"/>
  <c r="L967" i="2"/>
  <c r="O967" i="2" s="1"/>
  <c r="F967" i="2"/>
  <c r="L966" i="2"/>
  <c r="O966" i="2" s="1"/>
  <c r="F966" i="2"/>
  <c r="L965" i="2"/>
  <c r="O965" i="2" s="1"/>
  <c r="F965" i="2"/>
  <c r="L964" i="2"/>
  <c r="O964" i="2" s="1"/>
  <c r="F964" i="2"/>
  <c r="L963" i="2"/>
  <c r="O963" i="2" s="1"/>
  <c r="F963" i="2"/>
  <c r="L962" i="2"/>
  <c r="O962" i="2" s="1"/>
  <c r="F962" i="2"/>
  <c r="L961" i="2"/>
  <c r="O961" i="2" s="1"/>
  <c r="F961" i="2"/>
  <c r="L960" i="2"/>
  <c r="O960" i="2" s="1"/>
  <c r="F960" i="2"/>
  <c r="L959" i="2"/>
  <c r="O959" i="2" s="1"/>
  <c r="F959" i="2"/>
  <c r="L958" i="2"/>
  <c r="O958" i="2" s="1"/>
  <c r="F958" i="2"/>
  <c r="L957" i="2"/>
  <c r="O957" i="2" s="1"/>
  <c r="F957" i="2"/>
  <c r="L956" i="2"/>
  <c r="O956" i="2" s="1"/>
  <c r="F956" i="2"/>
  <c r="L955" i="2"/>
  <c r="O955" i="2" s="1"/>
  <c r="F955" i="2"/>
  <c r="L954" i="2"/>
  <c r="O954" i="2" s="1"/>
  <c r="F954" i="2"/>
  <c r="L953" i="2"/>
  <c r="O953" i="2" s="1"/>
  <c r="F953" i="2"/>
  <c r="F952" i="2"/>
  <c r="L951" i="2"/>
  <c r="O951" i="2" s="1"/>
  <c r="F951" i="2"/>
  <c r="L950" i="2"/>
  <c r="O950" i="2" s="1"/>
  <c r="F950" i="2"/>
  <c r="L949" i="2"/>
  <c r="O949" i="2" s="1"/>
  <c r="F949" i="2"/>
  <c r="F948" i="2"/>
  <c r="L947" i="2"/>
  <c r="O947" i="2" s="1"/>
  <c r="F947" i="2"/>
  <c r="F946" i="2"/>
  <c r="L945" i="2"/>
  <c r="O945" i="2" s="1"/>
  <c r="F945" i="2"/>
  <c r="L944" i="2"/>
  <c r="O944" i="2" s="1"/>
  <c r="F944" i="2"/>
  <c r="L943" i="2"/>
  <c r="O943" i="2" s="1"/>
  <c r="F943" i="2"/>
  <c r="L942" i="2"/>
  <c r="O942" i="2" s="1"/>
  <c r="F942" i="2"/>
  <c r="F941" i="2"/>
  <c r="F940" i="2"/>
  <c r="F939" i="2"/>
  <c r="F938" i="2"/>
  <c r="F937" i="2"/>
  <c r="F936" i="2"/>
  <c r="L935" i="2"/>
  <c r="O935" i="2" s="1"/>
  <c r="F935" i="2"/>
  <c r="L934" i="2"/>
  <c r="O934" i="2" s="1"/>
  <c r="F934" i="2"/>
  <c r="L933" i="2"/>
  <c r="O933" i="2" s="1"/>
  <c r="F933" i="2"/>
  <c r="L932" i="2"/>
  <c r="O932" i="2" s="1"/>
  <c r="F932" i="2"/>
  <c r="L931" i="2"/>
  <c r="O931" i="2" s="1"/>
  <c r="F931" i="2"/>
  <c r="L930" i="2"/>
  <c r="O930" i="2" s="1"/>
  <c r="F930" i="2"/>
  <c r="L929" i="2"/>
  <c r="O929" i="2" s="1"/>
  <c r="F929" i="2"/>
  <c r="L928" i="2"/>
  <c r="O928" i="2" s="1"/>
  <c r="F928" i="2"/>
  <c r="L927" i="2"/>
  <c r="O927" i="2" s="1"/>
  <c r="F927" i="2"/>
  <c r="L926" i="2"/>
  <c r="O926" i="2" s="1"/>
  <c r="F926" i="2"/>
  <c r="L925" i="2"/>
  <c r="O925" i="2" s="1"/>
  <c r="F925" i="2"/>
  <c r="L924" i="2"/>
  <c r="O924" i="2" s="1"/>
  <c r="F924" i="2"/>
  <c r="F923" i="2"/>
  <c r="F922" i="2"/>
  <c r="F921" i="2"/>
  <c r="L920" i="2"/>
  <c r="O920" i="2" s="1"/>
  <c r="F920" i="2"/>
  <c r="L919" i="2"/>
  <c r="O919" i="2" s="1"/>
  <c r="F919" i="2"/>
  <c r="F918" i="2"/>
  <c r="F917" i="2"/>
  <c r="L916" i="2"/>
  <c r="O916" i="2" s="1"/>
  <c r="F916" i="2"/>
  <c r="L915" i="2"/>
  <c r="O915" i="2" s="1"/>
  <c r="F915" i="2"/>
  <c r="L914" i="2"/>
  <c r="O914" i="2" s="1"/>
  <c r="F914" i="2"/>
  <c r="L913" i="2"/>
  <c r="O913" i="2" s="1"/>
  <c r="F913" i="2"/>
  <c r="L912" i="2"/>
  <c r="O912" i="2" s="1"/>
  <c r="F912" i="2"/>
  <c r="L911" i="2"/>
  <c r="O911" i="2" s="1"/>
  <c r="F911" i="2"/>
  <c r="L910" i="2"/>
  <c r="O910" i="2" s="1"/>
  <c r="F910" i="2"/>
  <c r="L909" i="2"/>
  <c r="O909" i="2" s="1"/>
  <c r="F909" i="2"/>
  <c r="L908" i="2"/>
  <c r="O908" i="2" s="1"/>
  <c r="F908" i="2"/>
  <c r="L907" i="2"/>
  <c r="O907" i="2" s="1"/>
  <c r="F907" i="2"/>
  <c r="L906" i="2"/>
  <c r="O906" i="2" s="1"/>
  <c r="F906" i="2"/>
  <c r="L905" i="2"/>
  <c r="O905" i="2" s="1"/>
  <c r="F905" i="2"/>
  <c r="L904" i="2"/>
  <c r="O904" i="2" s="1"/>
  <c r="F904" i="2"/>
  <c r="F903" i="2"/>
  <c r="F902" i="2"/>
  <c r="L901" i="2"/>
  <c r="O901" i="2" s="1"/>
  <c r="F901" i="2"/>
  <c r="L900" i="2"/>
  <c r="O900" i="2" s="1"/>
  <c r="F900" i="2"/>
  <c r="L899" i="2"/>
  <c r="O899" i="2" s="1"/>
  <c r="F899" i="2"/>
  <c r="L898" i="2"/>
  <c r="O898" i="2" s="1"/>
  <c r="F898" i="2"/>
  <c r="L897" i="2"/>
  <c r="O897" i="2" s="1"/>
  <c r="F897" i="2"/>
  <c r="L896" i="2"/>
  <c r="O896" i="2" s="1"/>
  <c r="F896" i="2"/>
  <c r="L895" i="2"/>
  <c r="O895" i="2" s="1"/>
  <c r="F895" i="2"/>
  <c r="L894" i="2"/>
  <c r="O894" i="2" s="1"/>
  <c r="F894" i="2"/>
  <c r="L893" i="2"/>
  <c r="O893" i="2" s="1"/>
  <c r="F893" i="2"/>
  <c r="L892" i="2"/>
  <c r="O892" i="2" s="1"/>
  <c r="F892" i="2"/>
  <c r="F891" i="2"/>
  <c r="F890" i="2"/>
  <c r="F889" i="2"/>
  <c r="F888" i="2"/>
  <c r="L887" i="2"/>
  <c r="O887" i="2" s="1"/>
  <c r="F887" i="2"/>
  <c r="L886" i="2"/>
  <c r="O886" i="2" s="1"/>
  <c r="F886" i="2"/>
  <c r="L885" i="2"/>
  <c r="O885" i="2" s="1"/>
  <c r="F885" i="2"/>
  <c r="L884" i="2"/>
  <c r="O884" i="2" s="1"/>
  <c r="F884" i="2"/>
  <c r="L883" i="2"/>
  <c r="O883" i="2" s="1"/>
  <c r="F883" i="2"/>
  <c r="L882" i="2"/>
  <c r="O882" i="2" s="1"/>
  <c r="F882" i="2"/>
  <c r="L881" i="2"/>
  <c r="O881" i="2" s="1"/>
  <c r="F881" i="2"/>
  <c r="L880" i="2"/>
  <c r="O880" i="2" s="1"/>
  <c r="F880" i="2"/>
  <c r="L879" i="2"/>
  <c r="O879" i="2" s="1"/>
  <c r="F879" i="2"/>
  <c r="L878" i="2"/>
  <c r="O878" i="2" s="1"/>
  <c r="F878" i="2"/>
  <c r="L877" i="2"/>
  <c r="O877" i="2" s="1"/>
  <c r="F877" i="2"/>
  <c r="L876" i="2"/>
  <c r="O876" i="2" s="1"/>
  <c r="F876" i="2"/>
  <c r="L875" i="2"/>
  <c r="O875" i="2" s="1"/>
  <c r="F875" i="2"/>
  <c r="F874" i="2"/>
  <c r="L873" i="2"/>
  <c r="O873" i="2" s="1"/>
  <c r="F873" i="2"/>
  <c r="L872" i="2"/>
  <c r="O872" i="2" s="1"/>
  <c r="F872" i="2"/>
  <c r="L871" i="2"/>
  <c r="O871" i="2" s="1"/>
  <c r="F871" i="2"/>
  <c r="L870" i="2"/>
  <c r="O870" i="2" s="1"/>
  <c r="F870" i="2"/>
  <c r="L869" i="2"/>
  <c r="O869" i="2" s="1"/>
  <c r="F869" i="2"/>
  <c r="L868" i="2"/>
  <c r="O868" i="2" s="1"/>
  <c r="F868" i="2"/>
  <c r="L867" i="2"/>
  <c r="O867" i="2" s="1"/>
  <c r="F867" i="2"/>
  <c r="L866" i="2"/>
  <c r="O866" i="2" s="1"/>
  <c r="F866" i="2"/>
  <c r="L865" i="2"/>
  <c r="O865" i="2" s="1"/>
  <c r="F865" i="2"/>
  <c r="L864" i="2"/>
  <c r="O864" i="2" s="1"/>
  <c r="F864" i="2"/>
  <c r="L863" i="2"/>
  <c r="O863" i="2" s="1"/>
  <c r="F863" i="2"/>
  <c r="L862" i="2"/>
  <c r="O862" i="2" s="1"/>
  <c r="F862" i="2"/>
  <c r="L861" i="2"/>
  <c r="O861" i="2" s="1"/>
  <c r="F861" i="2"/>
  <c r="L860" i="2"/>
  <c r="O860" i="2" s="1"/>
  <c r="F860" i="2"/>
  <c r="L859" i="2"/>
  <c r="O859" i="2" s="1"/>
  <c r="F859" i="2"/>
  <c r="L858" i="2"/>
  <c r="O858" i="2" s="1"/>
  <c r="F858" i="2"/>
  <c r="L857" i="2"/>
  <c r="O857" i="2" s="1"/>
  <c r="F857" i="2"/>
  <c r="L856" i="2"/>
  <c r="O856" i="2" s="1"/>
  <c r="F856" i="2"/>
  <c r="L855" i="2"/>
  <c r="O855" i="2" s="1"/>
  <c r="F855" i="2"/>
  <c r="L854" i="2"/>
  <c r="O854" i="2" s="1"/>
  <c r="F854" i="2"/>
  <c r="L853" i="2"/>
  <c r="O853" i="2" s="1"/>
  <c r="F853" i="2"/>
  <c r="L852" i="2"/>
  <c r="O852" i="2" s="1"/>
  <c r="F852" i="2"/>
  <c r="L851" i="2"/>
  <c r="O851" i="2" s="1"/>
  <c r="F851" i="2"/>
  <c r="L850" i="2"/>
  <c r="O850" i="2" s="1"/>
  <c r="F850" i="2"/>
  <c r="L849" i="2"/>
  <c r="O849" i="2" s="1"/>
  <c r="F849" i="2"/>
  <c r="L848" i="2"/>
  <c r="O848" i="2" s="1"/>
  <c r="F848" i="2"/>
  <c r="L847" i="2"/>
  <c r="O847" i="2" s="1"/>
  <c r="F847" i="2"/>
  <c r="L846" i="2"/>
  <c r="O846" i="2" s="1"/>
  <c r="F846" i="2"/>
  <c r="L845" i="2"/>
  <c r="O845" i="2" s="1"/>
  <c r="F845" i="2"/>
  <c r="L844" i="2"/>
  <c r="O844" i="2" s="1"/>
  <c r="F844" i="2"/>
  <c r="L843" i="2"/>
  <c r="O843" i="2" s="1"/>
  <c r="F843" i="2"/>
  <c r="L842" i="2"/>
  <c r="O842" i="2" s="1"/>
  <c r="F842" i="2"/>
  <c r="L841" i="2"/>
  <c r="O841" i="2" s="1"/>
  <c r="F841" i="2"/>
  <c r="L840" i="2"/>
  <c r="O840" i="2" s="1"/>
  <c r="F840" i="2"/>
  <c r="L839" i="2"/>
  <c r="O839" i="2" s="1"/>
  <c r="F839" i="2"/>
  <c r="F838" i="2"/>
  <c r="F837" i="2"/>
  <c r="F836" i="2"/>
  <c r="F835" i="2"/>
  <c r="F834" i="2"/>
  <c r="L833" i="2"/>
  <c r="O833" i="2" s="1"/>
  <c r="F833" i="2"/>
  <c r="F832" i="2"/>
  <c r="F831" i="2"/>
  <c r="L830" i="2"/>
  <c r="O830" i="2" s="1"/>
  <c r="F830" i="2"/>
  <c r="L829" i="2"/>
  <c r="O829" i="2" s="1"/>
  <c r="F829" i="2"/>
  <c r="L828" i="2"/>
  <c r="O828" i="2" s="1"/>
  <c r="F828" i="2"/>
  <c r="L827" i="2"/>
  <c r="O827" i="2" s="1"/>
  <c r="F827" i="2"/>
  <c r="L826" i="2"/>
  <c r="O826" i="2" s="1"/>
  <c r="F826" i="2"/>
  <c r="L825" i="2"/>
  <c r="O825" i="2" s="1"/>
  <c r="F825" i="2"/>
  <c r="F824" i="2"/>
  <c r="L823" i="2"/>
  <c r="O823" i="2" s="1"/>
  <c r="F823" i="2"/>
  <c r="L822" i="2"/>
  <c r="O822" i="2" s="1"/>
  <c r="F822" i="2"/>
  <c r="F821" i="2"/>
  <c r="F820" i="2"/>
  <c r="F819" i="2"/>
  <c r="L818" i="2"/>
  <c r="O818" i="2" s="1"/>
  <c r="F818" i="2"/>
  <c r="F817" i="2"/>
  <c r="F816" i="2"/>
  <c r="L815" i="2"/>
  <c r="O815" i="2" s="1"/>
  <c r="F815" i="2"/>
  <c r="L814" i="2"/>
  <c r="O814" i="2" s="1"/>
  <c r="F814" i="2"/>
  <c r="L813" i="2"/>
  <c r="O813" i="2" s="1"/>
  <c r="F813" i="2"/>
  <c r="L812" i="2"/>
  <c r="O812" i="2" s="1"/>
  <c r="F812" i="2"/>
  <c r="L811" i="2"/>
  <c r="O811" i="2" s="1"/>
  <c r="F811" i="2"/>
  <c r="L810" i="2"/>
  <c r="O810" i="2" s="1"/>
  <c r="F810" i="2"/>
  <c r="L809" i="2"/>
  <c r="O809" i="2" s="1"/>
  <c r="F809" i="2"/>
  <c r="L808" i="2"/>
  <c r="O808" i="2" s="1"/>
  <c r="F808" i="2"/>
  <c r="L807" i="2"/>
  <c r="O807" i="2" s="1"/>
  <c r="F807" i="2"/>
  <c r="L806" i="2"/>
  <c r="O806" i="2" s="1"/>
  <c r="F806" i="2"/>
  <c r="L805" i="2"/>
  <c r="O805" i="2" s="1"/>
  <c r="F805" i="2"/>
  <c r="L804" i="2"/>
  <c r="O804" i="2" s="1"/>
  <c r="F804" i="2"/>
  <c r="L803" i="2"/>
  <c r="O803" i="2" s="1"/>
  <c r="F803" i="2"/>
  <c r="L802" i="2"/>
  <c r="O802" i="2" s="1"/>
  <c r="F802" i="2"/>
  <c r="L801" i="2"/>
  <c r="O801" i="2" s="1"/>
  <c r="F801" i="2"/>
  <c r="L800" i="2"/>
  <c r="O800" i="2" s="1"/>
  <c r="F800" i="2"/>
  <c r="L799" i="2"/>
  <c r="O799" i="2" s="1"/>
  <c r="F799" i="2"/>
  <c r="L798" i="2"/>
  <c r="O798" i="2" s="1"/>
  <c r="F798" i="2"/>
  <c r="L797" i="2"/>
  <c r="O797" i="2" s="1"/>
  <c r="F797" i="2"/>
  <c r="L796" i="2"/>
  <c r="O796" i="2" s="1"/>
  <c r="F796" i="2"/>
  <c r="L795" i="2"/>
  <c r="O795" i="2" s="1"/>
  <c r="F795" i="2"/>
  <c r="L794" i="2"/>
  <c r="O794" i="2" s="1"/>
  <c r="F794" i="2"/>
  <c r="L793" i="2"/>
  <c r="O793" i="2" s="1"/>
  <c r="F793" i="2"/>
  <c r="L792" i="2"/>
  <c r="O792" i="2" s="1"/>
  <c r="F792" i="2"/>
  <c r="L791" i="2"/>
  <c r="O791" i="2" s="1"/>
  <c r="F791" i="2"/>
  <c r="L790" i="2"/>
  <c r="O790" i="2" s="1"/>
  <c r="F790" i="2"/>
  <c r="L789" i="2"/>
  <c r="O789" i="2" s="1"/>
  <c r="F789" i="2"/>
  <c r="L788" i="2"/>
  <c r="O788" i="2" s="1"/>
  <c r="F788" i="2"/>
  <c r="L787" i="2"/>
  <c r="O787" i="2" s="1"/>
  <c r="F787" i="2"/>
  <c r="L786" i="2"/>
  <c r="O786" i="2" s="1"/>
  <c r="F786" i="2"/>
  <c r="L785" i="2"/>
  <c r="O785" i="2" s="1"/>
  <c r="F785" i="2"/>
  <c r="L784" i="2"/>
  <c r="O784" i="2" s="1"/>
  <c r="F784" i="2"/>
  <c r="L783" i="2"/>
  <c r="O783" i="2" s="1"/>
  <c r="F783" i="2"/>
  <c r="L782" i="2"/>
  <c r="O782" i="2" s="1"/>
  <c r="F782" i="2"/>
  <c r="L781" i="2"/>
  <c r="O781" i="2" s="1"/>
  <c r="F781" i="2"/>
  <c r="L780" i="2"/>
  <c r="O780" i="2" s="1"/>
  <c r="F780" i="2"/>
  <c r="L779" i="2"/>
  <c r="O779" i="2" s="1"/>
  <c r="F779" i="2"/>
  <c r="L778" i="2"/>
  <c r="O778" i="2" s="1"/>
  <c r="F778" i="2"/>
  <c r="L777" i="2"/>
  <c r="O777" i="2" s="1"/>
  <c r="F777" i="2"/>
  <c r="L776" i="2"/>
  <c r="O776" i="2" s="1"/>
  <c r="F776" i="2"/>
  <c r="L775" i="2"/>
  <c r="O775" i="2" s="1"/>
  <c r="F775" i="2"/>
  <c r="L774" i="2"/>
  <c r="O774" i="2" s="1"/>
  <c r="F774" i="2"/>
  <c r="L773" i="2"/>
  <c r="O773" i="2" s="1"/>
  <c r="F773" i="2"/>
  <c r="L772" i="2"/>
  <c r="O772" i="2" s="1"/>
  <c r="F772" i="2"/>
  <c r="L771" i="2"/>
  <c r="O771" i="2" s="1"/>
  <c r="F771" i="2"/>
  <c r="L770" i="2"/>
  <c r="O770" i="2" s="1"/>
  <c r="F770" i="2"/>
  <c r="L769" i="2"/>
  <c r="O769" i="2" s="1"/>
  <c r="F769" i="2"/>
  <c r="L768" i="2"/>
  <c r="O768" i="2" s="1"/>
  <c r="F768" i="2"/>
  <c r="L767" i="2"/>
  <c r="O767" i="2" s="1"/>
  <c r="F767" i="2"/>
  <c r="L766" i="2"/>
  <c r="O766" i="2" s="1"/>
  <c r="F766" i="2"/>
  <c r="L765" i="2"/>
  <c r="O765" i="2" s="1"/>
  <c r="F765" i="2"/>
  <c r="L764" i="2"/>
  <c r="O764" i="2" s="1"/>
  <c r="F764" i="2"/>
  <c r="L763" i="2"/>
  <c r="O763" i="2" s="1"/>
  <c r="F763" i="2"/>
  <c r="L762" i="2"/>
  <c r="O762" i="2" s="1"/>
  <c r="F762" i="2"/>
  <c r="L761" i="2"/>
  <c r="O761" i="2" s="1"/>
  <c r="F761" i="2"/>
  <c r="L760" i="2"/>
  <c r="O760" i="2" s="1"/>
  <c r="F760" i="2"/>
  <c r="L759" i="2"/>
  <c r="O759" i="2" s="1"/>
  <c r="F759" i="2"/>
  <c r="L758" i="2"/>
  <c r="O758" i="2" s="1"/>
  <c r="F758" i="2"/>
  <c r="L757" i="2"/>
  <c r="O757" i="2" s="1"/>
  <c r="F757" i="2"/>
  <c r="L756" i="2"/>
  <c r="O756" i="2" s="1"/>
  <c r="F756" i="2"/>
  <c r="L755" i="2"/>
  <c r="O755" i="2" s="1"/>
  <c r="F755" i="2"/>
  <c r="L754" i="2"/>
  <c r="O754" i="2" s="1"/>
  <c r="F754" i="2"/>
  <c r="L753" i="2"/>
  <c r="O753" i="2" s="1"/>
  <c r="F753" i="2"/>
  <c r="L752" i="2"/>
  <c r="O752" i="2" s="1"/>
  <c r="F752" i="2"/>
  <c r="L751" i="2"/>
  <c r="O751" i="2" s="1"/>
  <c r="F751" i="2"/>
  <c r="L750" i="2"/>
  <c r="O750" i="2" s="1"/>
  <c r="F750" i="2"/>
  <c r="L749" i="2"/>
  <c r="O749" i="2" s="1"/>
  <c r="F749" i="2"/>
  <c r="L748" i="2"/>
  <c r="O748" i="2" s="1"/>
  <c r="F748" i="2"/>
  <c r="L747" i="2"/>
  <c r="O747" i="2" s="1"/>
  <c r="F747" i="2"/>
  <c r="L746" i="2"/>
  <c r="O746" i="2" s="1"/>
  <c r="F746" i="2"/>
  <c r="L745" i="2"/>
  <c r="O745" i="2" s="1"/>
  <c r="F745" i="2"/>
  <c r="L744" i="2"/>
  <c r="O744" i="2" s="1"/>
  <c r="F744" i="2"/>
  <c r="L743" i="2"/>
  <c r="O743" i="2" s="1"/>
  <c r="F743" i="2"/>
  <c r="L742" i="2"/>
  <c r="O742" i="2" s="1"/>
  <c r="F742" i="2"/>
  <c r="F741" i="2"/>
  <c r="F740" i="2"/>
  <c r="L739" i="2"/>
  <c r="O739" i="2" s="1"/>
  <c r="F739" i="2"/>
  <c r="L738" i="2"/>
  <c r="O738" i="2" s="1"/>
  <c r="F738" i="2"/>
  <c r="L737" i="2"/>
  <c r="O737" i="2" s="1"/>
  <c r="F737" i="2"/>
  <c r="L736" i="2"/>
  <c r="O736" i="2" s="1"/>
  <c r="F736" i="2"/>
  <c r="L735" i="2"/>
  <c r="O735" i="2" s="1"/>
  <c r="F735" i="2"/>
  <c r="L734" i="2"/>
  <c r="O734" i="2" s="1"/>
  <c r="F734" i="2"/>
  <c r="F733" i="2"/>
  <c r="L732" i="2"/>
  <c r="O732" i="2" s="1"/>
  <c r="F732" i="2"/>
  <c r="L731" i="2"/>
  <c r="O731" i="2" s="1"/>
  <c r="F731" i="2"/>
  <c r="L730" i="2"/>
  <c r="O730" i="2" s="1"/>
  <c r="F730" i="2"/>
  <c r="L729" i="2"/>
  <c r="O729" i="2" s="1"/>
  <c r="F729" i="2"/>
  <c r="L728" i="2"/>
  <c r="O728" i="2" s="1"/>
  <c r="F728" i="2"/>
  <c r="F727" i="2"/>
  <c r="L726" i="2"/>
  <c r="O726" i="2" s="1"/>
  <c r="F726" i="2"/>
  <c r="F725" i="2"/>
  <c r="L724" i="2"/>
  <c r="O724" i="2" s="1"/>
  <c r="F724" i="2"/>
  <c r="L723" i="2"/>
  <c r="O723" i="2" s="1"/>
  <c r="F723" i="2"/>
  <c r="L722" i="2"/>
  <c r="O722" i="2" s="1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L699" i="2"/>
  <c r="O699" i="2" s="1"/>
  <c r="F699" i="2"/>
  <c r="L698" i="2"/>
  <c r="O698" i="2" s="1"/>
  <c r="F698" i="2"/>
  <c r="L697" i="2"/>
  <c r="O697" i="2" s="1"/>
  <c r="F697" i="2"/>
  <c r="L696" i="2"/>
  <c r="O696" i="2" s="1"/>
  <c r="F696" i="2"/>
  <c r="L695" i="2"/>
  <c r="O695" i="2" s="1"/>
  <c r="F695" i="2"/>
  <c r="L694" i="2"/>
  <c r="O694" i="2" s="1"/>
  <c r="F694" i="2"/>
  <c r="L693" i="2"/>
  <c r="O693" i="2" s="1"/>
  <c r="F693" i="2"/>
  <c r="L692" i="2"/>
  <c r="O692" i="2" s="1"/>
  <c r="F692" i="2"/>
  <c r="L691" i="2"/>
  <c r="O691" i="2" s="1"/>
  <c r="F691" i="2"/>
  <c r="L690" i="2"/>
  <c r="O690" i="2" s="1"/>
  <c r="F690" i="2"/>
  <c r="L689" i="2"/>
  <c r="O689" i="2" s="1"/>
  <c r="F689" i="2"/>
  <c r="L688" i="2"/>
  <c r="O688" i="2" s="1"/>
  <c r="F688" i="2"/>
  <c r="L687" i="2"/>
  <c r="O687" i="2" s="1"/>
  <c r="F687" i="2"/>
  <c r="L686" i="2"/>
  <c r="O686" i="2" s="1"/>
  <c r="F686" i="2"/>
  <c r="L685" i="2"/>
  <c r="O685" i="2" s="1"/>
  <c r="F685" i="2"/>
  <c r="L684" i="2"/>
  <c r="O684" i="2" s="1"/>
  <c r="F684" i="2"/>
  <c r="L683" i="2"/>
  <c r="O683" i="2" s="1"/>
  <c r="F683" i="2"/>
  <c r="L682" i="2"/>
  <c r="O682" i="2" s="1"/>
  <c r="F682" i="2"/>
  <c r="L681" i="2"/>
  <c r="O681" i="2" s="1"/>
  <c r="F681" i="2"/>
  <c r="L680" i="2"/>
  <c r="O680" i="2" s="1"/>
  <c r="F680" i="2"/>
  <c r="L679" i="2"/>
  <c r="O679" i="2" s="1"/>
  <c r="F679" i="2"/>
  <c r="L678" i="2"/>
  <c r="O678" i="2" s="1"/>
  <c r="F678" i="2"/>
  <c r="L677" i="2"/>
  <c r="O677" i="2" s="1"/>
  <c r="F677" i="2"/>
  <c r="L676" i="2"/>
  <c r="O676" i="2" s="1"/>
  <c r="F676" i="2"/>
  <c r="L675" i="2"/>
  <c r="O675" i="2" s="1"/>
  <c r="F675" i="2"/>
  <c r="L674" i="2"/>
  <c r="O674" i="2" s="1"/>
  <c r="F674" i="2"/>
  <c r="L673" i="2"/>
  <c r="O673" i="2" s="1"/>
  <c r="F673" i="2"/>
  <c r="L672" i="2"/>
  <c r="O672" i="2" s="1"/>
  <c r="F672" i="2"/>
  <c r="L671" i="2"/>
  <c r="O671" i="2" s="1"/>
  <c r="F671" i="2"/>
  <c r="L670" i="2"/>
  <c r="O670" i="2" s="1"/>
  <c r="F670" i="2"/>
  <c r="L669" i="2"/>
  <c r="O669" i="2" s="1"/>
  <c r="F669" i="2"/>
  <c r="L668" i="2"/>
  <c r="O668" i="2" s="1"/>
  <c r="F668" i="2"/>
  <c r="L667" i="2"/>
  <c r="O667" i="2" s="1"/>
  <c r="F667" i="2"/>
  <c r="L666" i="2"/>
  <c r="O666" i="2" s="1"/>
  <c r="F666" i="2"/>
  <c r="L665" i="2"/>
  <c r="O665" i="2" s="1"/>
  <c r="F665" i="2"/>
  <c r="L664" i="2"/>
  <c r="O664" i="2" s="1"/>
  <c r="F664" i="2"/>
  <c r="L663" i="2"/>
  <c r="O663" i="2" s="1"/>
  <c r="F663" i="2"/>
  <c r="L662" i="2"/>
  <c r="O662" i="2" s="1"/>
  <c r="F662" i="2"/>
  <c r="L661" i="2"/>
  <c r="O661" i="2" s="1"/>
  <c r="F661" i="2"/>
  <c r="L660" i="2"/>
  <c r="O660" i="2" s="1"/>
  <c r="F660" i="2"/>
  <c r="L659" i="2"/>
  <c r="O659" i="2" s="1"/>
  <c r="F659" i="2"/>
  <c r="L658" i="2"/>
  <c r="O658" i="2" s="1"/>
  <c r="F658" i="2"/>
  <c r="L657" i="2"/>
  <c r="O657" i="2" s="1"/>
  <c r="F657" i="2"/>
  <c r="L656" i="2"/>
  <c r="O656" i="2" s="1"/>
  <c r="F656" i="2"/>
  <c r="L655" i="2"/>
  <c r="O655" i="2" s="1"/>
  <c r="F655" i="2"/>
  <c r="L654" i="2"/>
  <c r="O654" i="2" s="1"/>
  <c r="F654" i="2"/>
  <c r="L653" i="2"/>
  <c r="O653" i="2" s="1"/>
  <c r="F653" i="2"/>
  <c r="L652" i="2"/>
  <c r="O652" i="2" s="1"/>
  <c r="F652" i="2"/>
  <c r="L651" i="2"/>
  <c r="O651" i="2" s="1"/>
  <c r="F651" i="2"/>
  <c r="L650" i="2"/>
  <c r="O650" i="2" s="1"/>
  <c r="F650" i="2"/>
  <c r="L649" i="2"/>
  <c r="O649" i="2" s="1"/>
  <c r="F649" i="2"/>
  <c r="F648" i="2"/>
  <c r="L647" i="2"/>
  <c r="O647" i="2" s="1"/>
  <c r="F647" i="2"/>
  <c r="F646" i="2"/>
  <c r="F645" i="2"/>
  <c r="L644" i="2"/>
  <c r="O644" i="2" s="1"/>
  <c r="F644" i="2"/>
  <c r="L643" i="2"/>
  <c r="O643" i="2" s="1"/>
  <c r="F643" i="2"/>
  <c r="L642" i="2"/>
  <c r="O642" i="2" s="1"/>
  <c r="F642" i="2"/>
  <c r="L641" i="2"/>
  <c r="O641" i="2" s="1"/>
  <c r="F641" i="2"/>
  <c r="L640" i="2"/>
  <c r="O640" i="2" s="1"/>
  <c r="F640" i="2"/>
  <c r="L639" i="2"/>
  <c r="O639" i="2" s="1"/>
  <c r="F639" i="2"/>
  <c r="L638" i="2"/>
  <c r="O638" i="2" s="1"/>
  <c r="F638" i="2"/>
  <c r="L637" i="2"/>
  <c r="O637" i="2" s="1"/>
  <c r="F637" i="2"/>
  <c r="L636" i="2"/>
  <c r="O636" i="2" s="1"/>
  <c r="F636" i="2"/>
  <c r="L635" i="2"/>
  <c r="O635" i="2" s="1"/>
  <c r="F635" i="2"/>
  <c r="L634" i="2"/>
  <c r="O634" i="2" s="1"/>
  <c r="F634" i="2"/>
  <c r="L633" i="2"/>
  <c r="O633" i="2" s="1"/>
  <c r="F633" i="2"/>
  <c r="L632" i="2"/>
  <c r="O632" i="2" s="1"/>
  <c r="F632" i="2"/>
  <c r="L631" i="2"/>
  <c r="O631" i="2" s="1"/>
  <c r="F631" i="2"/>
  <c r="L630" i="2"/>
  <c r="O630" i="2" s="1"/>
  <c r="F630" i="2"/>
  <c r="L629" i="2"/>
  <c r="O629" i="2" s="1"/>
  <c r="F629" i="2"/>
  <c r="L628" i="2"/>
  <c r="O628" i="2" s="1"/>
  <c r="F628" i="2"/>
  <c r="L627" i="2"/>
  <c r="O627" i="2" s="1"/>
  <c r="F627" i="2"/>
  <c r="L626" i="2"/>
  <c r="O626" i="2" s="1"/>
  <c r="F626" i="2"/>
  <c r="L625" i="2"/>
  <c r="O625" i="2" s="1"/>
  <c r="F625" i="2"/>
  <c r="L624" i="2"/>
  <c r="O624" i="2" s="1"/>
  <c r="F624" i="2"/>
  <c r="L623" i="2"/>
  <c r="O623" i="2" s="1"/>
  <c r="F623" i="2"/>
  <c r="L622" i="2"/>
  <c r="O622" i="2" s="1"/>
  <c r="F622" i="2"/>
  <c r="L621" i="2"/>
  <c r="O621" i="2" s="1"/>
  <c r="F621" i="2"/>
  <c r="L620" i="2"/>
  <c r="O620" i="2" s="1"/>
  <c r="F620" i="2"/>
  <c r="L619" i="2"/>
  <c r="O619" i="2" s="1"/>
  <c r="F619" i="2"/>
  <c r="L618" i="2"/>
  <c r="O618" i="2" s="1"/>
  <c r="F618" i="2"/>
  <c r="L617" i="2"/>
  <c r="O617" i="2" s="1"/>
  <c r="F617" i="2"/>
  <c r="L616" i="2"/>
  <c r="O616" i="2" s="1"/>
  <c r="F616" i="2"/>
  <c r="L615" i="2"/>
  <c r="O615" i="2" s="1"/>
  <c r="F615" i="2"/>
  <c r="L614" i="2"/>
  <c r="O614" i="2" s="1"/>
  <c r="F614" i="2"/>
  <c r="L613" i="2"/>
  <c r="O613" i="2" s="1"/>
  <c r="F613" i="2"/>
  <c r="L612" i="2"/>
  <c r="O612" i="2" s="1"/>
  <c r="F612" i="2"/>
  <c r="L611" i="2"/>
  <c r="O611" i="2" s="1"/>
  <c r="F611" i="2"/>
  <c r="L610" i="2"/>
  <c r="O610" i="2" s="1"/>
  <c r="F610" i="2"/>
  <c r="L609" i="2"/>
  <c r="O609" i="2" s="1"/>
  <c r="F609" i="2"/>
  <c r="L608" i="2"/>
  <c r="O608" i="2" s="1"/>
  <c r="F608" i="2"/>
  <c r="L607" i="2"/>
  <c r="O607" i="2" s="1"/>
  <c r="F607" i="2"/>
  <c r="L606" i="2"/>
  <c r="O606" i="2" s="1"/>
  <c r="F606" i="2"/>
  <c r="L605" i="2"/>
  <c r="O605" i="2" s="1"/>
  <c r="F605" i="2"/>
  <c r="L604" i="2"/>
  <c r="O604" i="2" s="1"/>
  <c r="F604" i="2"/>
  <c r="L603" i="2"/>
  <c r="O603" i="2" s="1"/>
  <c r="F603" i="2"/>
  <c r="L602" i="2"/>
  <c r="O602" i="2" s="1"/>
  <c r="F602" i="2"/>
  <c r="L601" i="2"/>
  <c r="O601" i="2" s="1"/>
  <c r="F601" i="2"/>
  <c r="L600" i="2"/>
  <c r="O600" i="2" s="1"/>
  <c r="F600" i="2"/>
  <c r="L599" i="2"/>
  <c r="O599" i="2" s="1"/>
  <c r="F599" i="2"/>
  <c r="L598" i="2"/>
  <c r="O598" i="2" s="1"/>
  <c r="F598" i="2"/>
  <c r="L597" i="2"/>
  <c r="O597" i="2" s="1"/>
  <c r="F597" i="2"/>
  <c r="L596" i="2"/>
  <c r="O596" i="2" s="1"/>
  <c r="F596" i="2"/>
  <c r="L595" i="2"/>
  <c r="O595" i="2" s="1"/>
  <c r="F595" i="2"/>
  <c r="L594" i="2"/>
  <c r="O594" i="2" s="1"/>
  <c r="F594" i="2"/>
  <c r="L593" i="2"/>
  <c r="O593" i="2" s="1"/>
  <c r="F593" i="2"/>
  <c r="L592" i="2"/>
  <c r="O592" i="2" s="1"/>
  <c r="F592" i="2"/>
  <c r="L591" i="2"/>
  <c r="O591" i="2" s="1"/>
  <c r="F591" i="2"/>
  <c r="L590" i="2"/>
  <c r="O590" i="2" s="1"/>
  <c r="F590" i="2"/>
  <c r="L589" i="2"/>
  <c r="O589" i="2" s="1"/>
  <c r="F589" i="2"/>
  <c r="L588" i="2"/>
  <c r="O588" i="2" s="1"/>
  <c r="F588" i="2"/>
  <c r="L587" i="2"/>
  <c r="O587" i="2" s="1"/>
  <c r="F587" i="2"/>
  <c r="L586" i="2"/>
  <c r="O586" i="2" s="1"/>
  <c r="F586" i="2"/>
  <c r="L585" i="2"/>
  <c r="O585" i="2" s="1"/>
  <c r="F585" i="2"/>
  <c r="L584" i="2"/>
  <c r="O584" i="2" s="1"/>
  <c r="F584" i="2"/>
  <c r="L583" i="2"/>
  <c r="O583" i="2" s="1"/>
  <c r="F583" i="2"/>
  <c r="L582" i="2"/>
  <c r="O582" i="2" s="1"/>
  <c r="F582" i="2"/>
  <c r="L581" i="2"/>
  <c r="O581" i="2" s="1"/>
  <c r="F581" i="2"/>
  <c r="L580" i="2"/>
  <c r="O580" i="2" s="1"/>
  <c r="F580" i="2"/>
  <c r="L579" i="2"/>
  <c r="O579" i="2" s="1"/>
  <c r="F579" i="2"/>
  <c r="L578" i="2"/>
  <c r="O578" i="2" s="1"/>
  <c r="F578" i="2"/>
  <c r="L577" i="2"/>
  <c r="O577" i="2" s="1"/>
  <c r="F577" i="2"/>
  <c r="L576" i="2"/>
  <c r="O576" i="2" s="1"/>
  <c r="F576" i="2"/>
  <c r="L575" i="2"/>
  <c r="O575" i="2" s="1"/>
  <c r="F575" i="2"/>
  <c r="L574" i="2"/>
  <c r="O574" i="2" s="1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L551" i="2"/>
  <c r="O551" i="2" s="1"/>
  <c r="F551" i="2"/>
  <c r="L550" i="2"/>
  <c r="O550" i="2" s="1"/>
  <c r="F550" i="2"/>
  <c r="L549" i="2"/>
  <c r="O549" i="2" s="1"/>
  <c r="F549" i="2"/>
  <c r="L548" i="2"/>
  <c r="O548" i="2" s="1"/>
  <c r="F548" i="2"/>
  <c r="L547" i="2"/>
  <c r="O547" i="2" s="1"/>
  <c r="F547" i="2"/>
  <c r="F546" i="2"/>
  <c r="L545" i="2"/>
  <c r="O545" i="2" s="1"/>
  <c r="F545" i="2"/>
  <c r="L544" i="2"/>
  <c r="O544" i="2" s="1"/>
  <c r="F544" i="2"/>
  <c r="L543" i="2"/>
  <c r="O543" i="2" s="1"/>
  <c r="F543" i="2"/>
  <c r="L542" i="2"/>
  <c r="O542" i="2" s="1"/>
  <c r="F542" i="2"/>
  <c r="L541" i="2"/>
  <c r="O541" i="2" s="1"/>
  <c r="F541" i="2"/>
  <c r="F540" i="2"/>
  <c r="L539" i="2"/>
  <c r="O539" i="2" s="1"/>
  <c r="F539" i="2"/>
  <c r="L538" i="2"/>
  <c r="O538" i="2" s="1"/>
  <c r="F538" i="2"/>
  <c r="F537" i="2"/>
  <c r="F536" i="2"/>
  <c r="F535" i="2"/>
  <c r="F534" i="2"/>
  <c r="F533" i="2"/>
  <c r="L532" i="2"/>
  <c r="O532" i="2" s="1"/>
  <c r="F532" i="2"/>
  <c r="F531" i="2"/>
  <c r="F530" i="2"/>
  <c r="F529" i="2"/>
  <c r="L528" i="2"/>
  <c r="O528" i="2" s="1"/>
  <c r="F528" i="2"/>
  <c r="L527" i="2"/>
  <c r="O527" i="2" s="1"/>
  <c r="F527" i="2"/>
  <c r="L526" i="2"/>
  <c r="O526" i="2" s="1"/>
  <c r="F526" i="2"/>
  <c r="L525" i="2"/>
  <c r="O525" i="2" s="1"/>
  <c r="F525" i="2"/>
  <c r="L524" i="2"/>
  <c r="O524" i="2" s="1"/>
  <c r="F524" i="2"/>
  <c r="L523" i="2"/>
  <c r="O523" i="2" s="1"/>
  <c r="F523" i="2"/>
  <c r="L522" i="2"/>
  <c r="O522" i="2" s="1"/>
  <c r="F522" i="2"/>
  <c r="L521" i="2"/>
  <c r="O521" i="2" s="1"/>
  <c r="F521" i="2"/>
  <c r="L520" i="2"/>
  <c r="O520" i="2" s="1"/>
  <c r="F520" i="2"/>
  <c r="L519" i="2"/>
  <c r="O519" i="2" s="1"/>
  <c r="F519" i="2"/>
  <c r="L518" i="2"/>
  <c r="O518" i="2" s="1"/>
  <c r="F518" i="2"/>
  <c r="L517" i="2"/>
  <c r="O517" i="2" s="1"/>
  <c r="F517" i="2"/>
  <c r="L516" i="2"/>
  <c r="O516" i="2" s="1"/>
  <c r="F516" i="2"/>
  <c r="L515" i="2"/>
  <c r="O515" i="2" s="1"/>
  <c r="F515" i="2"/>
  <c r="L514" i="2"/>
  <c r="O514" i="2" s="1"/>
  <c r="F514" i="2"/>
  <c r="L513" i="2"/>
  <c r="O513" i="2" s="1"/>
  <c r="F513" i="2"/>
  <c r="L512" i="2"/>
  <c r="O512" i="2" s="1"/>
  <c r="F512" i="2"/>
  <c r="L511" i="2"/>
  <c r="O511" i="2" s="1"/>
  <c r="F511" i="2"/>
  <c r="L510" i="2"/>
  <c r="O510" i="2" s="1"/>
  <c r="F510" i="2"/>
  <c r="L509" i="2"/>
  <c r="O509" i="2" s="1"/>
  <c r="F509" i="2"/>
  <c r="L508" i="2"/>
  <c r="O508" i="2" s="1"/>
  <c r="F508" i="2"/>
  <c r="L507" i="2"/>
  <c r="O507" i="2" s="1"/>
  <c r="F507" i="2"/>
  <c r="L506" i="2"/>
  <c r="O506" i="2" s="1"/>
  <c r="F506" i="2"/>
  <c r="L505" i="2"/>
  <c r="O505" i="2" s="1"/>
  <c r="F505" i="2"/>
  <c r="L504" i="2"/>
  <c r="O504" i="2" s="1"/>
  <c r="F504" i="2"/>
  <c r="L503" i="2"/>
  <c r="O503" i="2" s="1"/>
  <c r="F503" i="2"/>
  <c r="L502" i="2"/>
  <c r="O502" i="2" s="1"/>
  <c r="F502" i="2"/>
  <c r="L501" i="2"/>
  <c r="O501" i="2" s="1"/>
  <c r="F501" i="2"/>
  <c r="L500" i="2"/>
  <c r="O500" i="2" s="1"/>
  <c r="F500" i="2"/>
  <c r="L499" i="2"/>
  <c r="O499" i="2" s="1"/>
  <c r="F499" i="2"/>
  <c r="F498" i="2"/>
  <c r="F497" i="2"/>
  <c r="F496" i="2"/>
  <c r="L495" i="2"/>
  <c r="O495" i="2" s="1"/>
  <c r="F495" i="2"/>
  <c r="L494" i="2"/>
  <c r="O494" i="2" s="1"/>
  <c r="F494" i="2"/>
  <c r="F493" i="2"/>
  <c r="L492" i="2"/>
  <c r="O492" i="2" s="1"/>
  <c r="F492" i="2"/>
  <c r="L491" i="2"/>
  <c r="O491" i="2" s="1"/>
  <c r="F491" i="2"/>
  <c r="L490" i="2"/>
  <c r="O490" i="2" s="1"/>
  <c r="F490" i="2"/>
  <c r="L489" i="2"/>
  <c r="O489" i="2" s="1"/>
  <c r="F489" i="2"/>
  <c r="L488" i="2"/>
  <c r="O488" i="2" s="1"/>
  <c r="F488" i="2"/>
  <c r="L487" i="2"/>
  <c r="O487" i="2" s="1"/>
  <c r="F487" i="2"/>
  <c r="F486" i="2"/>
  <c r="F485" i="2"/>
  <c r="L484" i="2"/>
  <c r="O484" i="2" s="1"/>
  <c r="F484" i="2"/>
  <c r="L483" i="2"/>
  <c r="O483" i="2" s="1"/>
  <c r="F483" i="2"/>
  <c r="L482" i="2"/>
  <c r="O482" i="2" s="1"/>
  <c r="F482" i="2"/>
  <c r="L481" i="2"/>
  <c r="O481" i="2" s="1"/>
  <c r="F481" i="2"/>
  <c r="L480" i="2"/>
  <c r="O480" i="2" s="1"/>
  <c r="F480" i="2"/>
  <c r="L479" i="2"/>
  <c r="O479" i="2" s="1"/>
  <c r="F479" i="2"/>
  <c r="L478" i="2"/>
  <c r="O478" i="2" s="1"/>
  <c r="F478" i="2"/>
  <c r="L477" i="2"/>
  <c r="O477" i="2" s="1"/>
  <c r="F477" i="2"/>
  <c r="L476" i="2"/>
  <c r="O476" i="2" s="1"/>
  <c r="F476" i="2"/>
  <c r="L475" i="2"/>
  <c r="O475" i="2" s="1"/>
  <c r="F475" i="2"/>
  <c r="L474" i="2"/>
  <c r="O474" i="2" s="1"/>
  <c r="F474" i="2"/>
  <c r="L473" i="2"/>
  <c r="O473" i="2" s="1"/>
  <c r="F473" i="2"/>
  <c r="L472" i="2"/>
  <c r="O472" i="2" s="1"/>
  <c r="F472" i="2"/>
  <c r="L471" i="2"/>
  <c r="O471" i="2" s="1"/>
  <c r="F471" i="2"/>
  <c r="L470" i="2"/>
  <c r="O470" i="2" s="1"/>
  <c r="F470" i="2"/>
  <c r="L469" i="2"/>
  <c r="O469" i="2" s="1"/>
  <c r="F469" i="2"/>
  <c r="L468" i="2"/>
  <c r="O468" i="2" s="1"/>
  <c r="F468" i="2"/>
  <c r="L467" i="2"/>
  <c r="O467" i="2" s="1"/>
  <c r="F467" i="2"/>
  <c r="L466" i="2"/>
  <c r="O466" i="2" s="1"/>
  <c r="F466" i="2"/>
  <c r="L465" i="2"/>
  <c r="O465" i="2" s="1"/>
  <c r="F465" i="2"/>
  <c r="F464" i="2"/>
  <c r="L463" i="2"/>
  <c r="O463" i="2" s="1"/>
  <c r="F463" i="2"/>
  <c r="L462" i="2"/>
  <c r="O462" i="2" s="1"/>
  <c r="F462" i="2"/>
  <c r="F461" i="2"/>
  <c r="L460" i="2"/>
  <c r="O460" i="2" s="1"/>
  <c r="F460" i="2"/>
  <c r="L459" i="2"/>
  <c r="O459" i="2" s="1"/>
  <c r="F459" i="2"/>
  <c r="L458" i="2"/>
  <c r="O458" i="2" s="1"/>
  <c r="F458" i="2"/>
  <c r="F457" i="2"/>
  <c r="F456" i="2"/>
  <c r="F455" i="2"/>
  <c r="F454" i="2"/>
  <c r="F453" i="2"/>
  <c r="F452" i="2"/>
  <c r="F451" i="2"/>
  <c r="F450" i="2"/>
  <c r="F449" i="2"/>
  <c r="F448" i="2"/>
  <c r="F447" i="2"/>
  <c r="L446" i="2"/>
  <c r="O446" i="2" s="1"/>
  <c r="F446" i="2"/>
  <c r="F445" i="2"/>
  <c r="F444" i="2"/>
  <c r="F443" i="2"/>
  <c r="L442" i="2"/>
  <c r="O442" i="2" s="1"/>
  <c r="F442" i="2"/>
  <c r="L441" i="2"/>
  <c r="O441" i="2" s="1"/>
  <c r="F441" i="2"/>
  <c r="L440" i="2"/>
  <c r="O440" i="2" s="1"/>
  <c r="F440" i="2"/>
  <c r="F439" i="2"/>
  <c r="F438" i="2"/>
  <c r="F437" i="2"/>
  <c r="F436" i="2"/>
  <c r="F435" i="2"/>
  <c r="F434" i="2"/>
  <c r="F433" i="2"/>
  <c r="F432" i="2"/>
  <c r="F431" i="2"/>
  <c r="F430" i="2"/>
  <c r="L429" i="2"/>
  <c r="O429" i="2" s="1"/>
  <c r="F429" i="2"/>
  <c r="F428" i="2"/>
  <c r="F427" i="2"/>
  <c r="F426" i="2"/>
  <c r="L425" i="2"/>
  <c r="O425" i="2" s="1"/>
  <c r="F425" i="2"/>
  <c r="L424" i="2"/>
  <c r="O424" i="2" s="1"/>
  <c r="F424" i="2"/>
  <c r="F423" i="2"/>
  <c r="F422" i="2"/>
  <c r="F421" i="2"/>
  <c r="F420" i="2"/>
  <c r="F419" i="2"/>
  <c r="F418" i="2"/>
  <c r="F417" i="2"/>
  <c r="F416" i="2"/>
  <c r="L415" i="2"/>
  <c r="O415" i="2" s="1"/>
  <c r="F415" i="2"/>
  <c r="L414" i="2"/>
  <c r="O414" i="2" s="1"/>
  <c r="F414" i="2"/>
  <c r="L413" i="2"/>
  <c r="O413" i="2" s="1"/>
  <c r="F413" i="2"/>
  <c r="L412" i="2"/>
  <c r="O412" i="2" s="1"/>
  <c r="F412" i="2"/>
  <c r="L411" i="2"/>
  <c r="O411" i="2" s="1"/>
  <c r="F411" i="2"/>
  <c r="L410" i="2"/>
  <c r="O410" i="2" s="1"/>
  <c r="F410" i="2"/>
  <c r="L409" i="2"/>
  <c r="O409" i="2" s="1"/>
  <c r="F409" i="2"/>
  <c r="F408" i="2"/>
  <c r="F407" i="2"/>
  <c r="F406" i="2"/>
  <c r="F405" i="2"/>
  <c r="F404" i="2"/>
  <c r="L403" i="2"/>
  <c r="O403" i="2" s="1"/>
  <c r="F403" i="2"/>
  <c r="L402" i="2"/>
  <c r="O402" i="2" s="1"/>
  <c r="F402" i="2"/>
  <c r="F401" i="2"/>
  <c r="F400" i="2"/>
  <c r="F399" i="2"/>
  <c r="F398" i="2"/>
  <c r="F397" i="2"/>
  <c r="F396" i="2"/>
  <c r="F395" i="2"/>
  <c r="F394" i="2"/>
  <c r="L393" i="2"/>
  <c r="O393" i="2" s="1"/>
  <c r="F393" i="2"/>
  <c r="F392" i="2"/>
  <c r="F391" i="2"/>
  <c r="F390" i="2"/>
  <c r="L389" i="2"/>
  <c r="O389" i="2" s="1"/>
  <c r="F389" i="2"/>
  <c r="L388" i="2"/>
  <c r="O388" i="2" s="1"/>
  <c r="F388" i="2"/>
  <c r="L387" i="2"/>
  <c r="O387" i="2" s="1"/>
  <c r="F387" i="2"/>
  <c r="L386" i="2"/>
  <c r="O386" i="2" s="1"/>
  <c r="F386" i="2"/>
  <c r="L385" i="2"/>
  <c r="O385" i="2" s="1"/>
  <c r="F385" i="2"/>
  <c r="L384" i="2"/>
  <c r="O384" i="2" s="1"/>
  <c r="F384" i="2"/>
  <c r="L383" i="2"/>
  <c r="O383" i="2" s="1"/>
  <c r="F383" i="2"/>
  <c r="L382" i="2"/>
  <c r="O382" i="2" s="1"/>
  <c r="F382" i="2"/>
  <c r="L381" i="2"/>
  <c r="O381" i="2" s="1"/>
  <c r="F381" i="2"/>
  <c r="L380" i="2"/>
  <c r="O380" i="2" s="1"/>
  <c r="F380" i="2"/>
  <c r="L379" i="2"/>
  <c r="O379" i="2" s="1"/>
  <c r="F379" i="2"/>
  <c r="L378" i="2"/>
  <c r="O378" i="2" s="1"/>
  <c r="F378" i="2"/>
  <c r="L377" i="2"/>
  <c r="O377" i="2" s="1"/>
  <c r="F377" i="2"/>
  <c r="L376" i="2"/>
  <c r="O376" i="2" s="1"/>
  <c r="F376" i="2"/>
  <c r="L375" i="2"/>
  <c r="O375" i="2" s="1"/>
  <c r="F375" i="2"/>
  <c r="F374" i="2"/>
  <c r="F373" i="2"/>
  <c r="L372" i="2"/>
  <c r="O372" i="2" s="1"/>
  <c r="F372" i="2"/>
  <c r="F371" i="2"/>
  <c r="L370" i="2"/>
  <c r="O370" i="2" s="1"/>
  <c r="F370" i="2"/>
  <c r="L369" i="2"/>
  <c r="O369" i="2" s="1"/>
  <c r="F369" i="2"/>
  <c r="L368" i="2"/>
  <c r="O368" i="2" s="1"/>
  <c r="F368" i="2"/>
  <c r="F367" i="2"/>
  <c r="L366" i="2"/>
  <c r="O366" i="2" s="1"/>
  <c r="F366" i="2"/>
  <c r="L365" i="2"/>
  <c r="O365" i="2" s="1"/>
  <c r="F365" i="2"/>
  <c r="L364" i="2"/>
  <c r="O364" i="2" s="1"/>
  <c r="F364" i="2"/>
  <c r="L363" i="2"/>
  <c r="O363" i="2" s="1"/>
  <c r="F363" i="2"/>
  <c r="L362" i="2"/>
  <c r="O362" i="2" s="1"/>
  <c r="F362" i="2"/>
  <c r="L361" i="2"/>
  <c r="O361" i="2" s="1"/>
  <c r="F361" i="2"/>
  <c r="L360" i="2"/>
  <c r="O360" i="2" s="1"/>
  <c r="F360" i="2"/>
  <c r="L359" i="2"/>
  <c r="O359" i="2" s="1"/>
  <c r="F359" i="2"/>
  <c r="L358" i="2"/>
  <c r="O358" i="2" s="1"/>
  <c r="F358" i="2"/>
  <c r="L357" i="2"/>
  <c r="O357" i="2" s="1"/>
  <c r="F357" i="2"/>
  <c r="L356" i="2"/>
  <c r="O356" i="2" s="1"/>
  <c r="F356" i="2"/>
  <c r="L355" i="2"/>
  <c r="O355" i="2" s="1"/>
  <c r="F355" i="2"/>
  <c r="L354" i="2"/>
  <c r="O354" i="2" s="1"/>
  <c r="F354" i="2"/>
  <c r="L353" i="2"/>
  <c r="O353" i="2" s="1"/>
  <c r="F353" i="2"/>
  <c r="L352" i="2"/>
  <c r="O352" i="2" s="1"/>
  <c r="F352" i="2"/>
  <c r="L351" i="2"/>
  <c r="O351" i="2" s="1"/>
  <c r="F351" i="2"/>
  <c r="L350" i="2"/>
  <c r="O350" i="2" s="1"/>
  <c r="F350" i="2"/>
  <c r="L349" i="2"/>
  <c r="O349" i="2" s="1"/>
  <c r="F349" i="2"/>
  <c r="L348" i="2"/>
  <c r="O348" i="2" s="1"/>
  <c r="F348" i="2"/>
  <c r="L347" i="2"/>
  <c r="O347" i="2" s="1"/>
  <c r="F347" i="2"/>
  <c r="F346" i="2"/>
  <c r="F345" i="2"/>
  <c r="F344" i="2"/>
  <c r="F343" i="2"/>
  <c r="L342" i="2"/>
  <c r="O342" i="2" s="1"/>
  <c r="F342" i="2"/>
  <c r="F341" i="2"/>
  <c r="F340" i="2"/>
  <c r="F339" i="2"/>
  <c r="F338" i="2"/>
  <c r="L337" i="2"/>
  <c r="O337" i="2" s="1"/>
  <c r="F337" i="2"/>
  <c r="L336" i="2"/>
  <c r="O336" i="2" s="1"/>
  <c r="F336" i="2"/>
  <c r="L335" i="2"/>
  <c r="O335" i="2" s="1"/>
  <c r="F335" i="2"/>
  <c r="L334" i="2"/>
  <c r="O334" i="2" s="1"/>
  <c r="F334" i="2"/>
  <c r="L333" i="2"/>
  <c r="O333" i="2" s="1"/>
  <c r="F333" i="2"/>
  <c r="L332" i="2"/>
  <c r="O332" i="2" s="1"/>
  <c r="F332" i="2"/>
  <c r="L331" i="2"/>
  <c r="O331" i="2" s="1"/>
  <c r="F331" i="2"/>
  <c r="L330" i="2"/>
  <c r="O330" i="2" s="1"/>
  <c r="F330" i="2"/>
  <c r="L329" i="2"/>
  <c r="O329" i="2" s="1"/>
  <c r="F329" i="2"/>
  <c r="L328" i="2"/>
  <c r="O328" i="2" s="1"/>
  <c r="F328" i="2"/>
  <c r="L327" i="2"/>
  <c r="O327" i="2" s="1"/>
  <c r="F327" i="2"/>
  <c r="L326" i="2"/>
  <c r="O326" i="2" s="1"/>
  <c r="F326" i="2"/>
  <c r="L325" i="2"/>
  <c r="O325" i="2" s="1"/>
  <c r="F325" i="2"/>
  <c r="L324" i="2"/>
  <c r="O324" i="2" s="1"/>
  <c r="F324" i="2"/>
  <c r="L323" i="2"/>
  <c r="O323" i="2" s="1"/>
  <c r="F323" i="2"/>
  <c r="L322" i="2"/>
  <c r="O322" i="2" s="1"/>
  <c r="F322" i="2"/>
  <c r="L321" i="2"/>
  <c r="O321" i="2" s="1"/>
  <c r="F321" i="2"/>
  <c r="L320" i="2"/>
  <c r="O320" i="2" s="1"/>
  <c r="F320" i="2"/>
  <c r="L319" i="2"/>
  <c r="O319" i="2" s="1"/>
  <c r="F319" i="2"/>
  <c r="L318" i="2"/>
  <c r="O318" i="2" s="1"/>
  <c r="F318" i="2"/>
  <c r="L317" i="2"/>
  <c r="O317" i="2" s="1"/>
  <c r="F317" i="2"/>
  <c r="L316" i="2"/>
  <c r="O316" i="2" s="1"/>
  <c r="F316" i="2"/>
  <c r="F315" i="2"/>
  <c r="L314" i="2"/>
  <c r="O314" i="2" s="1"/>
  <c r="F314" i="2"/>
  <c r="F313" i="2"/>
  <c r="F312" i="2"/>
  <c r="L311" i="2"/>
  <c r="O311" i="2" s="1"/>
  <c r="F311" i="2"/>
  <c r="L310" i="2"/>
  <c r="O310" i="2" s="1"/>
  <c r="F310" i="2"/>
  <c r="L309" i="2"/>
  <c r="O309" i="2" s="1"/>
  <c r="F309" i="2"/>
  <c r="L308" i="2"/>
  <c r="O308" i="2" s="1"/>
  <c r="F308" i="2"/>
  <c r="F307" i="2"/>
  <c r="L306" i="2"/>
  <c r="O306" i="2" s="1"/>
  <c r="F306" i="2"/>
  <c r="F305" i="2"/>
  <c r="F304" i="2"/>
  <c r="F303" i="2"/>
  <c r="F302" i="2"/>
  <c r="F301" i="2"/>
  <c r="L300" i="2"/>
  <c r="O300" i="2" s="1"/>
  <c r="F300" i="2"/>
  <c r="L299" i="2"/>
  <c r="O299" i="2" s="1"/>
  <c r="F299" i="2"/>
  <c r="L298" i="2"/>
  <c r="O298" i="2" s="1"/>
  <c r="F298" i="2"/>
  <c r="L297" i="2"/>
  <c r="O297" i="2" s="1"/>
  <c r="F297" i="2"/>
  <c r="L296" i="2"/>
  <c r="O296" i="2" s="1"/>
  <c r="F296" i="2"/>
  <c r="L295" i="2"/>
  <c r="O295" i="2" s="1"/>
  <c r="F295" i="2"/>
  <c r="L294" i="2"/>
  <c r="O294" i="2" s="1"/>
  <c r="F294" i="2"/>
  <c r="L293" i="2"/>
  <c r="O293" i="2" s="1"/>
  <c r="F293" i="2"/>
  <c r="L292" i="2"/>
  <c r="O292" i="2" s="1"/>
  <c r="F292" i="2"/>
  <c r="L291" i="2"/>
  <c r="O291" i="2" s="1"/>
  <c r="F291" i="2"/>
  <c r="F290" i="2"/>
  <c r="F289" i="2"/>
  <c r="L288" i="2"/>
  <c r="O288" i="2" s="1"/>
  <c r="F288" i="2"/>
  <c r="L287" i="2"/>
  <c r="O287" i="2" s="1"/>
  <c r="F287" i="2"/>
  <c r="L286" i="2"/>
  <c r="O286" i="2" s="1"/>
  <c r="F286" i="2"/>
  <c r="F285" i="2"/>
  <c r="F284" i="2"/>
  <c r="F283" i="2"/>
  <c r="F282" i="2"/>
  <c r="L281" i="2"/>
  <c r="O281" i="2" s="1"/>
  <c r="F281" i="2"/>
  <c r="L280" i="2"/>
  <c r="O280" i="2" s="1"/>
  <c r="F280" i="2"/>
  <c r="L279" i="2"/>
  <c r="O279" i="2" s="1"/>
  <c r="F279" i="2"/>
  <c r="L278" i="2"/>
  <c r="O278" i="2" s="1"/>
  <c r="F278" i="2"/>
  <c r="L277" i="2"/>
  <c r="O277" i="2" s="1"/>
  <c r="F277" i="2"/>
  <c r="L276" i="2"/>
  <c r="O276" i="2" s="1"/>
  <c r="F276" i="2"/>
  <c r="L275" i="2"/>
  <c r="O275" i="2" s="1"/>
  <c r="F275" i="2"/>
  <c r="L274" i="2"/>
  <c r="O274" i="2" s="1"/>
  <c r="F274" i="2"/>
  <c r="L273" i="2"/>
  <c r="O273" i="2" s="1"/>
  <c r="F273" i="2"/>
  <c r="L272" i="2"/>
  <c r="O272" i="2" s="1"/>
  <c r="F272" i="2"/>
  <c r="L271" i="2"/>
  <c r="O271" i="2" s="1"/>
  <c r="F271" i="2"/>
  <c r="L270" i="2"/>
  <c r="O270" i="2" s="1"/>
  <c r="F270" i="2"/>
  <c r="L269" i="2"/>
  <c r="O269" i="2" s="1"/>
  <c r="F269" i="2"/>
  <c r="L268" i="2"/>
  <c r="O268" i="2" s="1"/>
  <c r="F268" i="2"/>
  <c r="L267" i="2"/>
  <c r="O267" i="2" s="1"/>
  <c r="F267" i="2"/>
  <c r="L266" i="2"/>
  <c r="O266" i="2" s="1"/>
  <c r="F266" i="2"/>
  <c r="L265" i="2"/>
  <c r="O265" i="2" s="1"/>
  <c r="F265" i="2"/>
  <c r="L264" i="2"/>
  <c r="O264" i="2" s="1"/>
  <c r="F264" i="2"/>
  <c r="L263" i="2"/>
  <c r="O263" i="2" s="1"/>
  <c r="F263" i="2"/>
  <c r="L262" i="2"/>
  <c r="O262" i="2" s="1"/>
  <c r="F262" i="2"/>
  <c r="L261" i="2"/>
  <c r="O261" i="2" s="1"/>
  <c r="F261" i="2"/>
  <c r="F260" i="2"/>
  <c r="F259" i="2"/>
  <c r="L258" i="2"/>
  <c r="O258" i="2" s="1"/>
  <c r="F258" i="2"/>
  <c r="L257" i="2"/>
  <c r="O257" i="2" s="1"/>
  <c r="F257" i="2"/>
  <c r="F256" i="2"/>
  <c r="F255" i="2"/>
  <c r="L254" i="2"/>
  <c r="O254" i="2" s="1"/>
  <c r="F254" i="2"/>
  <c r="L253" i="2"/>
  <c r="O253" i="2" s="1"/>
  <c r="F253" i="2"/>
  <c r="L252" i="2"/>
  <c r="O252" i="2" s="1"/>
  <c r="F252" i="2"/>
  <c r="L251" i="2"/>
  <c r="O251" i="2" s="1"/>
  <c r="F251" i="2"/>
  <c r="L250" i="2"/>
  <c r="O250" i="2" s="1"/>
  <c r="F250" i="2"/>
  <c r="L249" i="2"/>
  <c r="O249" i="2" s="1"/>
  <c r="F249" i="2"/>
  <c r="L248" i="2"/>
  <c r="O248" i="2" s="1"/>
  <c r="F248" i="2"/>
  <c r="L247" i="2"/>
  <c r="O247" i="2" s="1"/>
  <c r="F247" i="2"/>
  <c r="L246" i="2"/>
  <c r="O246" i="2" s="1"/>
  <c r="F246" i="2"/>
  <c r="L245" i="2"/>
  <c r="O245" i="2" s="1"/>
  <c r="F245" i="2"/>
  <c r="L244" i="2"/>
  <c r="O244" i="2" s="1"/>
  <c r="F244" i="2"/>
  <c r="L243" i="2"/>
  <c r="O243" i="2" s="1"/>
  <c r="F243" i="2"/>
  <c r="L242" i="2"/>
  <c r="O242" i="2" s="1"/>
  <c r="F242" i="2"/>
  <c r="L241" i="2"/>
  <c r="O241" i="2" s="1"/>
  <c r="F241" i="2"/>
  <c r="L240" i="2"/>
  <c r="O240" i="2" s="1"/>
  <c r="F240" i="2"/>
  <c r="L239" i="2"/>
  <c r="O239" i="2" s="1"/>
  <c r="F239" i="2"/>
  <c r="L238" i="2"/>
  <c r="O238" i="2" s="1"/>
  <c r="F238" i="2"/>
  <c r="L237" i="2"/>
  <c r="O237" i="2" s="1"/>
  <c r="F237" i="2"/>
  <c r="L236" i="2"/>
  <c r="O236" i="2" s="1"/>
  <c r="F236" i="2"/>
  <c r="L235" i="2"/>
  <c r="O235" i="2" s="1"/>
  <c r="F235" i="2"/>
  <c r="L234" i="2"/>
  <c r="O234" i="2" s="1"/>
  <c r="F234" i="2"/>
  <c r="L233" i="2"/>
  <c r="O233" i="2" s="1"/>
  <c r="F233" i="2"/>
  <c r="L232" i="2"/>
  <c r="O232" i="2" s="1"/>
  <c r="F232" i="2"/>
  <c r="L231" i="2"/>
  <c r="O231" i="2" s="1"/>
  <c r="F231" i="2"/>
  <c r="L230" i="2"/>
  <c r="O230" i="2" s="1"/>
  <c r="F230" i="2"/>
  <c r="F229" i="2"/>
  <c r="F228" i="2"/>
  <c r="F227" i="2"/>
  <c r="F226" i="2"/>
  <c r="F225" i="2"/>
  <c r="F224" i="2"/>
  <c r="F223" i="2"/>
  <c r="L222" i="2"/>
  <c r="O222" i="2" s="1"/>
  <c r="F222" i="2"/>
  <c r="L221" i="2"/>
  <c r="O221" i="2" s="1"/>
  <c r="F221" i="2"/>
  <c r="L220" i="2"/>
  <c r="O220" i="2" s="1"/>
  <c r="F220" i="2"/>
  <c r="L219" i="2"/>
  <c r="O219" i="2" s="1"/>
  <c r="F219" i="2"/>
  <c r="L218" i="2"/>
  <c r="O218" i="2" s="1"/>
  <c r="F218" i="2"/>
  <c r="L217" i="2"/>
  <c r="O217" i="2" s="1"/>
  <c r="F217" i="2"/>
  <c r="L216" i="2"/>
  <c r="O216" i="2" s="1"/>
  <c r="F216" i="2"/>
  <c r="L215" i="2"/>
  <c r="O215" i="2" s="1"/>
  <c r="F215" i="2"/>
  <c r="L214" i="2"/>
  <c r="O214" i="2" s="1"/>
  <c r="F214" i="2"/>
  <c r="L213" i="2"/>
  <c r="O213" i="2" s="1"/>
  <c r="F213" i="2"/>
  <c r="F212" i="2"/>
  <c r="F211" i="2"/>
  <c r="F210" i="2"/>
  <c r="L209" i="2"/>
  <c r="O209" i="2" s="1"/>
  <c r="F209" i="2"/>
  <c r="L208" i="2"/>
  <c r="O208" i="2" s="1"/>
  <c r="F208" i="2"/>
  <c r="L207" i="2"/>
  <c r="O207" i="2" s="1"/>
  <c r="F207" i="2"/>
  <c r="L206" i="2"/>
  <c r="O206" i="2" s="1"/>
  <c r="F206" i="2"/>
  <c r="F205" i="2"/>
  <c r="F204" i="2"/>
  <c r="F203" i="2"/>
  <c r="F202" i="2"/>
  <c r="L201" i="2"/>
  <c r="O201" i="2" s="1"/>
  <c r="F201" i="2"/>
  <c r="L200" i="2"/>
  <c r="O200" i="2" s="1"/>
  <c r="F200" i="2"/>
  <c r="L199" i="2"/>
  <c r="O199" i="2" s="1"/>
  <c r="F199" i="2"/>
  <c r="L198" i="2"/>
  <c r="O198" i="2" s="1"/>
  <c r="F198" i="2"/>
  <c r="L197" i="2"/>
  <c r="O197" i="2" s="1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L180" i="2"/>
  <c r="O180" i="2" s="1"/>
  <c r="F180" i="2"/>
  <c r="L179" i="2"/>
  <c r="O179" i="2" s="1"/>
  <c r="F179" i="2"/>
  <c r="L178" i="2"/>
  <c r="O178" i="2" s="1"/>
  <c r="F178" i="2"/>
  <c r="F177" i="2"/>
  <c r="F176" i="2"/>
  <c r="L175" i="2"/>
  <c r="O175" i="2" s="1"/>
  <c r="F175" i="2"/>
  <c r="F174" i="2"/>
  <c r="F173" i="2"/>
  <c r="L172" i="2"/>
  <c r="O172" i="2" s="1"/>
  <c r="F172" i="2"/>
  <c r="F171" i="2"/>
  <c r="F170" i="2"/>
  <c r="L169" i="2"/>
  <c r="O169" i="2" s="1"/>
  <c r="F169" i="2"/>
  <c r="L168" i="2"/>
  <c r="O168" i="2" s="1"/>
  <c r="F168" i="2"/>
  <c r="L167" i="2"/>
  <c r="O167" i="2" s="1"/>
  <c r="F167" i="2"/>
  <c r="L166" i="2"/>
  <c r="O166" i="2" s="1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L143" i="2"/>
  <c r="O143" i="2" s="1"/>
  <c r="F143" i="2"/>
  <c r="F142" i="2"/>
  <c r="F141" i="2"/>
  <c r="F140" i="2"/>
  <c r="F139" i="2"/>
  <c r="L138" i="2"/>
  <c r="O138" i="2" s="1"/>
  <c r="F138" i="2"/>
  <c r="F137" i="2"/>
  <c r="F136" i="2"/>
  <c r="F135" i="2"/>
  <c r="L134" i="2"/>
  <c r="O134" i="2" s="1"/>
  <c r="F134" i="2"/>
  <c r="F133" i="2"/>
  <c r="L132" i="2"/>
  <c r="O132" i="2" s="1"/>
  <c r="F132" i="2"/>
  <c r="F131" i="2"/>
  <c r="F130" i="2"/>
  <c r="F129" i="2"/>
  <c r="F128" i="2"/>
  <c r="F127" i="2"/>
  <c r="F126" i="2"/>
  <c r="F125" i="2"/>
  <c r="L124" i="2"/>
  <c r="O124" i="2" s="1"/>
  <c r="F124" i="2"/>
  <c r="L123" i="2"/>
  <c r="O123" i="2" s="1"/>
  <c r="F123" i="2"/>
  <c r="F122" i="2"/>
  <c r="L121" i="2"/>
  <c r="O121" i="2" s="1"/>
  <c r="F121" i="2"/>
  <c r="F120" i="2"/>
  <c r="L119" i="2"/>
  <c r="O119" i="2" s="1"/>
  <c r="F119" i="2"/>
  <c r="L118" i="2"/>
  <c r="O118" i="2" s="1"/>
  <c r="F118" i="2"/>
  <c r="L117" i="2"/>
  <c r="O117" i="2" s="1"/>
  <c r="F117" i="2"/>
  <c r="L116" i="2"/>
  <c r="O116" i="2" s="1"/>
  <c r="F116" i="2"/>
  <c r="L115" i="2"/>
  <c r="O115" i="2" s="1"/>
  <c r="F115" i="2"/>
  <c r="L114" i="2"/>
  <c r="O114" i="2" s="1"/>
  <c r="F114" i="2"/>
  <c r="L113" i="2"/>
  <c r="O113" i="2" s="1"/>
  <c r="F113" i="2"/>
  <c r="L112" i="2"/>
  <c r="O112" i="2" s="1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L94" i="2"/>
  <c r="O94" i="2" s="1"/>
  <c r="F94" i="2"/>
  <c r="L93" i="2"/>
  <c r="O93" i="2" s="1"/>
  <c r="F93" i="2"/>
  <c r="L92" i="2"/>
  <c r="O92" i="2" s="1"/>
  <c r="F92" i="2"/>
  <c r="L91" i="2"/>
  <c r="O91" i="2" s="1"/>
  <c r="F91" i="2"/>
  <c r="L90" i="2"/>
  <c r="O90" i="2" s="1"/>
  <c r="F90" i="2"/>
  <c r="L89" i="2"/>
  <c r="O89" i="2" s="1"/>
  <c r="F89" i="2"/>
  <c r="L88" i="2"/>
  <c r="O88" i="2" s="1"/>
  <c r="F88" i="2"/>
  <c r="L87" i="2"/>
  <c r="O87" i="2" s="1"/>
  <c r="F87" i="2"/>
  <c r="L86" i="2"/>
  <c r="O86" i="2" s="1"/>
  <c r="F86" i="2"/>
  <c r="L85" i="2"/>
  <c r="O85" i="2" s="1"/>
  <c r="F85" i="2"/>
  <c r="L84" i="2"/>
  <c r="O84" i="2" s="1"/>
  <c r="F84" i="2"/>
  <c r="L83" i="2"/>
  <c r="O83" i="2" s="1"/>
  <c r="F83" i="2"/>
  <c r="L82" i="2"/>
  <c r="O82" i="2" s="1"/>
  <c r="F82" i="2"/>
  <c r="L81" i="2"/>
  <c r="O81" i="2" s="1"/>
  <c r="F81" i="2"/>
  <c r="L80" i="2"/>
  <c r="O80" i="2" s="1"/>
  <c r="F80" i="2"/>
  <c r="L79" i="2"/>
  <c r="O79" i="2" s="1"/>
  <c r="F79" i="2"/>
  <c r="L78" i="2"/>
  <c r="O78" i="2" s="1"/>
  <c r="F78" i="2"/>
  <c r="L77" i="2"/>
  <c r="O77" i="2" s="1"/>
  <c r="F77" i="2"/>
  <c r="L76" i="2"/>
  <c r="O76" i="2" s="1"/>
  <c r="F76" i="2"/>
  <c r="L75" i="2"/>
  <c r="O75" i="2" s="1"/>
  <c r="F75" i="2"/>
  <c r="F74" i="2"/>
  <c r="L73" i="2"/>
  <c r="O73" i="2" s="1"/>
  <c r="F73" i="2"/>
  <c r="F72" i="2"/>
  <c r="L71" i="2"/>
  <c r="O71" i="2" s="1"/>
  <c r="F71" i="2"/>
  <c r="L70" i="2"/>
  <c r="O70" i="2" s="1"/>
  <c r="F70" i="2"/>
  <c r="L69" i="2"/>
  <c r="O69" i="2" s="1"/>
  <c r="F69" i="2"/>
  <c r="L68" i="2"/>
  <c r="O68" i="2" s="1"/>
  <c r="F68" i="2"/>
  <c r="L67" i="2"/>
  <c r="O67" i="2" s="1"/>
  <c r="F67" i="2"/>
  <c r="L66" i="2"/>
  <c r="O66" i="2" s="1"/>
  <c r="F66" i="2"/>
  <c r="L65" i="2"/>
  <c r="O65" i="2" s="1"/>
  <c r="F65" i="2"/>
  <c r="L64" i="2"/>
  <c r="O64" i="2" s="1"/>
  <c r="F64" i="2"/>
  <c r="L63" i="2"/>
  <c r="O63" i="2" s="1"/>
  <c r="F63" i="2"/>
  <c r="L62" i="2"/>
  <c r="O62" i="2" s="1"/>
  <c r="F62" i="2"/>
  <c r="L61" i="2"/>
  <c r="O61" i="2" s="1"/>
  <c r="F61" i="2"/>
  <c r="L60" i="2"/>
  <c r="O60" i="2" s="1"/>
  <c r="F60" i="2"/>
  <c r="L59" i="2"/>
  <c r="O59" i="2" s="1"/>
  <c r="F59" i="2"/>
  <c r="L58" i="2"/>
  <c r="O58" i="2" s="1"/>
  <c r="F58" i="2"/>
  <c r="L57" i="2"/>
  <c r="O57" i="2" s="1"/>
  <c r="F57" i="2"/>
  <c r="L56" i="2"/>
  <c r="O56" i="2" s="1"/>
  <c r="F56" i="2"/>
  <c r="L55" i="2"/>
  <c r="O55" i="2" s="1"/>
  <c r="F55" i="2"/>
  <c r="L54" i="2"/>
  <c r="O54" i="2" s="1"/>
  <c r="F54" i="2"/>
  <c r="L53" i="2"/>
  <c r="O53" i="2" s="1"/>
  <c r="F53" i="2"/>
  <c r="L52" i="2"/>
  <c r="O52" i="2" s="1"/>
  <c r="F52" i="2"/>
  <c r="L51" i="2"/>
  <c r="O51" i="2" s="1"/>
  <c r="F51" i="2"/>
  <c r="L50" i="2"/>
  <c r="O50" i="2" s="1"/>
  <c r="F50" i="2"/>
  <c r="L49" i="2"/>
  <c r="O49" i="2" s="1"/>
  <c r="F49" i="2"/>
  <c r="L48" i="2"/>
  <c r="O48" i="2" s="1"/>
  <c r="F48" i="2"/>
  <c r="L47" i="2"/>
  <c r="O47" i="2" s="1"/>
  <c r="F47" i="2"/>
  <c r="F46" i="2"/>
  <c r="F45" i="2"/>
  <c r="F44" i="2"/>
  <c r="F43" i="2"/>
  <c r="F42" i="2"/>
  <c r="F41" i="2"/>
  <c r="L40" i="2"/>
  <c r="O40" i="2" s="1"/>
  <c r="F40" i="2"/>
  <c r="F39" i="2"/>
  <c r="F38" i="2"/>
  <c r="F37" i="2"/>
  <c r="F36" i="2"/>
  <c r="F35" i="2"/>
  <c r="L34" i="2"/>
  <c r="O34" i="2" s="1"/>
  <c r="F34" i="2"/>
  <c r="L33" i="2"/>
  <c r="O33" i="2" s="1"/>
  <c r="F33" i="2"/>
  <c r="L32" i="2"/>
  <c r="O32" i="2" s="1"/>
  <c r="F32" i="2"/>
  <c r="L31" i="2"/>
  <c r="O31" i="2" s="1"/>
  <c r="F31" i="2"/>
  <c r="L30" i="2"/>
  <c r="O30" i="2" s="1"/>
  <c r="F30" i="2"/>
  <c r="L29" i="2"/>
  <c r="O29" i="2" s="1"/>
  <c r="F29" i="2"/>
  <c r="L28" i="2"/>
  <c r="O28" i="2" s="1"/>
  <c r="F28" i="2"/>
  <c r="L27" i="2"/>
  <c r="O27" i="2" s="1"/>
  <c r="F27" i="2"/>
  <c r="L26" i="2"/>
  <c r="O26" i="2" s="1"/>
  <c r="F26" i="2"/>
  <c r="L25" i="2"/>
  <c r="O25" i="2" s="1"/>
  <c r="F25" i="2"/>
  <c r="L24" i="2"/>
  <c r="O24" i="2" s="1"/>
  <c r="F24" i="2"/>
  <c r="L23" i="2"/>
  <c r="O23" i="2" s="1"/>
  <c r="F23" i="2"/>
  <c r="L22" i="2"/>
  <c r="O22" i="2" s="1"/>
  <c r="F22" i="2"/>
  <c r="L21" i="2"/>
  <c r="O21" i="2" s="1"/>
  <c r="F21" i="2"/>
  <c r="L20" i="2"/>
  <c r="O20" i="2" s="1"/>
  <c r="F20" i="2"/>
  <c r="L19" i="2"/>
  <c r="O19" i="2" s="1"/>
  <c r="F19" i="2"/>
  <c r="L18" i="2"/>
  <c r="O18" i="2" s="1"/>
  <c r="F18" i="2"/>
  <c r="L17" i="2"/>
  <c r="O17" i="2" s="1"/>
  <c r="F17" i="2"/>
  <c r="L16" i="2"/>
  <c r="O16" i="2" s="1"/>
  <c r="F16" i="2"/>
  <c r="L15" i="2"/>
  <c r="O15" i="2" s="1"/>
  <c r="F15" i="2"/>
  <c r="L14" i="2"/>
  <c r="O14" i="2" s="1"/>
  <c r="F14" i="2"/>
  <c r="L13" i="2"/>
  <c r="O13" i="2" s="1"/>
  <c r="F13" i="2"/>
  <c r="L12" i="2"/>
  <c r="O12" i="2" s="1"/>
  <c r="F12" i="2"/>
  <c r="L11" i="2"/>
  <c r="O11" i="2" s="1"/>
  <c r="F11" i="2"/>
  <c r="L10" i="2"/>
  <c r="O10" i="2" s="1"/>
  <c r="F10" i="2"/>
  <c r="L9" i="2"/>
  <c r="O9" i="2" s="1"/>
  <c r="F9" i="2"/>
  <c r="L8" i="2"/>
  <c r="O8" i="2" s="1"/>
  <c r="F8" i="2"/>
  <c r="L7" i="2"/>
  <c r="O7" i="2" s="1"/>
  <c r="F7" i="2"/>
  <c r="F6" i="2"/>
  <c r="F5" i="2"/>
  <c r="F4" i="2"/>
  <c r="F3" i="2"/>
  <c r="E23" i="3" l="1"/>
  <c r="F23" i="3"/>
  <c r="D20" i="3"/>
  <c r="D19" i="3"/>
  <c r="D18" i="3"/>
  <c r="E26" i="3" l="1"/>
  <c r="E25" i="3"/>
  <c r="E24" i="3"/>
  <c r="E8" i="3"/>
  <c r="D38" i="3" s="1"/>
  <c r="E9" i="3"/>
  <c r="E10" i="3"/>
  <c r="E27" i="3"/>
  <c r="E28" i="3"/>
  <c r="E29" i="3"/>
  <c r="E30" i="3"/>
  <c r="E31" i="3"/>
  <c r="E32" i="3"/>
  <c r="E33" i="3"/>
  <c r="D3" i="4"/>
  <c r="E3" i="4" s="1"/>
  <c r="F3" i="4" s="1"/>
  <c r="D4" i="4"/>
  <c r="D47" i="3"/>
  <c r="A7" i="3"/>
  <c r="A9" i="3"/>
  <c r="A10" i="3" s="1"/>
  <c r="A11" i="3" s="1"/>
  <c r="A13" i="3"/>
  <c r="A15" i="3"/>
  <c r="A16" i="3"/>
  <c r="A17" i="3"/>
  <c r="A18" i="3" s="1"/>
  <c r="A19" i="3" s="1"/>
  <c r="A20" i="3"/>
  <c r="A21" i="3" s="1"/>
  <c r="A22" i="3" s="1"/>
  <c r="A23" i="3"/>
  <c r="A24" i="3" s="1"/>
  <c r="A25" i="3" s="1"/>
  <c r="A26" i="3"/>
  <c r="A27" i="3" s="1"/>
  <c r="A28" i="3"/>
  <c r="A29" i="3" s="1"/>
  <c r="A30" i="3" s="1"/>
  <c r="A31" i="3" s="1"/>
  <c r="A32" i="3" s="1"/>
  <c r="A33" i="3" s="1"/>
  <c r="A36" i="3" s="1"/>
  <c r="A38" i="3"/>
  <c r="A39" i="3" s="1"/>
  <c r="A40" i="3" s="1"/>
  <c r="A41" i="3"/>
  <c r="A45" i="3"/>
  <c r="A46" i="3"/>
  <c r="A47" i="3" s="1"/>
  <c r="K3" i="4"/>
  <c r="K4" i="4"/>
  <c r="K5" i="4" s="1"/>
  <c r="K6" i="4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4" i="4" l="1"/>
  <c r="F4" i="4" s="1"/>
  <c r="D5" i="4"/>
  <c r="E22" i="3"/>
  <c r="E21" i="3"/>
  <c r="E5" i="4" l="1"/>
  <c r="F5" i="4" s="1"/>
  <c r="D6" i="4"/>
  <c r="E36" i="3"/>
  <c r="D36" i="3" s="1"/>
  <c r="D37" i="3" s="1"/>
  <c r="D39" i="3" s="1"/>
  <c r="D41" i="3" s="1"/>
  <c r="E6" i="4" l="1"/>
  <c r="F6" i="4" s="1"/>
  <c r="D7" i="4"/>
  <c r="E7" i="4" l="1"/>
  <c r="F7" i="4" s="1"/>
  <c r="D8" i="4"/>
  <c r="E8" i="4" l="1"/>
  <c r="F8" i="4" s="1"/>
  <c r="D9" i="4"/>
  <c r="E9" i="4" l="1"/>
  <c r="F9" i="4" s="1"/>
  <c r="D10" i="4"/>
  <c r="E10" i="4" l="1"/>
  <c r="F10" i="4" s="1"/>
  <c r="D11" i="4"/>
  <c r="E11" i="4" l="1"/>
  <c r="F11" i="4" s="1"/>
  <c r="D12" i="4"/>
  <c r="E12" i="4" l="1"/>
  <c r="F12" i="4" s="1"/>
  <c r="D13" i="4"/>
  <c r="E13" i="4" l="1"/>
  <c r="F13" i="4" s="1"/>
  <c r="D14" i="4"/>
  <c r="E14" i="4" l="1"/>
  <c r="F14" i="4" s="1"/>
  <c r="D15" i="4"/>
  <c r="E15" i="4" l="1"/>
  <c r="F15" i="4" s="1"/>
  <c r="D16" i="4"/>
  <c r="E16" i="4" l="1"/>
  <c r="F16" i="4" s="1"/>
  <c r="D17" i="4"/>
  <c r="E17" i="4" l="1"/>
  <c r="F17" i="4" s="1"/>
  <c r="D18" i="4"/>
  <c r="E18" i="4" l="1"/>
  <c r="F18" i="4" s="1"/>
  <c r="D19" i="4"/>
  <c r="E19" i="4" l="1"/>
  <c r="F19" i="4" s="1"/>
  <c r="D20" i="4"/>
  <c r="E20" i="4" l="1"/>
  <c r="F20" i="4" s="1"/>
  <c r="D21" i="4"/>
  <c r="E21" i="4" l="1"/>
  <c r="F21" i="4" s="1"/>
  <c r="D22" i="4"/>
  <c r="E22" i="4" l="1"/>
  <c r="F22" i="4" s="1"/>
  <c r="D23" i="4"/>
  <c r="E23" i="4" l="1"/>
  <c r="F23" i="4" s="1"/>
  <c r="D24" i="4"/>
  <c r="E24" i="4" l="1"/>
  <c r="F24" i="4" s="1"/>
  <c r="D25" i="4"/>
  <c r="E25" i="4" l="1"/>
  <c r="F25" i="4" s="1"/>
  <c r="D26" i="4"/>
  <c r="E26" i="4" l="1"/>
  <c r="F26" i="4" s="1"/>
  <c r="D27" i="4"/>
  <c r="E27" i="4" l="1"/>
  <c r="F27" i="4" s="1"/>
  <c r="D28" i="4"/>
  <c r="E28" i="4" l="1"/>
  <c r="F28" i="4" s="1"/>
  <c r="D29" i="4"/>
  <c r="E29" i="4" l="1"/>
  <c r="F29" i="4" s="1"/>
  <c r="D30" i="4"/>
  <c r="E30" i="4" l="1"/>
  <c r="F30" i="4" s="1"/>
  <c r="D31" i="4"/>
  <c r="E31" i="4" l="1"/>
  <c r="F31" i="4" s="1"/>
  <c r="D32" i="4"/>
  <c r="E32" i="4" l="1"/>
  <c r="F32" i="4" s="1"/>
  <c r="D33" i="4"/>
  <c r="E33" i="4" l="1"/>
  <c r="F33" i="4" s="1"/>
  <c r="D34" i="4"/>
  <c r="E34" i="4" l="1"/>
  <c r="F34" i="4" s="1"/>
  <c r="D35" i="4"/>
  <c r="E35" i="4" l="1"/>
  <c r="F35" i="4" s="1"/>
  <c r="D36" i="4"/>
  <c r="E36" i="4" l="1"/>
  <c r="F36" i="4" s="1"/>
  <c r="D37" i="4"/>
  <c r="E37" i="4" l="1"/>
  <c r="F37" i="4" s="1"/>
  <c r="D38" i="4"/>
  <c r="E38" i="4" l="1"/>
  <c r="F38" i="4" s="1"/>
  <c r="D39" i="4"/>
  <c r="E39" i="4" l="1"/>
  <c r="F39" i="4" s="1"/>
  <c r="D40" i="4"/>
  <c r="E40" i="4" l="1"/>
  <c r="F40" i="4" s="1"/>
  <c r="D41" i="4"/>
  <c r="E41" i="4" l="1"/>
  <c r="F41" i="4" s="1"/>
  <c r="D42" i="4"/>
  <c r="E42" i="4" l="1"/>
  <c r="F42" i="4" s="1"/>
  <c r="D43" i="4"/>
  <c r="E43" i="4" l="1"/>
  <c r="F43" i="4" s="1"/>
  <c r="D44" i="4"/>
  <c r="E44" i="4" l="1"/>
  <c r="F44" i="4" s="1"/>
  <c r="D45" i="4"/>
  <c r="E45" i="4" l="1"/>
  <c r="F45" i="4" s="1"/>
  <c r="D46" i="4"/>
  <c r="E46" i="4" l="1"/>
  <c r="F46" i="4" s="1"/>
  <c r="D47" i="4"/>
  <c r="E47" i="4" l="1"/>
  <c r="F47" i="4" s="1"/>
  <c r="D48" i="4"/>
  <c r="E48" i="4" l="1"/>
  <c r="F48" i="4" s="1"/>
  <c r="D49" i="4"/>
  <c r="E49" i="4" l="1"/>
  <c r="F49" i="4" s="1"/>
  <c r="D50" i="4"/>
  <c r="E50" i="4" l="1"/>
  <c r="F50" i="4" s="1"/>
  <c r="D51" i="4"/>
  <c r="E51" i="4" l="1"/>
  <c r="F51" i="4" s="1"/>
  <c r="D52" i="4"/>
  <c r="E52" i="4" l="1"/>
  <c r="F52" i="4" s="1"/>
  <c r="D53" i="4"/>
  <c r="E53" i="4" l="1"/>
  <c r="F53" i="4" s="1"/>
  <c r="D54" i="4"/>
  <c r="E54" i="4" l="1"/>
  <c r="F54" i="4" s="1"/>
  <c r="D55" i="4"/>
  <c r="E55" i="4" l="1"/>
  <c r="F55" i="4" s="1"/>
  <c r="D56" i="4"/>
  <c r="E56" i="4" l="1"/>
  <c r="F56" i="4" s="1"/>
  <c r="D57" i="4"/>
  <c r="E57" i="4" l="1"/>
  <c r="F57" i="4" s="1"/>
  <c r="D58" i="4"/>
  <c r="E58" i="4" l="1"/>
  <c r="F58" i="4" s="1"/>
  <c r="D59" i="4"/>
  <c r="E59" i="4" l="1"/>
  <c r="F59" i="4" s="1"/>
  <c r="D60" i="4"/>
  <c r="E60" i="4" l="1"/>
  <c r="F60" i="4" s="1"/>
  <c r="D61" i="4"/>
  <c r="E61" i="4" l="1"/>
  <c r="F61" i="4" s="1"/>
  <c r="D62" i="4"/>
  <c r="E62" i="4" l="1"/>
  <c r="F62" i="4" s="1"/>
  <c r="D63" i="4"/>
  <c r="E63" i="4" l="1"/>
  <c r="F63" i="4" s="1"/>
  <c r="D64" i="4"/>
  <c r="E64" i="4" l="1"/>
  <c r="F64" i="4" s="1"/>
  <c r="D65" i="4"/>
  <c r="E65" i="4" l="1"/>
  <c r="F65" i="4" s="1"/>
  <c r="D66" i="4"/>
  <c r="E66" i="4" l="1"/>
  <c r="F66" i="4" s="1"/>
  <c r="D67" i="4"/>
  <c r="E67" i="4" l="1"/>
  <c r="F67" i="4" s="1"/>
  <c r="D68" i="4"/>
  <c r="E68" i="4" l="1"/>
  <c r="F68" i="4" s="1"/>
  <c r="D69" i="4"/>
  <c r="E69" i="4" l="1"/>
  <c r="F69" i="4" s="1"/>
  <c r="D70" i="4"/>
  <c r="E70" i="4" l="1"/>
  <c r="F70" i="4" s="1"/>
  <c r="D71" i="4"/>
  <c r="E71" i="4" l="1"/>
  <c r="F71" i="4" s="1"/>
  <c r="D72" i="4"/>
  <c r="E72" i="4" l="1"/>
  <c r="F72" i="4" s="1"/>
  <c r="D73" i="4"/>
  <c r="E73" i="4" l="1"/>
  <c r="F73" i="4" s="1"/>
  <c r="D74" i="4"/>
  <c r="E74" i="4" l="1"/>
  <c r="F74" i="4" s="1"/>
  <c r="D75" i="4"/>
  <c r="E75" i="4" l="1"/>
  <c r="F75" i="4" s="1"/>
  <c r="D76" i="4"/>
  <c r="E76" i="4" l="1"/>
  <c r="F76" i="4" s="1"/>
  <c r="D77" i="4"/>
  <c r="E77" i="4" l="1"/>
  <c r="F77" i="4" s="1"/>
  <c r="D78" i="4"/>
  <c r="E78" i="4" l="1"/>
  <c r="F78" i="4" s="1"/>
  <c r="D79" i="4"/>
  <c r="E79" i="4" l="1"/>
  <c r="F79" i="4" s="1"/>
  <c r="D80" i="4"/>
  <c r="E80" i="4" l="1"/>
  <c r="F80" i="4" s="1"/>
  <c r="D81" i="4"/>
  <c r="E81" i="4" l="1"/>
  <c r="F81" i="4" s="1"/>
  <c r="D82" i="4"/>
  <c r="E82" i="4" l="1"/>
  <c r="F82" i="4" s="1"/>
  <c r="D83" i="4"/>
  <c r="E83" i="4" l="1"/>
  <c r="F83" i="4" s="1"/>
  <c r="D84" i="4"/>
  <c r="E84" i="4" l="1"/>
  <c r="F84" i="4" s="1"/>
  <c r="D85" i="4"/>
  <c r="E85" i="4" l="1"/>
  <c r="F85" i="4" s="1"/>
  <c r="D86" i="4"/>
  <c r="E86" i="4" l="1"/>
  <c r="F86" i="4" s="1"/>
  <c r="D87" i="4"/>
  <c r="E87" i="4" l="1"/>
  <c r="F87" i="4" s="1"/>
  <c r="D88" i="4"/>
  <c r="E88" i="4" l="1"/>
  <c r="F88" i="4" s="1"/>
  <c r="D89" i="4"/>
  <c r="E89" i="4" l="1"/>
  <c r="F89" i="4" s="1"/>
  <c r="D90" i="4"/>
  <c r="E90" i="4" l="1"/>
  <c r="F90" i="4" s="1"/>
  <c r="D91" i="4"/>
  <c r="E91" i="4" l="1"/>
  <c r="F91" i="4" s="1"/>
  <c r="D92" i="4"/>
  <c r="E92" i="4" l="1"/>
  <c r="F92" i="4" s="1"/>
  <c r="D93" i="4"/>
  <c r="E93" i="4" l="1"/>
  <c r="F93" i="4" s="1"/>
  <c r="D94" i="4"/>
  <c r="E94" i="4" l="1"/>
  <c r="F94" i="4" s="1"/>
  <c r="D95" i="4"/>
  <c r="E95" i="4" l="1"/>
  <c r="F95" i="4" s="1"/>
  <c r="D96" i="4"/>
  <c r="E96" i="4" l="1"/>
  <c r="F96" i="4" s="1"/>
  <c r="D97" i="4"/>
  <c r="E97" i="4" l="1"/>
  <c r="F97" i="4" s="1"/>
  <c r="D98" i="4"/>
  <c r="E98" i="4" l="1"/>
  <c r="F98" i="4" s="1"/>
  <c r="D99" i="4"/>
  <c r="E99" i="4" l="1"/>
  <c r="F99" i="4" s="1"/>
  <c r="D100" i="4"/>
  <c r="E100" i="4" l="1"/>
  <c r="F100" i="4" s="1"/>
  <c r="D101" i="4"/>
  <c r="E101" i="4" l="1"/>
  <c r="F101" i="4" s="1"/>
  <c r="D102" i="4"/>
  <c r="E102" i="4" l="1"/>
  <c r="F102" i="4" s="1"/>
  <c r="D103" i="4"/>
  <c r="E103" i="4" l="1"/>
  <c r="F103" i="4" s="1"/>
  <c r="D104" i="4"/>
  <c r="E104" i="4" l="1"/>
  <c r="F104" i="4" s="1"/>
  <c r="D105" i="4"/>
  <c r="E105" i="4" l="1"/>
  <c r="F105" i="4" s="1"/>
  <c r="D106" i="4"/>
  <c r="E106" i="4" l="1"/>
  <c r="F106" i="4" s="1"/>
  <c r="D107" i="4"/>
  <c r="E107" i="4" l="1"/>
  <c r="F107" i="4" s="1"/>
  <c r="D108" i="4"/>
  <c r="E108" i="4" l="1"/>
  <c r="F108" i="4" s="1"/>
  <c r="D109" i="4"/>
  <c r="E109" i="4" l="1"/>
  <c r="F109" i="4" s="1"/>
  <c r="D110" i="4"/>
  <c r="E110" i="4" l="1"/>
  <c r="F110" i="4" s="1"/>
  <c r="D111" i="4"/>
  <c r="E111" i="4" l="1"/>
  <c r="F111" i="4" s="1"/>
  <c r="D112" i="4"/>
  <c r="E112" i="4" l="1"/>
  <c r="F112" i="4" s="1"/>
  <c r="D113" i="4"/>
  <c r="E113" i="4" l="1"/>
  <c r="F113" i="4" s="1"/>
  <c r="D114" i="4"/>
  <c r="E114" i="4" l="1"/>
  <c r="F114" i="4" s="1"/>
  <c r="D115" i="4"/>
  <c r="E115" i="4" l="1"/>
  <c r="F115" i="4" s="1"/>
  <c r="D116" i="4"/>
  <c r="E116" i="4" l="1"/>
  <c r="F116" i="4" s="1"/>
  <c r="D117" i="4"/>
  <c r="E117" i="4" l="1"/>
  <c r="F117" i="4" s="1"/>
  <c r="D118" i="4"/>
  <c r="E118" i="4" l="1"/>
  <c r="F118" i="4" s="1"/>
  <c r="D119" i="4"/>
  <c r="E119" i="4" l="1"/>
  <c r="F119" i="4" s="1"/>
  <c r="D120" i="4"/>
  <c r="E120" i="4" l="1"/>
  <c r="F120" i="4" s="1"/>
  <c r="D121" i="4"/>
  <c r="E121" i="4" l="1"/>
  <c r="F121" i="4" s="1"/>
  <c r="D122" i="4"/>
  <c r="E122" i="4" l="1"/>
  <c r="F122" i="4" s="1"/>
  <c r="D123" i="4"/>
  <c r="E123" i="4" l="1"/>
  <c r="F123" i="4" s="1"/>
  <c r="D124" i="4"/>
  <c r="E124" i="4" l="1"/>
  <c r="F124" i="4" s="1"/>
  <c r="D125" i="4"/>
  <c r="E125" i="4" l="1"/>
  <c r="F125" i="4" s="1"/>
  <c r="D126" i="4"/>
  <c r="E126" i="4" l="1"/>
  <c r="F126" i="4" s="1"/>
  <c r="D127" i="4"/>
  <c r="E127" i="4" l="1"/>
  <c r="F127" i="4" s="1"/>
  <c r="D128" i="4"/>
  <c r="E128" i="4" l="1"/>
  <c r="F128" i="4" s="1"/>
  <c r="D129" i="4"/>
  <c r="E129" i="4" l="1"/>
  <c r="F129" i="4" s="1"/>
  <c r="D130" i="4"/>
  <c r="E130" i="4" l="1"/>
  <c r="F130" i="4" s="1"/>
  <c r="D131" i="4"/>
  <c r="E131" i="4" l="1"/>
  <c r="F131" i="4" s="1"/>
  <c r="D132" i="4"/>
  <c r="E132" i="4" l="1"/>
  <c r="F132" i="4" s="1"/>
  <c r="D133" i="4"/>
  <c r="E133" i="4" l="1"/>
  <c r="F133" i="4" s="1"/>
  <c r="D134" i="4"/>
  <c r="E134" i="4" l="1"/>
  <c r="F134" i="4" s="1"/>
  <c r="D135" i="4"/>
  <c r="E135" i="4" l="1"/>
  <c r="F135" i="4" s="1"/>
  <c r="D136" i="4"/>
  <c r="E136" i="4" l="1"/>
  <c r="F136" i="4" s="1"/>
  <c r="D137" i="4"/>
  <c r="E137" i="4" l="1"/>
  <c r="F137" i="4" s="1"/>
  <c r="D138" i="4"/>
  <c r="E138" i="4" l="1"/>
  <c r="F138" i="4" s="1"/>
  <c r="D139" i="4"/>
  <c r="E139" i="4" l="1"/>
  <c r="F139" i="4" s="1"/>
  <c r="D140" i="4"/>
  <c r="E140" i="4" l="1"/>
  <c r="F140" i="4" s="1"/>
  <c r="D141" i="4"/>
  <c r="E141" i="4" l="1"/>
  <c r="F141" i="4" s="1"/>
  <c r="D142" i="4"/>
  <c r="E142" i="4" l="1"/>
  <c r="F142" i="4" s="1"/>
  <c r="D143" i="4"/>
  <c r="E143" i="4" l="1"/>
  <c r="F143" i="4" s="1"/>
  <c r="D144" i="4"/>
  <c r="E144" i="4" l="1"/>
  <c r="F144" i="4" s="1"/>
  <c r="D145" i="4"/>
  <c r="E145" i="4" l="1"/>
  <c r="F145" i="4" s="1"/>
  <c r="D146" i="4"/>
  <c r="E146" i="4" l="1"/>
  <c r="F146" i="4" s="1"/>
  <c r="D147" i="4"/>
  <c r="E147" i="4" l="1"/>
  <c r="F147" i="4" s="1"/>
  <c r="D148" i="4"/>
  <c r="E148" i="4" l="1"/>
  <c r="F148" i="4" s="1"/>
  <c r="D149" i="4"/>
  <c r="E149" i="4" l="1"/>
  <c r="F149" i="4" s="1"/>
  <c r="D150" i="4"/>
  <c r="E150" i="4" l="1"/>
  <c r="F150" i="4" s="1"/>
  <c r="D151" i="4"/>
  <c r="E151" i="4" l="1"/>
  <c r="F151" i="4" s="1"/>
  <c r="D152" i="4"/>
  <c r="E152" i="4" l="1"/>
  <c r="F152" i="4" s="1"/>
  <c r="D153" i="4"/>
  <c r="E153" i="4" l="1"/>
  <c r="F153" i="4" s="1"/>
  <c r="D154" i="4"/>
  <c r="E154" i="4" l="1"/>
  <c r="F154" i="4" s="1"/>
  <c r="D155" i="4"/>
  <c r="E155" i="4" l="1"/>
  <c r="F155" i="4" s="1"/>
  <c r="D156" i="4"/>
  <c r="E156" i="4" l="1"/>
  <c r="F156" i="4" s="1"/>
  <c r="D157" i="4"/>
  <c r="E157" i="4" l="1"/>
  <c r="F157" i="4" s="1"/>
  <c r="D158" i="4"/>
  <c r="E158" i="4" l="1"/>
  <c r="F158" i="4" s="1"/>
  <c r="D159" i="4"/>
  <c r="E159" i="4" l="1"/>
  <c r="F159" i="4" s="1"/>
  <c r="D160" i="4"/>
  <c r="E160" i="4" l="1"/>
  <c r="F160" i="4" s="1"/>
  <c r="D161" i="4"/>
  <c r="E161" i="4" l="1"/>
  <c r="F161" i="4" s="1"/>
  <c r="D162" i="4"/>
  <c r="E162" i="4" l="1"/>
  <c r="F162" i="4" s="1"/>
  <c r="D163" i="4"/>
  <c r="E163" i="4" l="1"/>
  <c r="F163" i="4" s="1"/>
  <c r="D164" i="4"/>
  <c r="E164" i="4" l="1"/>
  <c r="F164" i="4" s="1"/>
  <c r="D165" i="4"/>
  <c r="E165" i="4" l="1"/>
  <c r="F165" i="4" s="1"/>
  <c r="D166" i="4"/>
  <c r="E166" i="4" l="1"/>
  <c r="F166" i="4" s="1"/>
  <c r="D167" i="4"/>
  <c r="E167" i="4" l="1"/>
  <c r="F167" i="4" s="1"/>
  <c r="D168" i="4"/>
  <c r="E168" i="4" l="1"/>
  <c r="F168" i="4" s="1"/>
  <c r="D169" i="4"/>
  <c r="E169" i="4" l="1"/>
  <c r="F169" i="4" s="1"/>
  <c r="D170" i="4"/>
  <c r="E170" i="4" l="1"/>
  <c r="F170" i="4" s="1"/>
  <c r="D171" i="4"/>
  <c r="E171" i="4" l="1"/>
  <c r="F171" i="4" s="1"/>
  <c r="D172" i="4"/>
  <c r="E172" i="4" l="1"/>
  <c r="F172" i="4" s="1"/>
  <c r="D173" i="4"/>
  <c r="E173" i="4" l="1"/>
  <c r="F173" i="4" s="1"/>
  <c r="D174" i="4"/>
  <c r="E174" i="4" l="1"/>
  <c r="F174" i="4" s="1"/>
  <c r="D175" i="4"/>
  <c r="E175" i="4" l="1"/>
  <c r="F175" i="4" s="1"/>
  <c r="D176" i="4"/>
  <c r="E176" i="4" l="1"/>
  <c r="F176" i="4" s="1"/>
  <c r="D177" i="4"/>
  <c r="E177" i="4" l="1"/>
  <c r="F177" i="4" s="1"/>
  <c r="D178" i="4"/>
  <c r="E178" i="4" l="1"/>
  <c r="F178" i="4" s="1"/>
  <c r="D179" i="4"/>
  <c r="E179" i="4" l="1"/>
  <c r="F179" i="4" s="1"/>
  <c r="D180" i="4"/>
  <c r="E180" i="4" l="1"/>
  <c r="F180" i="4" s="1"/>
  <c r="D181" i="4"/>
  <c r="E181" i="4" l="1"/>
  <c r="F181" i="4" s="1"/>
  <c r="D182" i="4"/>
  <c r="E182" i="4" l="1"/>
  <c r="F182" i="4" s="1"/>
  <c r="D183" i="4"/>
  <c r="E183" i="4" l="1"/>
  <c r="F183" i="4" s="1"/>
  <c r="D184" i="4"/>
  <c r="E184" i="4" l="1"/>
  <c r="F184" i="4" s="1"/>
  <c r="D185" i="4"/>
  <c r="E185" i="4" l="1"/>
  <c r="F185" i="4" s="1"/>
  <c r="D186" i="4"/>
  <c r="E186" i="4" l="1"/>
  <c r="F186" i="4" s="1"/>
  <c r="D187" i="4"/>
  <c r="E187" i="4" l="1"/>
  <c r="F187" i="4" s="1"/>
  <c r="D188" i="4"/>
  <c r="E188" i="4" l="1"/>
  <c r="F188" i="4" s="1"/>
  <c r="D189" i="4"/>
  <c r="E189" i="4" l="1"/>
  <c r="F189" i="4" s="1"/>
  <c r="D190" i="4"/>
  <c r="E190" i="4" l="1"/>
  <c r="F190" i="4" s="1"/>
  <c r="D191" i="4"/>
  <c r="E191" i="4" l="1"/>
  <c r="F191" i="4" s="1"/>
  <c r="D192" i="4"/>
  <c r="E192" i="4" l="1"/>
  <c r="F192" i="4" s="1"/>
  <c r="D193" i="4"/>
  <c r="E193" i="4" l="1"/>
  <c r="F193" i="4" s="1"/>
  <c r="D194" i="4"/>
  <c r="E194" i="4" l="1"/>
  <c r="F194" i="4" s="1"/>
  <c r="D195" i="4"/>
  <c r="E195" i="4" l="1"/>
  <c r="F195" i="4" s="1"/>
  <c r="D196" i="4"/>
  <c r="E196" i="4" l="1"/>
  <c r="F196" i="4" s="1"/>
  <c r="D197" i="4"/>
  <c r="E197" i="4" l="1"/>
  <c r="F197" i="4" s="1"/>
  <c r="D198" i="4"/>
  <c r="E198" i="4" l="1"/>
  <c r="F198" i="4" s="1"/>
  <c r="D199" i="4"/>
  <c r="E199" i="4" l="1"/>
  <c r="F199" i="4" s="1"/>
  <c r="D200" i="4"/>
  <c r="E200" i="4" l="1"/>
  <c r="F200" i="4" s="1"/>
  <c r="D201" i="4"/>
  <c r="E201" i="4" l="1"/>
  <c r="F201" i="4" s="1"/>
  <c r="D202" i="4"/>
  <c r="E202" i="4" l="1"/>
  <c r="F202" i="4" s="1"/>
  <c r="D203" i="4"/>
  <c r="E203" i="4" l="1"/>
  <c r="F203" i="4" s="1"/>
  <c r="D204" i="4"/>
  <c r="E204" i="4" l="1"/>
  <c r="F204" i="4" s="1"/>
  <c r="D205" i="4"/>
  <c r="E205" i="4" l="1"/>
  <c r="F205" i="4" s="1"/>
  <c r="D206" i="4"/>
  <c r="E206" i="4" l="1"/>
  <c r="F206" i="4" s="1"/>
  <c r="D207" i="4"/>
  <c r="E207" i="4" l="1"/>
  <c r="F207" i="4" s="1"/>
  <c r="D208" i="4"/>
  <c r="E208" i="4" l="1"/>
  <c r="F208" i="4" s="1"/>
  <c r="D209" i="4"/>
  <c r="E209" i="4" l="1"/>
  <c r="F209" i="4" s="1"/>
  <c r="D210" i="4"/>
  <c r="E210" i="4" l="1"/>
  <c r="F210" i="4" s="1"/>
  <c r="D211" i="4"/>
  <c r="E211" i="4" l="1"/>
  <c r="F211" i="4" s="1"/>
  <c r="D212" i="4"/>
  <c r="E212" i="4" l="1"/>
  <c r="F212" i="4" s="1"/>
  <c r="D213" i="4"/>
  <c r="E213" i="4" l="1"/>
  <c r="F213" i="4" s="1"/>
  <c r="D214" i="4"/>
  <c r="E214" i="4" l="1"/>
  <c r="F214" i="4" s="1"/>
  <c r="D215" i="4"/>
  <c r="E215" i="4" l="1"/>
  <c r="F215" i="4" s="1"/>
  <c r="D216" i="4"/>
  <c r="E216" i="4" l="1"/>
  <c r="F216" i="4" s="1"/>
  <c r="D217" i="4"/>
  <c r="E217" i="4" l="1"/>
  <c r="F217" i="4" s="1"/>
  <c r="D218" i="4"/>
  <c r="E218" i="4" l="1"/>
  <c r="F218" i="4" s="1"/>
  <c r="D219" i="4"/>
  <c r="E219" i="4" l="1"/>
  <c r="F219" i="4" s="1"/>
  <c r="D220" i="4"/>
  <c r="E220" i="4" l="1"/>
  <c r="F220" i="4" s="1"/>
  <c r="D221" i="4"/>
  <c r="E221" i="4" l="1"/>
  <c r="F221" i="4" s="1"/>
  <c r="D222" i="4"/>
  <c r="E222" i="4" l="1"/>
  <c r="F222" i="4" s="1"/>
  <c r="D223" i="4"/>
  <c r="E223" i="4" l="1"/>
  <c r="F223" i="4" s="1"/>
  <c r="D224" i="4"/>
  <c r="E224" i="4" l="1"/>
  <c r="F224" i="4" s="1"/>
  <c r="D225" i="4"/>
  <c r="E225" i="4" l="1"/>
  <c r="F225" i="4" s="1"/>
  <c r="D226" i="4"/>
  <c r="E226" i="4" l="1"/>
  <c r="F226" i="4" s="1"/>
  <c r="D227" i="4"/>
  <c r="E227" i="4" l="1"/>
  <c r="F227" i="4" s="1"/>
  <c r="D228" i="4"/>
  <c r="E228" i="4" l="1"/>
  <c r="F228" i="4" s="1"/>
  <c r="D229" i="4"/>
  <c r="E229" i="4" l="1"/>
  <c r="F229" i="4" s="1"/>
  <c r="D230" i="4"/>
  <c r="E230" i="4" l="1"/>
  <c r="F230" i="4" s="1"/>
  <c r="D231" i="4"/>
  <c r="E231" i="4" l="1"/>
  <c r="F231" i="4" s="1"/>
  <c r="D232" i="4"/>
  <c r="E232" i="4" l="1"/>
  <c r="F232" i="4" s="1"/>
  <c r="D233" i="4"/>
  <c r="E233" i="4" l="1"/>
  <c r="F233" i="4" s="1"/>
  <c r="D234" i="4"/>
  <c r="E234" i="4" l="1"/>
  <c r="F234" i="4" s="1"/>
  <c r="D235" i="4"/>
  <c r="E235" i="4" l="1"/>
  <c r="F235" i="4" s="1"/>
  <c r="D236" i="4"/>
  <c r="E236" i="4" l="1"/>
  <c r="F236" i="4" s="1"/>
  <c r="D237" i="4"/>
  <c r="E237" i="4" l="1"/>
  <c r="F237" i="4" s="1"/>
  <c r="D238" i="4"/>
  <c r="E238" i="4" l="1"/>
  <c r="F238" i="4" s="1"/>
  <c r="D239" i="4"/>
  <c r="E239" i="4" l="1"/>
  <c r="F239" i="4" s="1"/>
  <c r="D240" i="4"/>
  <c r="E240" i="4" l="1"/>
  <c r="F240" i="4" s="1"/>
  <c r="D241" i="4"/>
  <c r="E241" i="4" l="1"/>
  <c r="F241" i="4" s="1"/>
  <c r="D242" i="4"/>
  <c r="E242" i="4" l="1"/>
  <c r="F242" i="4" s="1"/>
  <c r="D243" i="4"/>
  <c r="E243" i="4" l="1"/>
  <c r="F243" i="4" s="1"/>
  <c r="D244" i="4"/>
  <c r="E244" i="4" l="1"/>
  <c r="F244" i="4" s="1"/>
  <c r="D245" i="4"/>
  <c r="D246" i="4" l="1"/>
  <c r="E246" i="4" s="1"/>
  <c r="F246" i="4" s="1"/>
  <c r="E245" i="4"/>
  <c r="F245" i="4" s="1"/>
</calcChain>
</file>

<file path=xl/sharedStrings.xml><?xml version="1.0" encoding="utf-8"?>
<sst xmlns="http://schemas.openxmlformats.org/spreadsheetml/2006/main" count="17934" uniqueCount="3190">
  <si>
    <t>Барилгын нэр</t>
  </si>
  <si>
    <t>Ашиглалтад орсон он</t>
  </si>
  <si>
    <t>Нийт давхарын тоо</t>
  </si>
  <si>
    <t>Хороо</t>
  </si>
  <si>
    <t>ZIP бүс</t>
  </si>
  <si>
    <t>Гудамжны нэр</t>
  </si>
  <si>
    <t>Орон сууц</t>
  </si>
  <si>
    <t>Үйлчилгээтэй орон сууц</t>
  </si>
  <si>
    <t>&lt;Null&gt;</t>
  </si>
  <si>
    <t>7А</t>
  </si>
  <si>
    <t>Богд ар хороолол</t>
  </si>
  <si>
    <t>8А</t>
  </si>
  <si>
    <t>1А</t>
  </si>
  <si>
    <t>дав-11</t>
  </si>
  <si>
    <t>дав-10</t>
  </si>
  <si>
    <t>14а</t>
  </si>
  <si>
    <t>4А</t>
  </si>
  <si>
    <t>5А</t>
  </si>
  <si>
    <t>6А</t>
  </si>
  <si>
    <t>16А</t>
  </si>
  <si>
    <t>47/1</t>
  </si>
  <si>
    <t>9A</t>
  </si>
  <si>
    <t>10А</t>
  </si>
  <si>
    <t>11А</t>
  </si>
  <si>
    <t>20А</t>
  </si>
  <si>
    <t>15А</t>
  </si>
  <si>
    <t>22А</t>
  </si>
  <si>
    <t>3А</t>
  </si>
  <si>
    <t>2А</t>
  </si>
  <si>
    <t>21А</t>
  </si>
  <si>
    <t>24А</t>
  </si>
  <si>
    <t>дав-19</t>
  </si>
  <si>
    <t>дав-12</t>
  </si>
  <si>
    <t>142А</t>
  </si>
  <si>
    <t>Өргөө 71 орон сууц</t>
  </si>
  <si>
    <t>142Б</t>
  </si>
  <si>
    <t>136А</t>
  </si>
  <si>
    <t>136Б</t>
  </si>
  <si>
    <t xml:space="preserve">Номун апартмент </t>
  </si>
  <si>
    <t>Сөүлийн гудамж</t>
  </si>
  <si>
    <t>Замчдын гудамж</t>
  </si>
  <si>
    <t>Нарны зам</t>
  </si>
  <si>
    <t>Хатанбаатар Магсаржавын гудамж</t>
  </si>
  <si>
    <t>Энхтайваны өргөн чөлөө</t>
  </si>
  <si>
    <t>Дүүрэг</t>
  </si>
  <si>
    <t>БГД</t>
  </si>
  <si>
    <t>БЗД</t>
  </si>
  <si>
    <t>СХД</t>
  </si>
  <si>
    <t>СБД</t>
  </si>
  <si>
    <t>ХУД</t>
  </si>
  <si>
    <t>ЧД</t>
  </si>
  <si>
    <t>Үнэлгээ</t>
  </si>
  <si>
    <t>Байрны дугаар</t>
  </si>
  <si>
    <t>Зээл хүсэгчийн нэр:</t>
  </si>
  <si>
    <t>Барьцаа хөрөнгийн хаяг:</t>
  </si>
  <si>
    <t>Барьцаа хөрөнгийн улсын бүртгэлийн дугаар:</t>
  </si>
  <si>
    <t>Үнэлсэн харилцагчийн менежер:</t>
  </si>
  <si>
    <t>Орон сууцны барилгын давхар</t>
  </si>
  <si>
    <t>Ү-222155151</t>
  </si>
  <si>
    <t>Large</t>
  </si>
  <si>
    <t>Байр дугаар</t>
  </si>
  <si>
    <t>№</t>
  </si>
  <si>
    <t>Хянасан салбарын эрхлэгч:</t>
  </si>
  <si>
    <t>Баталгаажуулалт:</t>
  </si>
  <si>
    <t>Үнэлгээ:</t>
  </si>
  <si>
    <t>Салбар, ТТ:</t>
  </si>
  <si>
    <t>LARGE</t>
  </si>
  <si>
    <t>Хаяг нэгтгэсэн</t>
  </si>
  <si>
    <t>БГД 19-р хороо 63-р байр 9 тоот</t>
  </si>
  <si>
    <t>Хороолол/барилгын нэр</t>
  </si>
  <si>
    <t>В1 давхарт</t>
  </si>
  <si>
    <t>Нийт цонхны 50 хувиас дээш хэсэг нь урд болон баруун зүгт харсан эсэх</t>
  </si>
  <si>
    <t>Тийм</t>
  </si>
  <si>
    <t>Үгүй</t>
  </si>
  <si>
    <t xml:space="preserve">     Авто зогсоол хүрэлцээтэй эсэх</t>
  </si>
  <si>
    <t xml:space="preserve">     Гадна орчин тохижолт сайн эсэх</t>
  </si>
  <si>
    <t xml:space="preserve">     Цонхны байрлал</t>
  </si>
  <si>
    <t>Бүтээц</t>
  </si>
  <si>
    <t xml:space="preserve">     Барилгын бүтээц</t>
  </si>
  <si>
    <t>Төмөр бетон цутгамал</t>
  </si>
  <si>
    <t>Төмөр бетон арагт</t>
  </si>
  <si>
    <t>Угсармал төмөр бетон</t>
  </si>
  <si>
    <t>Тоосгон өрөгт</t>
  </si>
  <si>
    <t>Техникийн давхарт</t>
  </si>
  <si>
    <t xml:space="preserve">     Барилгын захиалагч/гүйцэтгэгч компани</t>
  </si>
  <si>
    <t>Үзэгдэх орчин хязгаарлагдаагүй эсэх</t>
  </si>
  <si>
    <t>Гангар инвест ХХК</t>
  </si>
  <si>
    <t>Хурд групп ХХК</t>
  </si>
  <si>
    <t>Жигүүр гранд ХХК</t>
  </si>
  <si>
    <t>Номин констракшн ХХК</t>
  </si>
  <si>
    <t>Делта констракшн ХХК</t>
  </si>
  <si>
    <t xml:space="preserve">Камдер ХХК /Энканто ХХК/ </t>
  </si>
  <si>
    <t>Сити палас ХХК</t>
  </si>
  <si>
    <t>Нутгийн буян ХХК</t>
  </si>
  <si>
    <t>Тесо пропертиз ХХК</t>
  </si>
  <si>
    <t>Фүжи девелопмент ХХК</t>
  </si>
  <si>
    <t>Нью яармаг хаусинг прожект ХХК</t>
  </si>
  <si>
    <t>Алтай констракшн ХХК</t>
  </si>
  <si>
    <t>Материал импекс ХХК /My town/</t>
  </si>
  <si>
    <t>Тайгам алтай ХХК</t>
  </si>
  <si>
    <t>Рояал хаус констракшн ХХК</t>
  </si>
  <si>
    <t>Бусад</t>
  </si>
  <si>
    <t>Өмчлөгчийн нэр:</t>
  </si>
  <si>
    <t>Орон сууцны барилгын ашиглалтанд орсон он:</t>
  </si>
  <si>
    <t>Мэдээлэл оруулах хэсэг:</t>
  </si>
  <si>
    <t>Цонх байрлал</t>
  </si>
  <si>
    <t>Засвар үйлчилгээ</t>
  </si>
  <si>
    <t>Барилгын бүтээц</t>
  </si>
  <si>
    <t>Зогсоол хүрэлцээтэй эсэх/тохижолт</t>
  </si>
  <si>
    <t>Дэд бүтэц</t>
  </si>
  <si>
    <t>Төвийн шугамд холбогдсон эсэх</t>
  </si>
  <si>
    <t>Дулаан</t>
  </si>
  <si>
    <t>Цэвэр ус</t>
  </si>
  <si>
    <t>Бохир ус</t>
  </si>
  <si>
    <t>Үнэлж буй орон сууц нь барьцаалах орон сууц мөн эсэх:</t>
  </si>
  <si>
    <t>Мөн эсэх</t>
  </si>
  <si>
    <t>Байрны 1м2 талбай / 2 өрөө байрны суурь үнэлгээ:</t>
  </si>
  <si>
    <t>Үнэлж буй орон сууц нь барьцаанд байдаг эсэх:</t>
  </si>
  <si>
    <t>Хяналтын нэмэгдэл/хасагдал</t>
  </si>
  <si>
    <t>Олгох боломжтой зээлийн хэмжээ:</t>
  </si>
  <si>
    <t>73/2</t>
  </si>
  <si>
    <t>Чингүнжавын гудамж</t>
  </si>
  <si>
    <t>73/3</t>
  </si>
  <si>
    <t>73/4</t>
  </si>
  <si>
    <t>73/1</t>
  </si>
  <si>
    <t>73/5</t>
  </si>
  <si>
    <t>63б</t>
  </si>
  <si>
    <t>63/2</t>
  </si>
  <si>
    <t>65/2</t>
  </si>
  <si>
    <t>67/4</t>
  </si>
  <si>
    <t>67/3</t>
  </si>
  <si>
    <t>63в</t>
  </si>
  <si>
    <t>УАА-30</t>
  </si>
  <si>
    <t>Ногооны 1-р байр</t>
  </si>
  <si>
    <t>Ногооны 2-р байр</t>
  </si>
  <si>
    <t>67/5</t>
  </si>
  <si>
    <t>18А</t>
  </si>
  <si>
    <t>44А</t>
  </si>
  <si>
    <t>Gold construction</t>
  </si>
  <si>
    <t>Шинэ үеийн залуус орон сууц</t>
  </si>
  <si>
    <t>71А</t>
  </si>
  <si>
    <t>71Б</t>
  </si>
  <si>
    <t>Ажилчдын орон сууц</t>
  </si>
  <si>
    <t>67/2</t>
  </si>
  <si>
    <t>Вандан-Очир</t>
  </si>
  <si>
    <t>9В</t>
  </si>
  <si>
    <t>9Б</t>
  </si>
  <si>
    <t>9А</t>
  </si>
  <si>
    <t>Hill side хотхон</t>
  </si>
  <si>
    <t>50А</t>
  </si>
  <si>
    <t>47а</t>
  </si>
  <si>
    <t>Орон сууцны барилга</t>
  </si>
  <si>
    <t>47б</t>
  </si>
  <si>
    <t>47в</t>
  </si>
  <si>
    <t>Transe resident</t>
  </si>
  <si>
    <t>59/2</t>
  </si>
  <si>
    <t>Буянт Өргөө орон сууц</t>
  </si>
  <si>
    <t>59/1</t>
  </si>
  <si>
    <t>сур-12</t>
  </si>
  <si>
    <t>902-р салбар</t>
  </si>
  <si>
    <t>214А</t>
  </si>
  <si>
    <t>Контор, үйлчилгээтэй орон сууц</t>
  </si>
  <si>
    <t>214В</t>
  </si>
  <si>
    <t>80/1</t>
  </si>
  <si>
    <t>214Б</t>
  </si>
  <si>
    <t>Гранд виста апартмент</t>
  </si>
  <si>
    <t xml:space="preserve">Нарны хороолол </t>
  </si>
  <si>
    <t>Энгeльсийн гудамж</t>
  </si>
  <si>
    <t>29/1</t>
  </si>
  <si>
    <t>29/2</t>
  </si>
  <si>
    <t>Есөн Эрдэнэ хороолол</t>
  </si>
  <si>
    <t>29/3</t>
  </si>
  <si>
    <t>27А</t>
  </si>
  <si>
    <t>29/4</t>
  </si>
  <si>
    <t>29/5</t>
  </si>
  <si>
    <t>29/6</t>
  </si>
  <si>
    <t>35А</t>
  </si>
  <si>
    <t>35Б</t>
  </si>
  <si>
    <t>ХА-48</t>
  </si>
  <si>
    <t>Хараагүйчүүдийн 48-р байр</t>
  </si>
  <si>
    <t>Дунд гол гудамж</t>
  </si>
  <si>
    <t xml:space="preserve">Орон сууц </t>
  </si>
  <si>
    <t>34Б</t>
  </si>
  <si>
    <t xml:space="preserve">Үйлчилгээтэй орон сууц </t>
  </si>
  <si>
    <t>30А</t>
  </si>
  <si>
    <t>Цагдаа хотхон-2</t>
  </si>
  <si>
    <t>30Б</t>
  </si>
  <si>
    <t>30В</t>
  </si>
  <si>
    <t>48А</t>
  </si>
  <si>
    <t>104А</t>
  </si>
  <si>
    <t>Гранде вилла орон сууц</t>
  </si>
  <si>
    <t>104Б</t>
  </si>
  <si>
    <t>Үндсэн хуулийн гудамж</t>
  </si>
  <si>
    <t xml:space="preserve">Мандах өргөө орон сууц </t>
  </si>
  <si>
    <t>Тээвэрчдийн гудамж</t>
  </si>
  <si>
    <t>Авто замчдын гудамж</t>
  </si>
  <si>
    <t>17/2</t>
  </si>
  <si>
    <t>Ж.Раднаабазарын гудамж</t>
  </si>
  <si>
    <t>орон сууц</t>
  </si>
  <si>
    <t>дав-9</t>
  </si>
  <si>
    <t>Нийтийн орон сууц</t>
  </si>
  <si>
    <t>1а</t>
  </si>
  <si>
    <t>Монгол шуудан банкны ажичлдын орон сууц</t>
  </si>
  <si>
    <t>7а</t>
  </si>
  <si>
    <t>5а</t>
  </si>
  <si>
    <t>3а</t>
  </si>
  <si>
    <t>2а</t>
  </si>
  <si>
    <t>БЗ-30</t>
  </si>
  <si>
    <t>4а</t>
  </si>
  <si>
    <t>дав-4</t>
  </si>
  <si>
    <t>дав-8</t>
  </si>
  <si>
    <t>Орон сууц, үйлчилгээ</t>
  </si>
  <si>
    <t>дав-7</t>
  </si>
  <si>
    <t>дав-6</t>
  </si>
  <si>
    <t>дав-5</t>
  </si>
  <si>
    <t>дав-3</t>
  </si>
  <si>
    <t>Наранбулаг цогцолбор</t>
  </si>
  <si>
    <t>дав-1</t>
  </si>
  <si>
    <t>дав-2</t>
  </si>
  <si>
    <t>Алтан орд өргөө</t>
  </si>
  <si>
    <t>Май таун хороолол</t>
  </si>
  <si>
    <t>GB town</t>
  </si>
  <si>
    <t xml:space="preserve">Премиум апартмент </t>
  </si>
  <si>
    <t>о3</t>
  </si>
  <si>
    <t>о4</t>
  </si>
  <si>
    <t>о6</t>
  </si>
  <si>
    <t>о5</t>
  </si>
  <si>
    <t>о12</t>
  </si>
  <si>
    <t>о13</t>
  </si>
  <si>
    <t>о14</t>
  </si>
  <si>
    <t>о7</t>
  </si>
  <si>
    <t>о8</t>
  </si>
  <si>
    <t>о9</t>
  </si>
  <si>
    <t>о11</t>
  </si>
  <si>
    <t>о10</t>
  </si>
  <si>
    <t>Тэнүүн апартмент 3</t>
  </si>
  <si>
    <t>Үйлчилгээтэй орон сууцны барилга</t>
  </si>
  <si>
    <t>СОТ-4</t>
  </si>
  <si>
    <t>СОТ-3</t>
  </si>
  <si>
    <t>П.Жасрайн гудамж</t>
  </si>
  <si>
    <t>53А</t>
  </si>
  <si>
    <t>GS four season</t>
  </si>
  <si>
    <t>53Б</t>
  </si>
  <si>
    <t>53В</t>
  </si>
  <si>
    <t>54А</t>
  </si>
  <si>
    <t>6а</t>
  </si>
  <si>
    <t>о15</t>
  </si>
  <si>
    <t>СОТ-1</t>
  </si>
  <si>
    <t>СОТ-2</t>
  </si>
  <si>
    <t>48/4</t>
  </si>
  <si>
    <t>51/1</t>
  </si>
  <si>
    <t>152/1</t>
  </si>
  <si>
    <t>Амины орон сууц</t>
  </si>
  <si>
    <t>49/9</t>
  </si>
  <si>
    <t>Солонго Билл-ийн орон сууц</t>
  </si>
  <si>
    <t>Эрэл-46 орон сууц</t>
  </si>
  <si>
    <t>81/2</t>
  </si>
  <si>
    <t>5б</t>
  </si>
  <si>
    <t>12а</t>
  </si>
  <si>
    <t>12б</t>
  </si>
  <si>
    <t>18/2</t>
  </si>
  <si>
    <t>АОС</t>
  </si>
  <si>
    <t>49/5</t>
  </si>
  <si>
    <t>49/6</t>
  </si>
  <si>
    <t>91/1</t>
  </si>
  <si>
    <t>89/3</t>
  </si>
  <si>
    <t>Орон сууц үйлчилгээ</t>
  </si>
  <si>
    <t>47Б</t>
  </si>
  <si>
    <t>47В</t>
  </si>
  <si>
    <t>49/7</t>
  </si>
  <si>
    <t>47А</t>
  </si>
  <si>
    <t>51-2</t>
  </si>
  <si>
    <t>51-3</t>
  </si>
  <si>
    <t>49/3</t>
  </si>
  <si>
    <t>43/5</t>
  </si>
  <si>
    <t>80/8</t>
  </si>
  <si>
    <t>45/1</t>
  </si>
  <si>
    <t>45/7</t>
  </si>
  <si>
    <t>80/6</t>
  </si>
  <si>
    <t>49А</t>
  </si>
  <si>
    <t>Үйлчилгээтэй амины орон сууц</t>
  </si>
  <si>
    <t>7б</t>
  </si>
  <si>
    <t>Тэмүүлэл хотхон</t>
  </si>
  <si>
    <t>80А</t>
  </si>
  <si>
    <t>80Б</t>
  </si>
  <si>
    <t>к-107</t>
  </si>
  <si>
    <t>к-108</t>
  </si>
  <si>
    <t>к-102</t>
  </si>
  <si>
    <t>48Б</t>
  </si>
  <si>
    <t>к-103</t>
  </si>
  <si>
    <t>к-104</t>
  </si>
  <si>
    <t>к-105</t>
  </si>
  <si>
    <t>к-106</t>
  </si>
  <si>
    <t>Төмөр замын ажилчдын орон сууц</t>
  </si>
  <si>
    <t>47/3</t>
  </si>
  <si>
    <t>47/2</t>
  </si>
  <si>
    <t>52А</t>
  </si>
  <si>
    <t>Пума ХХК</t>
  </si>
  <si>
    <t>Дилав хутагт Жамсранжавын гудамж</t>
  </si>
  <si>
    <t>20/3</t>
  </si>
  <si>
    <t>10Б</t>
  </si>
  <si>
    <t>Ард Аюушийн өргөн чөлөө</t>
  </si>
  <si>
    <t>Бэгдү хотхон</t>
  </si>
  <si>
    <t>57/1</t>
  </si>
  <si>
    <t>45А</t>
  </si>
  <si>
    <t>Хөхбүрд</t>
  </si>
  <si>
    <t>57/2</t>
  </si>
  <si>
    <t>60/2</t>
  </si>
  <si>
    <t>Булган хотхон</t>
  </si>
  <si>
    <t>43А</t>
  </si>
  <si>
    <t>Мөрдөн байцаах газрын орон сууц</t>
  </si>
  <si>
    <t>71/1</t>
  </si>
  <si>
    <t>НЗДТГ-ын ажилчдын орон сууц</t>
  </si>
  <si>
    <t>19А</t>
  </si>
  <si>
    <t>23а</t>
  </si>
  <si>
    <t>23б</t>
  </si>
  <si>
    <t>44Б</t>
  </si>
  <si>
    <t>14Б</t>
  </si>
  <si>
    <t>14А</t>
  </si>
  <si>
    <t>19Б</t>
  </si>
  <si>
    <t>26/1</t>
  </si>
  <si>
    <t>26/2</t>
  </si>
  <si>
    <t>26/3</t>
  </si>
  <si>
    <t>26/4</t>
  </si>
  <si>
    <t>26/5</t>
  </si>
  <si>
    <t>26/6</t>
  </si>
  <si>
    <t>26/7</t>
  </si>
  <si>
    <t>26/8</t>
  </si>
  <si>
    <t>34А</t>
  </si>
  <si>
    <t>87/3</t>
  </si>
  <si>
    <t>56/2</t>
  </si>
  <si>
    <t>56/1</t>
  </si>
  <si>
    <t>38А</t>
  </si>
  <si>
    <t>42Б</t>
  </si>
  <si>
    <t>19/1</t>
  </si>
  <si>
    <t>Баянгол хотхон</t>
  </si>
  <si>
    <t>19/2</t>
  </si>
  <si>
    <t>21/1</t>
  </si>
  <si>
    <t>21/2</t>
  </si>
  <si>
    <t>23/1</t>
  </si>
  <si>
    <t>50Б</t>
  </si>
  <si>
    <t>55/2</t>
  </si>
  <si>
    <t>Шүүт хотхон А блок</t>
  </si>
  <si>
    <t>55/3</t>
  </si>
  <si>
    <t>Шүүт хотхон Б блок</t>
  </si>
  <si>
    <t>55/4</t>
  </si>
  <si>
    <t>Шүүт хотхон С блок</t>
  </si>
  <si>
    <t>33А</t>
  </si>
  <si>
    <t>Нарлаг хотхон</t>
  </si>
  <si>
    <t>Ханжү вилл орон сууц</t>
  </si>
  <si>
    <t>75Б</t>
  </si>
  <si>
    <t>Үйлчилгээтэй рон сууц</t>
  </si>
  <si>
    <t>77Б</t>
  </si>
  <si>
    <t>75А</t>
  </si>
  <si>
    <t>77А</t>
  </si>
  <si>
    <t>76Г</t>
  </si>
  <si>
    <t>62Б</t>
  </si>
  <si>
    <t>Маргад смарт орон сууц</t>
  </si>
  <si>
    <t>Ц.Намсрайн гудамж</t>
  </si>
  <si>
    <t>42А</t>
  </si>
  <si>
    <t>25/2</t>
  </si>
  <si>
    <t>Хөгжил хотхон</t>
  </si>
  <si>
    <t>Манлайбаатар Дамдинcүрэнгийн гудамж</t>
  </si>
  <si>
    <t>Жалханц Хутагт Дамдинбазарын гудамж</t>
  </si>
  <si>
    <t>9а</t>
  </si>
  <si>
    <t>9б</t>
  </si>
  <si>
    <t>25/3</t>
  </si>
  <si>
    <t>Дэлхийн боловсролын орон сууц</t>
  </si>
  <si>
    <t>25/1</t>
  </si>
  <si>
    <t>33/1</t>
  </si>
  <si>
    <t>Pearl</t>
  </si>
  <si>
    <t>27/1</t>
  </si>
  <si>
    <t>27/2</t>
  </si>
  <si>
    <t>7В</t>
  </si>
  <si>
    <t>Болор орон сууц</t>
  </si>
  <si>
    <t>25/4</t>
  </si>
  <si>
    <t>МҮОХ-ны байр</t>
  </si>
  <si>
    <t>Сургууль орон сууц</t>
  </si>
  <si>
    <t>Намуун дэнж хотхон</t>
  </si>
  <si>
    <t>37А</t>
  </si>
  <si>
    <t>БГД-ХХҮХийн ажилчдын орон сууц</t>
  </si>
  <si>
    <t>37Б</t>
  </si>
  <si>
    <t>23А</t>
  </si>
  <si>
    <t xml:space="preserve">Нарлаг таун </t>
  </si>
  <si>
    <t>12А</t>
  </si>
  <si>
    <t>Үйлчилгээний барилга</t>
  </si>
  <si>
    <t>32Г</t>
  </si>
  <si>
    <t>11Б</t>
  </si>
  <si>
    <t>АРТ-15 орон сууц</t>
  </si>
  <si>
    <t>Кореа таун 2</t>
  </si>
  <si>
    <t>45Б</t>
  </si>
  <si>
    <t>Кореа таун 1</t>
  </si>
  <si>
    <t>23/4</t>
  </si>
  <si>
    <t>Хасбаатарын гудамж</t>
  </si>
  <si>
    <t>Хороо, өрхийн эмнэлэг, орон сууц</t>
  </si>
  <si>
    <t>Эвт 4 үйлчилгээтэй орон сууц</t>
  </si>
  <si>
    <t>36Б</t>
  </si>
  <si>
    <t>38Б</t>
  </si>
  <si>
    <t>85А</t>
  </si>
  <si>
    <t>Шинэ хороолол</t>
  </si>
  <si>
    <t>85Б</t>
  </si>
  <si>
    <t>85В</t>
  </si>
  <si>
    <t>С2_2</t>
  </si>
  <si>
    <t>C2_1</t>
  </si>
  <si>
    <t>C3_2</t>
  </si>
  <si>
    <t>С3_1</t>
  </si>
  <si>
    <t>Дулаахан байр</t>
  </si>
  <si>
    <t>27A</t>
  </si>
  <si>
    <t>27А-р байр</t>
  </si>
  <si>
    <t>31-р байр</t>
  </si>
  <si>
    <t>Хөх сувд хороолол</t>
  </si>
  <si>
    <t>МҮОНРТ-ийн ажилчдын орон сууц</t>
  </si>
  <si>
    <t>77/3</t>
  </si>
  <si>
    <t>Л.Энэбишийн өргөн чөлөө</t>
  </si>
  <si>
    <t>77/2</t>
  </si>
  <si>
    <t>77/1</t>
  </si>
  <si>
    <t>Очир Хотхон</t>
  </si>
  <si>
    <t>78А</t>
  </si>
  <si>
    <t>Хувьсгалын зам</t>
  </si>
  <si>
    <t>Гэрэлт-Очир хотхон</t>
  </si>
  <si>
    <t>Мөнх өргөө хотхон</t>
  </si>
  <si>
    <t>Өргөө гудамж</t>
  </si>
  <si>
    <t>27Б</t>
  </si>
  <si>
    <t>27В</t>
  </si>
  <si>
    <t>6б</t>
  </si>
  <si>
    <t>18а</t>
  </si>
  <si>
    <t>3Б</t>
  </si>
  <si>
    <t>18б</t>
  </si>
  <si>
    <t>5с</t>
  </si>
  <si>
    <t>20-1</t>
  </si>
  <si>
    <t>Тэнүүн-4</t>
  </si>
  <si>
    <t>2б</t>
  </si>
  <si>
    <t>2в</t>
  </si>
  <si>
    <t>2г</t>
  </si>
  <si>
    <t>2д</t>
  </si>
  <si>
    <t>Сургалт, үйлчилгээтэй орон сууц</t>
  </si>
  <si>
    <t>17А</t>
  </si>
  <si>
    <t>18/1</t>
  </si>
  <si>
    <t>13б</t>
  </si>
  <si>
    <t>13в</t>
  </si>
  <si>
    <t>13а</t>
  </si>
  <si>
    <t>30/1</t>
  </si>
  <si>
    <t>30/2</t>
  </si>
  <si>
    <t>32Б</t>
  </si>
  <si>
    <t>23в</t>
  </si>
  <si>
    <t>Эх нялхсын төв гудамж</t>
  </si>
  <si>
    <t>Өндөр гэгээн Занабазарын гудамж</t>
  </si>
  <si>
    <t>1_60</t>
  </si>
  <si>
    <t>Амарсанаагийн гудамж</t>
  </si>
  <si>
    <t>2_60</t>
  </si>
  <si>
    <t>62А</t>
  </si>
  <si>
    <t>46А</t>
  </si>
  <si>
    <t>46Б</t>
  </si>
  <si>
    <t>36а</t>
  </si>
  <si>
    <t>Гандирс</t>
  </si>
  <si>
    <t>28/3</t>
  </si>
  <si>
    <t>Багш нарын орон сууц</t>
  </si>
  <si>
    <t>78Б</t>
  </si>
  <si>
    <t>36и</t>
  </si>
  <si>
    <t>13А</t>
  </si>
  <si>
    <t>Сургалтын төв бүхий багш ажилчдын орон сууц</t>
  </si>
  <si>
    <t>Кристал од апартмент</t>
  </si>
  <si>
    <t>40А</t>
  </si>
  <si>
    <t>40B</t>
  </si>
  <si>
    <t>40C</t>
  </si>
  <si>
    <t>40D</t>
  </si>
  <si>
    <t>SB smart үйлчилгээтэй орон сууц</t>
  </si>
  <si>
    <t>44A</t>
  </si>
  <si>
    <t>Элеганс таун</t>
  </si>
  <si>
    <t>44B</t>
  </si>
  <si>
    <t>44D</t>
  </si>
  <si>
    <t>44E</t>
  </si>
  <si>
    <t>44F</t>
  </si>
  <si>
    <t>44C</t>
  </si>
  <si>
    <t>28/1</t>
  </si>
  <si>
    <t>Од хотхон А блок</t>
  </si>
  <si>
    <t>28/2</t>
  </si>
  <si>
    <t>26а</t>
  </si>
  <si>
    <t>Хаан хотхон</t>
  </si>
  <si>
    <t>86А</t>
  </si>
  <si>
    <t xml:space="preserve">Удвал цэцгийн хүрээлэн 2-р ээлж </t>
  </si>
  <si>
    <t>32А</t>
  </si>
  <si>
    <t xml:space="preserve">Капитал таун хотхон </t>
  </si>
  <si>
    <t>Капитал таун хотхон</t>
  </si>
  <si>
    <t>32В</t>
  </si>
  <si>
    <t>15a</t>
  </si>
  <si>
    <t>35Г</t>
  </si>
  <si>
    <t>35В</t>
  </si>
  <si>
    <t>72А</t>
  </si>
  <si>
    <t>69А</t>
  </si>
  <si>
    <t>69Б</t>
  </si>
  <si>
    <t>49/2</t>
  </si>
  <si>
    <t>Үйлчилгээтэй амины  сууц</t>
  </si>
  <si>
    <t>67А</t>
  </si>
  <si>
    <t>Үйлчилгээ</t>
  </si>
  <si>
    <t>67Б</t>
  </si>
  <si>
    <t>70/2</t>
  </si>
  <si>
    <t>83Б</t>
  </si>
  <si>
    <t>83А</t>
  </si>
  <si>
    <t>60Б</t>
  </si>
  <si>
    <t>Өргөө тауэр, Таун 70</t>
  </si>
  <si>
    <t>66А</t>
  </si>
  <si>
    <t>Глобал 80</t>
  </si>
  <si>
    <t>60В</t>
  </si>
  <si>
    <t>62/1</t>
  </si>
  <si>
    <t>65А</t>
  </si>
  <si>
    <t>Ажилчны гудамж</t>
  </si>
  <si>
    <t>Шинэ хотхон</t>
  </si>
  <si>
    <t>Москвагийн гудамж</t>
  </si>
  <si>
    <t>Өнөр-2 хороолол</t>
  </si>
  <si>
    <t>Өнөр хороолол</t>
  </si>
  <si>
    <t>53/6</t>
  </si>
  <si>
    <t>Эрин хороолол</t>
  </si>
  <si>
    <t>53/7</t>
  </si>
  <si>
    <t>53/8</t>
  </si>
  <si>
    <t>53/9</t>
  </si>
  <si>
    <t>53/10</t>
  </si>
  <si>
    <t>53/11</t>
  </si>
  <si>
    <t>53/12</t>
  </si>
  <si>
    <t xml:space="preserve">Очир 3 төсөл </t>
  </si>
  <si>
    <t>46/1</t>
  </si>
  <si>
    <t>51/6</t>
  </si>
  <si>
    <t xml:space="preserve">Хар хорин хороолол </t>
  </si>
  <si>
    <t>51/7</t>
  </si>
  <si>
    <t>51/4</t>
  </si>
  <si>
    <t>Хар хорин хороолол</t>
  </si>
  <si>
    <t>51/3</t>
  </si>
  <si>
    <t>55/11</t>
  </si>
  <si>
    <t>55/12</t>
  </si>
  <si>
    <t>Цамба 88 орон сууц</t>
  </si>
  <si>
    <t>55/13</t>
  </si>
  <si>
    <t>55/15</t>
  </si>
  <si>
    <t>Хар хорин хороолол-2</t>
  </si>
  <si>
    <t>УС-29</t>
  </si>
  <si>
    <t>Бээжингийн гудамж</t>
  </si>
  <si>
    <t>Товчооны зам</t>
  </si>
  <si>
    <t>ТТЭ-37</t>
  </si>
  <si>
    <t>АТ-12</t>
  </si>
  <si>
    <t>БХН-48</t>
  </si>
  <si>
    <t>75/1</t>
  </si>
  <si>
    <t>75/2</t>
  </si>
  <si>
    <t>ОС-8</t>
  </si>
  <si>
    <t>БХ-1-27</t>
  </si>
  <si>
    <t>БХ-2-27</t>
  </si>
  <si>
    <t>БХН-30</t>
  </si>
  <si>
    <t>МИК-30</t>
  </si>
  <si>
    <t>MN-30</t>
  </si>
  <si>
    <t>95А</t>
  </si>
  <si>
    <t>95В</t>
  </si>
  <si>
    <t>Төгс хотхон</t>
  </si>
  <si>
    <t>Нарлаг Хаус-2</t>
  </si>
  <si>
    <t>Алтай хотхон</t>
  </si>
  <si>
    <t>Хос өргөө-2 хотхон</t>
  </si>
  <si>
    <t>4Б</t>
  </si>
  <si>
    <t>50В</t>
  </si>
  <si>
    <t>50Г</t>
  </si>
  <si>
    <t>Middle river apartment</t>
  </si>
  <si>
    <t>54/8</t>
  </si>
  <si>
    <t>Үйлдвэрийн гудамж</t>
  </si>
  <si>
    <t>52Г</t>
  </si>
  <si>
    <t>54/1</t>
  </si>
  <si>
    <t>Koyo town 103 блок</t>
  </si>
  <si>
    <t>54/2</t>
  </si>
  <si>
    <t>Koyo town 104 блок</t>
  </si>
  <si>
    <t>54/4</t>
  </si>
  <si>
    <t>Koyo town 105 блок</t>
  </si>
  <si>
    <t>54/5</t>
  </si>
  <si>
    <t>Koyo town 106 блок</t>
  </si>
  <si>
    <t>54/6</t>
  </si>
  <si>
    <t>Koyo town 107 блок</t>
  </si>
  <si>
    <t>54/7</t>
  </si>
  <si>
    <t>Koyo town 108 блок</t>
  </si>
  <si>
    <t>35/1</t>
  </si>
  <si>
    <t>35/2</t>
  </si>
  <si>
    <t>35/4</t>
  </si>
  <si>
    <t>35/3</t>
  </si>
  <si>
    <t>GB хотхон</t>
  </si>
  <si>
    <t>Голден парк хотхон-2</t>
  </si>
  <si>
    <t>Голден парк хотхон</t>
  </si>
  <si>
    <t>Цоглог хотхон-2</t>
  </si>
  <si>
    <t>Түвшин өргөө хотхон</t>
  </si>
  <si>
    <t>Их тойруу</t>
  </si>
  <si>
    <t>Токиогийн гудамж</t>
  </si>
  <si>
    <t>Нисора апартмент</t>
  </si>
  <si>
    <t>Сансар орон сууц</t>
  </si>
  <si>
    <t>26А</t>
  </si>
  <si>
    <t>17а</t>
  </si>
  <si>
    <t>Palazzo-1 үйлчилгээтэй орон сууц</t>
  </si>
  <si>
    <t>55А</t>
  </si>
  <si>
    <t>55Б</t>
  </si>
  <si>
    <t>үйлчилгээтэй орон сууц</t>
  </si>
  <si>
    <t>Залуучуудын гудамж</t>
  </si>
  <si>
    <t>20/2</t>
  </si>
  <si>
    <t>20/1</t>
  </si>
  <si>
    <t>СЭЗДС-ийн ажилчдын орон сууц</t>
  </si>
  <si>
    <t>Golden vill хотхон</t>
  </si>
  <si>
    <t>Денверийн гудамж</t>
  </si>
  <si>
    <t>Сэлбэ орон сууц</t>
  </si>
  <si>
    <t>Б.Доржийн  гудамж</t>
  </si>
  <si>
    <t>50/2</t>
  </si>
  <si>
    <t>Их өвөр орон сууц</t>
  </si>
  <si>
    <t>Их өвөр хотхон</t>
  </si>
  <si>
    <t>13/1</t>
  </si>
  <si>
    <t xml:space="preserve">Цагдаа хотхон </t>
  </si>
  <si>
    <t>13/2</t>
  </si>
  <si>
    <t>13/5</t>
  </si>
  <si>
    <t>Цагдаа хотхон</t>
  </si>
  <si>
    <t>13/6</t>
  </si>
  <si>
    <t>13/7</t>
  </si>
  <si>
    <t>Эрдэм хотхон</t>
  </si>
  <si>
    <t>10В</t>
  </si>
  <si>
    <t>Хом департмент хотхон</t>
  </si>
  <si>
    <t>Стар апартмент</t>
  </si>
  <si>
    <t>64/2</t>
  </si>
  <si>
    <t>Дарь Эхийн гудамж</t>
  </si>
  <si>
    <t>65/4</t>
  </si>
  <si>
    <t>65/3</t>
  </si>
  <si>
    <t>65/5</t>
  </si>
  <si>
    <t>40Б</t>
  </si>
  <si>
    <t>7a</t>
  </si>
  <si>
    <t>8а</t>
  </si>
  <si>
    <t>11а</t>
  </si>
  <si>
    <t>11б</t>
  </si>
  <si>
    <t>48а</t>
  </si>
  <si>
    <t xml:space="preserve">Хийморь-12 орон сууц </t>
  </si>
  <si>
    <t>Энэрэл цогцолбор</t>
  </si>
  <si>
    <t>24Б</t>
  </si>
  <si>
    <t>42/1</t>
  </si>
  <si>
    <t>Эрдэнийн 108 хотхон</t>
  </si>
  <si>
    <t>Цэнд гүний гудамж</t>
  </si>
  <si>
    <t>Орон сууц, үйлчилгээний барилга</t>
  </si>
  <si>
    <t>43б</t>
  </si>
  <si>
    <t>Глобын 32 айлын сууц</t>
  </si>
  <si>
    <t>Глоб хотхон</t>
  </si>
  <si>
    <t>73А</t>
  </si>
  <si>
    <t>Офицер ахлагч нарын орон сууц</t>
  </si>
  <si>
    <t>51В</t>
  </si>
  <si>
    <t>51Г</t>
  </si>
  <si>
    <t>51А</t>
  </si>
  <si>
    <t>51Б</t>
  </si>
  <si>
    <t>43Б</t>
  </si>
  <si>
    <t>Сүлд апартмент</t>
  </si>
  <si>
    <t>28А</t>
  </si>
  <si>
    <t>28Б</t>
  </si>
  <si>
    <t>28В</t>
  </si>
  <si>
    <t>51Д</t>
  </si>
  <si>
    <t>Алтан намар</t>
  </si>
  <si>
    <t>Ж.Лхагвасүрэнгийн гудамж</t>
  </si>
  <si>
    <t>46б</t>
  </si>
  <si>
    <t>46а</t>
  </si>
  <si>
    <t>48б</t>
  </si>
  <si>
    <t>24/1</t>
  </si>
  <si>
    <t>Нийгмийн даатгалын 35 айлын орон сууц</t>
  </si>
  <si>
    <t>44/3</t>
  </si>
  <si>
    <t>44/1</t>
  </si>
  <si>
    <t>44/2</t>
  </si>
  <si>
    <t>44-6</t>
  </si>
  <si>
    <t>Жоби дэлгүүр, орон сууц</t>
  </si>
  <si>
    <t>Эрхэм хүслэн</t>
  </si>
  <si>
    <t>Оршил хотхон</t>
  </si>
  <si>
    <t>8Б</t>
  </si>
  <si>
    <t>8В</t>
  </si>
  <si>
    <t>44-5</t>
  </si>
  <si>
    <t>Американ дэнж</t>
  </si>
  <si>
    <t>Хилчдийн гудамж</t>
  </si>
  <si>
    <t>Монгол угсаа хотхон</t>
  </si>
  <si>
    <t>Баясгалант өргөө 1 хотхон</t>
  </si>
  <si>
    <t>Шинэ зуун төсөл Цамхаг-1</t>
  </si>
  <si>
    <t>Мишээл хотхон</t>
  </si>
  <si>
    <t>90/1</t>
  </si>
  <si>
    <t>90/5</t>
  </si>
  <si>
    <t>Нарлаг апартмент</t>
  </si>
  <si>
    <t>57В</t>
  </si>
  <si>
    <t>One family apartment</t>
  </si>
  <si>
    <t>57Г</t>
  </si>
  <si>
    <t>Romeo &amp; Juliet tower</t>
  </si>
  <si>
    <t xml:space="preserve">Ажилчдын орон сууц </t>
  </si>
  <si>
    <t>66/5</t>
  </si>
  <si>
    <t>68/6</t>
  </si>
  <si>
    <t>Албан контор, орон сууц</t>
  </si>
  <si>
    <t>50/1</t>
  </si>
  <si>
    <t>91А</t>
  </si>
  <si>
    <t>Happy town</t>
  </si>
  <si>
    <t>Г.Лувсанцэвээний гудамж</t>
  </si>
  <si>
    <t>Үйлчилгээтэй, орон сууц</t>
  </si>
  <si>
    <t>49Б</t>
  </si>
  <si>
    <t>74А</t>
  </si>
  <si>
    <t>Жуков хотхон</t>
  </si>
  <si>
    <t>49В</t>
  </si>
  <si>
    <t>57А</t>
  </si>
  <si>
    <t>Поларис хотхон</t>
  </si>
  <si>
    <t>47Г</t>
  </si>
  <si>
    <t>57Б</t>
  </si>
  <si>
    <t>162/2</t>
  </si>
  <si>
    <t>Багш ажилчдын байр</t>
  </si>
  <si>
    <t>48В</t>
  </si>
  <si>
    <t>48Д</t>
  </si>
  <si>
    <t>48Г</t>
  </si>
  <si>
    <t>Наран трейдийн орон сууц</t>
  </si>
  <si>
    <t>22б</t>
  </si>
  <si>
    <t>25А</t>
  </si>
  <si>
    <t>21Д</t>
  </si>
  <si>
    <t>GS-13 үйлчилгээтэй орон сууц</t>
  </si>
  <si>
    <t>Физик хүрээлэнгийн ажилчдын орон сууц</t>
  </si>
  <si>
    <t>31/8</t>
  </si>
  <si>
    <t>Анод-40</t>
  </si>
  <si>
    <t>27/6</t>
  </si>
  <si>
    <t>33Б</t>
  </si>
  <si>
    <t>27/7</t>
  </si>
  <si>
    <t>27/5</t>
  </si>
  <si>
    <t>63А</t>
  </si>
  <si>
    <t>27/4</t>
  </si>
  <si>
    <t>К5</t>
  </si>
  <si>
    <t>31/15</t>
  </si>
  <si>
    <t>Туна-27</t>
  </si>
  <si>
    <t>Үйлчилгээтэй орон  сууц</t>
  </si>
  <si>
    <t>Эрхэт цогцолбор орон сууц</t>
  </si>
  <si>
    <t>Чинбаа инвест орон сууц</t>
  </si>
  <si>
    <t>К7</t>
  </si>
  <si>
    <t>К1</t>
  </si>
  <si>
    <t>К4</t>
  </si>
  <si>
    <t>К6</t>
  </si>
  <si>
    <t>К3</t>
  </si>
  <si>
    <t>К2</t>
  </si>
  <si>
    <t xml:space="preserve">орон сууц </t>
  </si>
  <si>
    <t>Алтан өргөө цогцолбор</t>
  </si>
  <si>
    <t>68/3</t>
  </si>
  <si>
    <t>Сургалтын төв</t>
  </si>
  <si>
    <t>41А</t>
  </si>
  <si>
    <t>37б</t>
  </si>
  <si>
    <t>37а</t>
  </si>
  <si>
    <t>38б</t>
  </si>
  <si>
    <t>38а</t>
  </si>
  <si>
    <t>36Г</t>
  </si>
  <si>
    <t>С. Данзангийн гудамж</t>
  </si>
  <si>
    <t>Тэнүүн хотхон</t>
  </si>
  <si>
    <t xml:space="preserve">Тэнүүн хотхон </t>
  </si>
  <si>
    <t>Цагдаагийн академийн ажилчдын орон сууц</t>
  </si>
  <si>
    <t>Хилчний гудамж</t>
  </si>
  <si>
    <t>Харуул алтай хотхон</t>
  </si>
  <si>
    <t xml:space="preserve">Харуул алтай хотхон </t>
  </si>
  <si>
    <t>100Б</t>
  </si>
  <si>
    <t>100А</t>
  </si>
  <si>
    <t>Баганат хороолол</t>
  </si>
  <si>
    <t>Цагдаагийн академийн өргөн чөлөө</t>
  </si>
  <si>
    <t>Разноимпексийн орон сууц</t>
  </si>
  <si>
    <t xml:space="preserve">ХСИС их сургуулийн ажилчдын сууц </t>
  </si>
  <si>
    <t>Хууль сахиулагч хотхон</t>
  </si>
  <si>
    <t>Хос маргад</t>
  </si>
  <si>
    <t>Онцгой хотхон</t>
  </si>
  <si>
    <t>Төгс апартмент</t>
  </si>
  <si>
    <t xml:space="preserve">Баянзүрх хотхон </t>
  </si>
  <si>
    <t>Улаанхуарангийн гудамж</t>
  </si>
  <si>
    <t xml:space="preserve">Комфорт хотхон </t>
  </si>
  <si>
    <t>Сайхан хотхон</t>
  </si>
  <si>
    <t>7Б</t>
  </si>
  <si>
    <t>Шинэ Амгалан хороолол</t>
  </si>
  <si>
    <t>Комфорт хотхон</t>
  </si>
  <si>
    <t>Грийн апартмент 2</t>
  </si>
  <si>
    <t>71В</t>
  </si>
  <si>
    <t>Sky residence 1</t>
  </si>
  <si>
    <t>Кайду сити хотхон</t>
  </si>
  <si>
    <t>36-р байр</t>
  </si>
  <si>
    <t>Орон сууц 10 автомашин</t>
  </si>
  <si>
    <t>Шархадны гудамж</t>
  </si>
  <si>
    <t>Гачууртын зам</t>
  </si>
  <si>
    <t>Наран амгалан орон сууц</t>
  </si>
  <si>
    <t>ХАА-27</t>
  </si>
  <si>
    <t>Цагдаа хотхон-Амгалан</t>
  </si>
  <si>
    <t>75/3</t>
  </si>
  <si>
    <t>Цагдаа хотхон Амгалан</t>
  </si>
  <si>
    <t>75/4</t>
  </si>
  <si>
    <t>75/6</t>
  </si>
  <si>
    <t>Цагдаа хотхон-Амгалан блок7</t>
  </si>
  <si>
    <t>75/5</t>
  </si>
  <si>
    <t>Цагдаа хотхон-Амгалан блок5</t>
  </si>
  <si>
    <t>75/7</t>
  </si>
  <si>
    <t>Цагдаа хотхон-Амгалан блок-7</t>
  </si>
  <si>
    <t>75/8</t>
  </si>
  <si>
    <t>Цагдаа хотхон-Амгалан блок-8</t>
  </si>
  <si>
    <t>Ургах наран хороолол</t>
  </si>
  <si>
    <t>82А</t>
  </si>
  <si>
    <t>Өрнөх хороолол</t>
  </si>
  <si>
    <t>82Б</t>
  </si>
  <si>
    <t>Serene town</t>
  </si>
  <si>
    <t>82В</t>
  </si>
  <si>
    <t>104/2</t>
  </si>
  <si>
    <t>Ботаник центр</t>
  </si>
  <si>
    <t>104/3</t>
  </si>
  <si>
    <t>104/4</t>
  </si>
  <si>
    <t>104/5</t>
  </si>
  <si>
    <t>104/6</t>
  </si>
  <si>
    <t>104/7</t>
  </si>
  <si>
    <t>104/8</t>
  </si>
  <si>
    <t>104/9</t>
  </si>
  <si>
    <t>82Д</t>
  </si>
  <si>
    <t>с26\3</t>
  </si>
  <si>
    <t>3-р байр</t>
  </si>
  <si>
    <t>69-р байр</t>
  </si>
  <si>
    <t>Скай таун-2</t>
  </si>
  <si>
    <t>127/8</t>
  </si>
  <si>
    <t>Өглөө цогцолбор</t>
  </si>
  <si>
    <t>127/7</t>
  </si>
  <si>
    <t>127/3</t>
  </si>
  <si>
    <t>127/5</t>
  </si>
  <si>
    <t>127/4</t>
  </si>
  <si>
    <t>127/2</t>
  </si>
  <si>
    <t>127/1</t>
  </si>
  <si>
    <t>121/1</t>
  </si>
  <si>
    <t>Академийн ажилчдын орон сууц</t>
  </si>
  <si>
    <t>127/6</t>
  </si>
  <si>
    <t>90Г</t>
  </si>
  <si>
    <t>90В</t>
  </si>
  <si>
    <t xml:space="preserve">Скай таун хотхон </t>
  </si>
  <si>
    <t>90А</t>
  </si>
  <si>
    <t>90Б</t>
  </si>
  <si>
    <t>119А</t>
  </si>
  <si>
    <t>92А</t>
  </si>
  <si>
    <t>92Б</t>
  </si>
  <si>
    <t xml:space="preserve">Апартмент-III </t>
  </si>
  <si>
    <t>120А</t>
  </si>
  <si>
    <t>120Б</t>
  </si>
  <si>
    <t>Глобал-32</t>
  </si>
  <si>
    <t>Баянзүрх апартмент А блок</t>
  </si>
  <si>
    <t>103/1</t>
  </si>
  <si>
    <t>Баянзүрх апартмент Б блок</t>
  </si>
  <si>
    <t>Ахмадын хороолол</t>
  </si>
  <si>
    <t>253/1</t>
  </si>
  <si>
    <t xml:space="preserve">Ахмадын хороолол </t>
  </si>
  <si>
    <t xml:space="preserve">Өгөөмөр хотхон </t>
  </si>
  <si>
    <t>Green resort хотхон</t>
  </si>
  <si>
    <t xml:space="preserve">Шинэ үе хотхон </t>
  </si>
  <si>
    <t>Green house</t>
  </si>
  <si>
    <t>Apartment 104</t>
  </si>
  <si>
    <t>Өгөөмөр хотхон 2-р ээлж</t>
  </si>
  <si>
    <t>53/2</t>
  </si>
  <si>
    <t>53/3</t>
  </si>
  <si>
    <t>53/4</t>
  </si>
  <si>
    <t xml:space="preserve">Альфа буйлдинг </t>
  </si>
  <si>
    <t xml:space="preserve">Парк хауз II </t>
  </si>
  <si>
    <t xml:space="preserve">Парк хауз III </t>
  </si>
  <si>
    <t>Зүүн хүрээ хотхон</t>
  </si>
  <si>
    <t>91/7</t>
  </si>
  <si>
    <t>ОХУ-ын ЭСЯ-ны худалдааны зөвлөхийн газрын 1.3-р ба</t>
  </si>
  <si>
    <t>91/6</t>
  </si>
  <si>
    <t>Орон сууцны 1.4-р барилга</t>
  </si>
  <si>
    <t>81А</t>
  </si>
  <si>
    <t>Намъянжугийн гудамж</t>
  </si>
  <si>
    <t>45/2</t>
  </si>
  <si>
    <t>Идэр дээд сургуулийн багш нарын орон сууц</t>
  </si>
  <si>
    <t>31А</t>
  </si>
  <si>
    <t>Эрх чөлөө хотхон-1</t>
  </si>
  <si>
    <t xml:space="preserve">Үйчилгээтэй орон сууц </t>
  </si>
  <si>
    <t>31Б</t>
  </si>
  <si>
    <t>Аманхуур хотхон</t>
  </si>
  <si>
    <t>33В</t>
  </si>
  <si>
    <t>33Г</t>
  </si>
  <si>
    <t xml:space="preserve">ХӨСҮТ-ийн ажилчдын орон сууц </t>
  </si>
  <si>
    <t>18Б</t>
  </si>
  <si>
    <t>ХӨСҮТ-ийн ажилчдын орон сууц</t>
  </si>
  <si>
    <t>11A</t>
  </si>
  <si>
    <t>11В</t>
  </si>
  <si>
    <t>Улаанбаатар дээд сургуудийн багш, ажилчдын байр</t>
  </si>
  <si>
    <t>14A</t>
  </si>
  <si>
    <t xml:space="preserve">Баянхүрээ хотхон </t>
  </si>
  <si>
    <t>36В</t>
  </si>
  <si>
    <t>Түмэн наст хотхон</t>
  </si>
  <si>
    <t xml:space="preserve">Түмэн наст хотхон </t>
  </si>
  <si>
    <t>36А</t>
  </si>
  <si>
    <t>Эрх чөлөө-2 хотхон</t>
  </si>
  <si>
    <t xml:space="preserve">Залуус орон сууц </t>
  </si>
  <si>
    <t xml:space="preserve">Цагаан хуаран хотхон </t>
  </si>
  <si>
    <t>86Б</t>
  </si>
  <si>
    <t>86В</t>
  </si>
  <si>
    <t>88А</t>
  </si>
  <si>
    <t>88Б</t>
  </si>
  <si>
    <t>88В</t>
  </si>
  <si>
    <t>95/1</t>
  </si>
  <si>
    <t>Нарт хороолол</t>
  </si>
  <si>
    <t>95/2</t>
  </si>
  <si>
    <t>95/3</t>
  </si>
  <si>
    <t>95/4</t>
  </si>
  <si>
    <t>Ембүү орд</t>
  </si>
  <si>
    <t>34В</t>
  </si>
  <si>
    <t>87А</t>
  </si>
  <si>
    <t>94Г</t>
  </si>
  <si>
    <t>Цагаан хуаран хотхон</t>
  </si>
  <si>
    <t>90Д</t>
  </si>
  <si>
    <t>Өргөө апартмент</t>
  </si>
  <si>
    <t>94Б</t>
  </si>
  <si>
    <t>94В</t>
  </si>
  <si>
    <t>127А</t>
  </si>
  <si>
    <t>123А</t>
  </si>
  <si>
    <t>123Б</t>
  </si>
  <si>
    <t>42Д</t>
  </si>
  <si>
    <t>42В</t>
  </si>
  <si>
    <t>Хос өргөө цогцолбор</t>
  </si>
  <si>
    <t>Алтан өргөө хотхон</t>
  </si>
  <si>
    <t>43/1</t>
  </si>
  <si>
    <t>72Б</t>
  </si>
  <si>
    <t>Дандарбаатарын гудамж</t>
  </si>
  <si>
    <t>хайрцаг 24</t>
  </si>
  <si>
    <t>Хорго хотхон</t>
  </si>
  <si>
    <t>Ажилчдын сууц</t>
  </si>
  <si>
    <t>52/6</t>
  </si>
  <si>
    <t>Хос өргөө хотхон</t>
  </si>
  <si>
    <t>46В</t>
  </si>
  <si>
    <t>44В</t>
  </si>
  <si>
    <t>61А</t>
  </si>
  <si>
    <t>Шинэ гэр хотхон</t>
  </si>
  <si>
    <t>19а</t>
  </si>
  <si>
    <t>Да хvрээ гудамж</t>
  </si>
  <si>
    <t>66С</t>
  </si>
  <si>
    <t>Монгол хотхон</t>
  </si>
  <si>
    <t>66B</t>
  </si>
  <si>
    <t>66D</t>
  </si>
  <si>
    <t xml:space="preserve">Монгол хотхон </t>
  </si>
  <si>
    <t>66Ж</t>
  </si>
  <si>
    <t>Хан Өндөр апартмент</t>
  </si>
  <si>
    <t>66И</t>
  </si>
  <si>
    <t>66Ё</t>
  </si>
  <si>
    <t>66E</t>
  </si>
  <si>
    <t>Шинэ төсөл хотхон</t>
  </si>
  <si>
    <t>66A</t>
  </si>
  <si>
    <t>Амгалан хотхон</t>
  </si>
  <si>
    <t xml:space="preserve">Амгалан хотхон </t>
  </si>
  <si>
    <t>105А</t>
  </si>
  <si>
    <t>105В</t>
  </si>
  <si>
    <t>Батлан хамгаалахын их сургуулийн ажилчдын орон су</t>
  </si>
  <si>
    <t>Баяжих цогцолбор</t>
  </si>
  <si>
    <t>31A</t>
  </si>
  <si>
    <t>41Б</t>
  </si>
  <si>
    <t>41Д</t>
  </si>
  <si>
    <t>Үйлчилгээ, орон сууц</t>
  </si>
  <si>
    <t>19В</t>
  </si>
  <si>
    <t>Офицер таун-2</t>
  </si>
  <si>
    <t>49Г</t>
  </si>
  <si>
    <t>Гарден-16</t>
  </si>
  <si>
    <t>41Г</t>
  </si>
  <si>
    <t>Sky residense А блок</t>
  </si>
  <si>
    <t>41В</t>
  </si>
  <si>
    <t>Sky residense Б блок</t>
  </si>
  <si>
    <t>Тэнүүн-7</t>
  </si>
  <si>
    <t>Д.Нянтайсүрэнгийн гудамж</t>
  </si>
  <si>
    <t>Апартмент-5</t>
  </si>
  <si>
    <t>68А</t>
  </si>
  <si>
    <t>68Б</t>
  </si>
  <si>
    <t>52/3</t>
  </si>
  <si>
    <t>52/9</t>
  </si>
  <si>
    <t>Да хүрээ хотхон</t>
  </si>
  <si>
    <t>65Б</t>
  </si>
  <si>
    <t xml:space="preserve">Да хүрээ хотхон </t>
  </si>
  <si>
    <t>22а</t>
  </si>
  <si>
    <t>MCS-ийн 16</t>
  </si>
  <si>
    <t>39г</t>
  </si>
  <si>
    <t>39а</t>
  </si>
  <si>
    <t>39б</t>
  </si>
  <si>
    <t>39в</t>
  </si>
  <si>
    <t>36/2</t>
  </si>
  <si>
    <t>24В</t>
  </si>
  <si>
    <t>27/3</t>
  </si>
  <si>
    <t>171в</t>
  </si>
  <si>
    <t>171б</t>
  </si>
  <si>
    <t>171а</t>
  </si>
  <si>
    <t>171а/1</t>
  </si>
  <si>
    <t>12Б</t>
  </si>
  <si>
    <t>Багш ажилчдын орон сууц</t>
  </si>
  <si>
    <t>Сангийн хорооны гудамж</t>
  </si>
  <si>
    <t>23/2</t>
  </si>
  <si>
    <t>Хүслэн апартмент</t>
  </si>
  <si>
    <t>Нью таун апартмент</t>
  </si>
  <si>
    <t>39Б</t>
  </si>
  <si>
    <t>39А</t>
  </si>
  <si>
    <t>39В</t>
  </si>
  <si>
    <t>43В</t>
  </si>
  <si>
    <t>Дэвжих өргөө</t>
  </si>
  <si>
    <t>124/3</t>
  </si>
  <si>
    <t>сот-11</t>
  </si>
  <si>
    <t>сот-9</t>
  </si>
  <si>
    <t>сот-10</t>
  </si>
  <si>
    <t>сот-8</t>
  </si>
  <si>
    <t>сот-3</t>
  </si>
  <si>
    <t>Төгөл хус хотхон</t>
  </si>
  <si>
    <t>Орон сууц, 7 машин</t>
  </si>
  <si>
    <t>101А</t>
  </si>
  <si>
    <t>Амар амгалан хотхон</t>
  </si>
  <si>
    <t>Тэлмү апартмент</t>
  </si>
  <si>
    <t>99А</t>
  </si>
  <si>
    <t>Дэлгэрэх апартмент</t>
  </si>
  <si>
    <t>99Б</t>
  </si>
  <si>
    <t>93A</t>
  </si>
  <si>
    <t>106/2</t>
  </si>
  <si>
    <t>106/3</t>
  </si>
  <si>
    <t>108А</t>
  </si>
  <si>
    <t>XXI зуун хотхон</t>
  </si>
  <si>
    <t>108Б</t>
  </si>
  <si>
    <t>104/1</t>
  </si>
  <si>
    <t>Алтан сан хороолол</t>
  </si>
  <si>
    <t>192Б</t>
  </si>
  <si>
    <t>192А</t>
  </si>
  <si>
    <t>106/7</t>
  </si>
  <si>
    <t>106/8</t>
  </si>
  <si>
    <t>БЗД цагдаагийн хэлтсийн ажилчдын орон сууц</t>
  </si>
  <si>
    <t>84А</t>
  </si>
  <si>
    <t>110А</t>
  </si>
  <si>
    <t>Амар амгалан-2</t>
  </si>
  <si>
    <t>Өргөө хотхон</t>
  </si>
  <si>
    <t>БЗД-ийн цагдаагийн хэлтсийн ажилчдын орон сууц</t>
  </si>
  <si>
    <t>69аб</t>
  </si>
  <si>
    <t>91Б</t>
  </si>
  <si>
    <t>Үйлдвэр, орон сууц</t>
  </si>
  <si>
    <t>БЗД-ийн эмнэлгийн ажилдын байр</t>
  </si>
  <si>
    <t>Апартмент 76</t>
  </si>
  <si>
    <t>87/4</t>
  </si>
  <si>
    <t>Цэргийн-4</t>
  </si>
  <si>
    <t>Цэргийн-1</t>
  </si>
  <si>
    <t>Цэргийн-2</t>
  </si>
  <si>
    <t>Цэргийн-3</t>
  </si>
  <si>
    <t>Баам-4</t>
  </si>
  <si>
    <t>Баам-4-2</t>
  </si>
  <si>
    <t>Баам-11</t>
  </si>
  <si>
    <t>Баам-12</t>
  </si>
  <si>
    <t>Цэргийн-5</t>
  </si>
  <si>
    <t>Цэргийн-6</t>
  </si>
  <si>
    <t>Цэргийн-7</t>
  </si>
  <si>
    <t>36б</t>
  </si>
  <si>
    <t>Green tower</t>
  </si>
  <si>
    <t>67а</t>
  </si>
  <si>
    <t>Үйлчилгээтэй амины орон ууц</t>
  </si>
  <si>
    <t>НЦГ-ын орон сууц</t>
  </si>
  <si>
    <t xml:space="preserve">Эрх чөлөө 3 хотхон </t>
  </si>
  <si>
    <t>Скай хаус орон сууц</t>
  </si>
  <si>
    <t>84Б</t>
  </si>
  <si>
    <t>Pearl Mansion</t>
  </si>
  <si>
    <t>Амартүвшин хотхон</t>
  </si>
  <si>
    <t>Номноо хотхон</t>
  </si>
  <si>
    <t>Маргад хотхон</t>
  </si>
  <si>
    <t>Homeland хотхон</t>
  </si>
  <si>
    <t>103/2</t>
  </si>
  <si>
    <t>103/3</t>
  </si>
  <si>
    <t>99В</t>
  </si>
  <si>
    <t>Шинэ дөл цогцолбор</t>
  </si>
  <si>
    <t>107А</t>
  </si>
  <si>
    <t>107Б</t>
  </si>
  <si>
    <t>Ногоон төгөл хотхон</t>
  </si>
  <si>
    <t>Хүслийн өргөө хотхон</t>
  </si>
  <si>
    <t>100/1</t>
  </si>
  <si>
    <t>100/2</t>
  </si>
  <si>
    <t>100/3</t>
  </si>
  <si>
    <t>Төрийн тусгай хамгаалалтын газрын ажилчдын сууц</t>
  </si>
  <si>
    <t>152А</t>
  </si>
  <si>
    <t>153/2</t>
  </si>
  <si>
    <t xml:space="preserve">ШШГЕГ-ын орон сууц </t>
  </si>
  <si>
    <t>154А</t>
  </si>
  <si>
    <t>154Б</t>
  </si>
  <si>
    <t>153/1</t>
  </si>
  <si>
    <t>98/1</t>
  </si>
  <si>
    <t>40A</t>
  </si>
  <si>
    <t>170Б</t>
  </si>
  <si>
    <t>170А</t>
  </si>
  <si>
    <t>Сэлбэ-96 орон сууц</t>
  </si>
  <si>
    <t>97/1</t>
  </si>
  <si>
    <t>97/2</t>
  </si>
  <si>
    <t>102А</t>
  </si>
  <si>
    <t>102Б</t>
  </si>
  <si>
    <t>Ариг бүрд</t>
  </si>
  <si>
    <t>Хийморь-13 хотхон</t>
  </si>
  <si>
    <t>74Б</t>
  </si>
  <si>
    <t>97/3</t>
  </si>
  <si>
    <t>97/4</t>
  </si>
  <si>
    <t>96/1</t>
  </si>
  <si>
    <t>74Г</t>
  </si>
  <si>
    <t>74В</t>
  </si>
  <si>
    <t>98/2</t>
  </si>
  <si>
    <t>Оюут 44</t>
  </si>
  <si>
    <t>98/3</t>
  </si>
  <si>
    <t>102В</t>
  </si>
  <si>
    <t>91/3</t>
  </si>
  <si>
    <t xml:space="preserve">Кристал таун </t>
  </si>
  <si>
    <t xml:space="preserve">Дүнжингарав хороолол </t>
  </si>
  <si>
    <t>Их Монгол улсын гудамж</t>
  </si>
  <si>
    <t>206/1</t>
  </si>
  <si>
    <t>206/2</t>
  </si>
  <si>
    <t xml:space="preserve">Их Монгол хороолол </t>
  </si>
  <si>
    <t>Нийслэл хүрээ өргөн чөлөө</t>
  </si>
  <si>
    <t xml:space="preserve">Санрайз хотхон </t>
  </si>
  <si>
    <t>40И</t>
  </si>
  <si>
    <t>Нарлаг өргөө хотхон</t>
  </si>
  <si>
    <t>Санрайз хотхон</t>
  </si>
  <si>
    <t xml:space="preserve">Чухаг-2 хотхон </t>
  </si>
  <si>
    <t>Чухаг-2 хотхон</t>
  </si>
  <si>
    <t>320/1</t>
  </si>
  <si>
    <t xml:space="preserve">Мандала хотхон </t>
  </si>
  <si>
    <t>320/2</t>
  </si>
  <si>
    <t>320/3</t>
  </si>
  <si>
    <t>320/4</t>
  </si>
  <si>
    <t>Park view хотхон</t>
  </si>
  <si>
    <t xml:space="preserve">Edu apart хотхон </t>
  </si>
  <si>
    <t>320/5</t>
  </si>
  <si>
    <t>Мандала хотхон</t>
  </si>
  <si>
    <t>320/6</t>
  </si>
  <si>
    <t>320/7</t>
  </si>
  <si>
    <t>320/8</t>
  </si>
  <si>
    <t>355Б</t>
  </si>
  <si>
    <t>355А</t>
  </si>
  <si>
    <t>320/9</t>
  </si>
  <si>
    <t>320/10</t>
  </si>
  <si>
    <t>320/12</t>
  </si>
  <si>
    <t>357А</t>
  </si>
  <si>
    <t>357Б</t>
  </si>
  <si>
    <t>Pares park residence</t>
  </si>
  <si>
    <t>357В</t>
  </si>
  <si>
    <t xml:space="preserve">Трю эл хотхон </t>
  </si>
  <si>
    <t>Хүннүгийн гудамж</t>
  </si>
  <si>
    <t>Сүмбэр орд хороолол</t>
  </si>
  <si>
    <t xml:space="preserve">Olymp residence </t>
  </si>
  <si>
    <t>Саруул хотхон</t>
  </si>
  <si>
    <t xml:space="preserve">Саруул хотхон </t>
  </si>
  <si>
    <t xml:space="preserve">Time tower хотхон </t>
  </si>
  <si>
    <t>Их Монгол хороолол</t>
  </si>
  <si>
    <t>Элизабет хотхон</t>
  </si>
  <si>
    <t>Санто хотхон</t>
  </si>
  <si>
    <t>Саруул таун А1 блок</t>
  </si>
  <si>
    <t>National park town</t>
  </si>
  <si>
    <t>Толгойтын гудамж</t>
  </si>
  <si>
    <t>Хүнсчдийн гудамж</t>
  </si>
  <si>
    <t>Орчлон хороолол</t>
  </si>
  <si>
    <t>цаб24</t>
  </si>
  <si>
    <t>Цэргийн ажилчдын сууц</t>
  </si>
  <si>
    <t>Баянхошууны гудамж</t>
  </si>
  <si>
    <t>39/2</t>
  </si>
  <si>
    <t>Төрийн албан хаагчдын орон сууц</t>
  </si>
  <si>
    <t>58В</t>
  </si>
  <si>
    <t>58Б</t>
  </si>
  <si>
    <t>58Г</t>
  </si>
  <si>
    <t>64Б</t>
  </si>
  <si>
    <t>Хайрхан хороолол</t>
  </si>
  <si>
    <t>64А</t>
  </si>
  <si>
    <t>58А</t>
  </si>
  <si>
    <t>54Б</t>
  </si>
  <si>
    <t>Тунамал арвижих өргөө</t>
  </si>
  <si>
    <t>Хилчин хотхон</t>
  </si>
  <si>
    <t>ХЦ20</t>
  </si>
  <si>
    <t>ХЦ76</t>
  </si>
  <si>
    <t>Баянхошуу дэд төвийн орон сууц</t>
  </si>
  <si>
    <t>Буянт хороолол</t>
  </si>
  <si>
    <t>Өнөр хорооллын гудамж</t>
  </si>
  <si>
    <t>б10/1</t>
  </si>
  <si>
    <t>Залуусын гудамж</t>
  </si>
  <si>
    <t>Өнөр горхи ХХК</t>
  </si>
  <si>
    <t>Барилгачны гудамж</t>
  </si>
  <si>
    <t>Sunjin grand vill apt</t>
  </si>
  <si>
    <t>Өнөр бүл хотхон</t>
  </si>
  <si>
    <t>UB Vista</t>
  </si>
  <si>
    <t>34а</t>
  </si>
  <si>
    <t>34б</t>
  </si>
  <si>
    <t>Үйлдвэрчний эвлэлийн гудамж</t>
  </si>
  <si>
    <t>Геологи-21</t>
  </si>
  <si>
    <t>67В</t>
  </si>
  <si>
    <t>ст3</t>
  </si>
  <si>
    <t>ст5</t>
  </si>
  <si>
    <t>ст4</t>
  </si>
  <si>
    <t>153/7</t>
  </si>
  <si>
    <t>ст2</t>
  </si>
  <si>
    <t>ст1</t>
  </si>
  <si>
    <t>22Б</t>
  </si>
  <si>
    <t>8б</t>
  </si>
  <si>
    <t>8в</t>
  </si>
  <si>
    <t>Шинэ ирээдүй хороолол</t>
  </si>
  <si>
    <t>55/1</t>
  </si>
  <si>
    <t>Ууган гэгээ хотхон орон сууц</t>
  </si>
  <si>
    <t>79А</t>
  </si>
  <si>
    <t>79Б</t>
  </si>
  <si>
    <t>Үйлчилгээ орон сууц</t>
  </si>
  <si>
    <t>94А</t>
  </si>
  <si>
    <t>Шилмэл 44</t>
  </si>
  <si>
    <t>Хоёр хайрхан хотхон</t>
  </si>
  <si>
    <t>60/1</t>
  </si>
  <si>
    <t>Үйлчилгээ, орон сууцны барилга</t>
  </si>
  <si>
    <t>66/1</t>
  </si>
  <si>
    <t>4б</t>
  </si>
  <si>
    <t>63/1</t>
  </si>
  <si>
    <t>Г-5-30</t>
  </si>
  <si>
    <t>М-1-30</t>
  </si>
  <si>
    <t>М-2-30</t>
  </si>
  <si>
    <t>Г-3-30</t>
  </si>
  <si>
    <t>ЭХ-2-30</t>
  </si>
  <si>
    <t>ЭХ-1-30</t>
  </si>
  <si>
    <t>Г-4-30</t>
  </si>
  <si>
    <t>Дижитал 21 орон сууц</t>
  </si>
  <si>
    <t>СХД-н нэгдсэн эмнэлэгийн ажилчдын орон сууц</t>
  </si>
  <si>
    <t>СХД-ийн эмнэлэгийн ажилчдын орон сууц</t>
  </si>
  <si>
    <t>23Б</t>
  </si>
  <si>
    <t>Залуус-2 хотхон</t>
  </si>
  <si>
    <t>Шинэ мөрөөдөл-2 хотхон</t>
  </si>
  <si>
    <t>87Б</t>
  </si>
  <si>
    <t>87В</t>
  </si>
  <si>
    <t>Өндөр хөтөл орон сууц</t>
  </si>
  <si>
    <t>н3-27</t>
  </si>
  <si>
    <t>ц12</t>
  </si>
  <si>
    <t>ц8</t>
  </si>
  <si>
    <t>ц6</t>
  </si>
  <si>
    <t>ц7</t>
  </si>
  <si>
    <t>ц4</t>
  </si>
  <si>
    <t>ц3</t>
  </si>
  <si>
    <t>Н3-30</t>
  </si>
  <si>
    <t>ц9</t>
  </si>
  <si>
    <t>ц5</t>
  </si>
  <si>
    <t>ц1</t>
  </si>
  <si>
    <t>ц11</t>
  </si>
  <si>
    <t>70А</t>
  </si>
  <si>
    <t>70Б</t>
  </si>
  <si>
    <t>Найрамдалын зам</t>
  </si>
  <si>
    <t>Титэм хотхон</t>
  </si>
  <si>
    <t>ХТ-48</t>
  </si>
  <si>
    <t>н1-30</t>
  </si>
  <si>
    <t>н2-30</t>
  </si>
  <si>
    <t>н1-27</t>
  </si>
  <si>
    <t>н2-27</t>
  </si>
  <si>
    <t>13Б</t>
  </si>
  <si>
    <t xml:space="preserve">үйлчилгээтэй орон сууц </t>
  </si>
  <si>
    <t>Хилчин, холбоочдын гудамж</t>
  </si>
  <si>
    <t xml:space="preserve">Орчлон хороолол </t>
  </si>
  <si>
    <t>РИ35Б</t>
  </si>
  <si>
    <t>Мах-16</t>
  </si>
  <si>
    <t>Н2А</t>
  </si>
  <si>
    <t>ТЭЦ3А</t>
  </si>
  <si>
    <t>Н2Б</t>
  </si>
  <si>
    <t>РИ35А</t>
  </si>
  <si>
    <t>ХЦ-24</t>
  </si>
  <si>
    <t xml:space="preserve">Чухаг-21 </t>
  </si>
  <si>
    <t>Чухаг-21</t>
  </si>
  <si>
    <t>Чансаа хотхон</t>
  </si>
  <si>
    <t>цаб14</t>
  </si>
  <si>
    <t>24-р байр</t>
  </si>
  <si>
    <t>23г</t>
  </si>
  <si>
    <t>131/5</t>
  </si>
  <si>
    <t>131/6</t>
  </si>
  <si>
    <t>131/1</t>
  </si>
  <si>
    <t>131/2</t>
  </si>
  <si>
    <t>131/3</t>
  </si>
  <si>
    <t>131/4</t>
  </si>
  <si>
    <t>133/1</t>
  </si>
  <si>
    <t>133/2</t>
  </si>
  <si>
    <t>133/3</t>
  </si>
  <si>
    <t>133/4</t>
  </si>
  <si>
    <t>Москва хороолол 2-р ээлж</t>
  </si>
  <si>
    <t>133/5</t>
  </si>
  <si>
    <t>Сүм, албан контор, үйлчилгээ, орон сууц</t>
  </si>
  <si>
    <t>141/1</t>
  </si>
  <si>
    <t>Хос багана хотхон</t>
  </si>
  <si>
    <t>134/1</t>
  </si>
  <si>
    <t>Буман өлзий хороолол</t>
  </si>
  <si>
    <t>Роман парк</t>
  </si>
  <si>
    <t>Ажилчдын орон сууцны барилга</t>
  </si>
  <si>
    <t>Содон хороолол</t>
  </si>
  <si>
    <t>НЗТН ажилчдын орон сууц</t>
  </si>
  <si>
    <t>Залуус хороолол</t>
  </si>
  <si>
    <t>Uptown villa хотхон</t>
  </si>
  <si>
    <t>53C</t>
  </si>
  <si>
    <t>53D</t>
  </si>
  <si>
    <t>53Г</t>
  </si>
  <si>
    <t>53E</t>
  </si>
  <si>
    <t>П.Гэндэнгийн гудамж</t>
  </si>
  <si>
    <t>Олимпийн гудамж</t>
  </si>
  <si>
    <t>59Б</t>
  </si>
  <si>
    <t>59В</t>
  </si>
  <si>
    <t>59А</t>
  </si>
  <si>
    <t>Чингисийн өргөн чөлөө</t>
  </si>
  <si>
    <t>15/1</t>
  </si>
  <si>
    <t>56Б</t>
  </si>
  <si>
    <t>56А</t>
  </si>
  <si>
    <t>26В</t>
  </si>
  <si>
    <t>26Б</t>
  </si>
  <si>
    <t>26Д</t>
  </si>
  <si>
    <t>21Б</t>
  </si>
  <si>
    <t>52Б</t>
  </si>
  <si>
    <t>61Б</t>
  </si>
  <si>
    <t>Бага тойруу</t>
  </si>
  <si>
    <t>Ж.Самбуугийн гудамж</t>
  </si>
  <si>
    <t>Д.Сүхбаатарын гудамж</t>
  </si>
  <si>
    <t>Нэгдсэн үндэстний гудамж</t>
  </si>
  <si>
    <t>40/4</t>
  </si>
  <si>
    <t>40/5</t>
  </si>
  <si>
    <t>41/1</t>
  </si>
  <si>
    <t>Э.Галданбошготын гудамж</t>
  </si>
  <si>
    <t>16б</t>
  </si>
  <si>
    <t>16а</t>
  </si>
  <si>
    <t>30а</t>
  </si>
  <si>
    <t>Чингэлтэйн өргөн чөлөө</t>
  </si>
  <si>
    <t>Удирдлагын акадөмийн гудамж</t>
  </si>
  <si>
    <t>Шинэ өглөө хотхон</t>
  </si>
  <si>
    <t>Эрэл хотхон</t>
  </si>
  <si>
    <t>24/2</t>
  </si>
  <si>
    <t>Наран хотхон</t>
  </si>
  <si>
    <t>21б</t>
  </si>
  <si>
    <t xml:space="preserve">Наран хотхон </t>
  </si>
  <si>
    <t>GS52 орон сууц</t>
  </si>
  <si>
    <t>То вангийн гудамж</t>
  </si>
  <si>
    <t>Энхтайван хотхон</t>
  </si>
  <si>
    <t>АПУ-56 орон сууц</t>
  </si>
  <si>
    <t>Д.Чимэд-Осорын гудамж</t>
  </si>
  <si>
    <t>н-7</t>
  </si>
  <si>
    <t>н-17</t>
  </si>
  <si>
    <t>н-12</t>
  </si>
  <si>
    <t>н-13</t>
  </si>
  <si>
    <t>19-ийн 8а байр</t>
  </si>
  <si>
    <t>АШҮН-ийн 19-р байр</t>
  </si>
  <si>
    <t>н-3</t>
  </si>
  <si>
    <t>н-18</t>
  </si>
  <si>
    <t>н-16</t>
  </si>
  <si>
    <t>12В</t>
  </si>
  <si>
    <t>Хивсний 33-р байр</t>
  </si>
  <si>
    <t>Б.Шаравын гудамж</t>
  </si>
  <si>
    <t>н-11</t>
  </si>
  <si>
    <t xml:space="preserve">19 апартмент </t>
  </si>
  <si>
    <t>6В</t>
  </si>
  <si>
    <t>Г-17</t>
  </si>
  <si>
    <t>Гаалийн ажилдын орон сууц</t>
  </si>
  <si>
    <t>Туул гол гудамж</t>
  </si>
  <si>
    <t>89А</t>
  </si>
  <si>
    <t>Сан 50-р байр</t>
  </si>
  <si>
    <t>Тү-ийн 20-р байр</t>
  </si>
  <si>
    <t>44Г</t>
  </si>
  <si>
    <t>Эрчим хотхон</t>
  </si>
  <si>
    <t xml:space="preserve">Эрчим хотхон </t>
  </si>
  <si>
    <t>80/3</t>
  </si>
  <si>
    <t>Дэлгэрэх хотхон</t>
  </si>
  <si>
    <t>80/2</t>
  </si>
  <si>
    <t>Ажилчдын дотуур байр</t>
  </si>
  <si>
    <t>80/4</t>
  </si>
  <si>
    <t xml:space="preserve">Дэлгэрэх хотхон </t>
  </si>
  <si>
    <t>80/5</t>
  </si>
  <si>
    <t>Дунд гол үйлчилгээтэй орон сууц</t>
  </si>
  <si>
    <t>Тайж 52</t>
  </si>
  <si>
    <t>29Б</t>
  </si>
  <si>
    <t>29А</t>
  </si>
  <si>
    <t>Тэлмүүн хотхон</t>
  </si>
  <si>
    <t>Дэлгэр хотхон</t>
  </si>
  <si>
    <t xml:space="preserve">Peace town </t>
  </si>
  <si>
    <t>47Е</t>
  </si>
  <si>
    <t>43Г</t>
  </si>
  <si>
    <t>115А</t>
  </si>
  <si>
    <t>Peace town</t>
  </si>
  <si>
    <t>72/1</t>
  </si>
  <si>
    <t xml:space="preserve">Peace town-2 </t>
  </si>
  <si>
    <t>Тэлмүүн хотхон 7-р ээлж</t>
  </si>
  <si>
    <t>43Д</t>
  </si>
  <si>
    <t>Ханбогд хотхон</t>
  </si>
  <si>
    <t>Наадамчдын зам</t>
  </si>
  <si>
    <t xml:space="preserve">Twin house орон сууц </t>
  </si>
  <si>
    <t>Вива сити хороолол</t>
  </si>
  <si>
    <t>Шинэ Өргөө хотхон</t>
  </si>
  <si>
    <t>Туул ривер кондоминимумс</t>
  </si>
  <si>
    <t>Орон сууц, авто зогсоолийн барилга</t>
  </si>
  <si>
    <t xml:space="preserve">Хүннү вилла </t>
  </si>
  <si>
    <t>Аялал жуулчлалын цогцолбор</t>
  </si>
  <si>
    <t>Төгөлдөр апартмент-2</t>
  </si>
  <si>
    <t>909/2</t>
  </si>
  <si>
    <t>909/1</t>
  </si>
  <si>
    <t>Эрчим хүчний гудамж</t>
  </si>
  <si>
    <t>Арьс ширний 80 айл</t>
  </si>
  <si>
    <t>Гарден вилла</t>
  </si>
  <si>
    <t>20-2</t>
  </si>
  <si>
    <t>200А</t>
  </si>
  <si>
    <t xml:space="preserve">Encanto Orange town </t>
  </si>
  <si>
    <t>200Б</t>
  </si>
  <si>
    <t>716/1</t>
  </si>
  <si>
    <t>Актив гарден хороолол</t>
  </si>
  <si>
    <t>716/2</t>
  </si>
  <si>
    <t>Шинэ яармаг хороолол</t>
  </si>
  <si>
    <t>Өлзийтийн зам</t>
  </si>
  <si>
    <t>Нүхт гарден вилла хотхон</t>
  </si>
  <si>
    <t>61/1</t>
  </si>
  <si>
    <t>Морингийн зам</t>
  </si>
  <si>
    <t>ХУДЗДТГ-ын ахмадын байр</t>
  </si>
  <si>
    <t>Орон сууц 5 автомашин</t>
  </si>
  <si>
    <t>Баруун Сонсголонгийн гудамж</t>
  </si>
  <si>
    <t>61/2</t>
  </si>
  <si>
    <t xml:space="preserve">Анома </t>
  </si>
  <si>
    <t>Зайсангийн гудамж</t>
  </si>
  <si>
    <t>62/7</t>
  </si>
  <si>
    <t xml:space="preserve">Irish castel </t>
  </si>
  <si>
    <t>25/6</t>
  </si>
  <si>
    <t>25/5</t>
  </si>
  <si>
    <t>Гэрэлт хотхон</t>
  </si>
  <si>
    <t>Гэрэлт  хотхон</t>
  </si>
  <si>
    <t>Будда виста цогцолбор</t>
  </si>
  <si>
    <t>54/3</t>
  </si>
  <si>
    <t>Ар зайсангийн гудамж</t>
  </si>
  <si>
    <t>Luxury zaisan village</t>
  </si>
  <si>
    <t>90/2</t>
  </si>
  <si>
    <t>90/3</t>
  </si>
  <si>
    <t>90/4</t>
  </si>
  <si>
    <t>90/6</t>
  </si>
  <si>
    <t>90/7</t>
  </si>
  <si>
    <t>90/8</t>
  </si>
  <si>
    <t xml:space="preserve">Зайсан виллэж </t>
  </si>
  <si>
    <t>100/5</t>
  </si>
  <si>
    <t>100/7</t>
  </si>
  <si>
    <t>100/8</t>
  </si>
  <si>
    <t>Зайсангийн тойруу</t>
  </si>
  <si>
    <t>62/8</t>
  </si>
  <si>
    <t xml:space="preserve">Хөх тэнгэр цогцолбор </t>
  </si>
  <si>
    <t>46Г</t>
  </si>
  <si>
    <t>62/2</t>
  </si>
  <si>
    <t xml:space="preserve">Royal Green Village </t>
  </si>
  <si>
    <t>62/3</t>
  </si>
  <si>
    <t>62/4</t>
  </si>
  <si>
    <t>62/6</t>
  </si>
  <si>
    <t>62/5</t>
  </si>
  <si>
    <t>52/2</t>
  </si>
  <si>
    <t>Хунгийн хотхон</t>
  </si>
  <si>
    <t xml:space="preserve">Энхжин 2 хотхон </t>
  </si>
  <si>
    <t>41/4</t>
  </si>
  <si>
    <t>Цэцээ гүн хотхон</t>
  </si>
  <si>
    <t>41/3</t>
  </si>
  <si>
    <t>41/2</t>
  </si>
  <si>
    <t>Энхжин 2 хотхон</t>
  </si>
  <si>
    <t>32Д</t>
  </si>
  <si>
    <t>Тэнгэр рашааны гудамж</t>
  </si>
  <si>
    <t xml:space="preserve">Инэл Зайсан виллаж </t>
  </si>
  <si>
    <t>79В</t>
  </si>
  <si>
    <t>79Г</t>
  </si>
  <si>
    <t>81/3</t>
  </si>
  <si>
    <t>81/4</t>
  </si>
  <si>
    <t>81/5</t>
  </si>
  <si>
    <t>81/6</t>
  </si>
  <si>
    <t>81/1</t>
  </si>
  <si>
    <t>Royal crown villa</t>
  </si>
  <si>
    <t xml:space="preserve">Түшээ гүн хотхон </t>
  </si>
  <si>
    <t xml:space="preserve">Гэрэгэ вилла хотхон </t>
  </si>
  <si>
    <t>Белла виста хотхон</t>
  </si>
  <si>
    <t>Дүнжингаравын гудамж</t>
  </si>
  <si>
    <t>Хатан туул хотхон</t>
  </si>
  <si>
    <t>Соёмбо хотхон</t>
  </si>
  <si>
    <t xml:space="preserve">ХААИС-ын багш ажилчдын орон сууц </t>
  </si>
  <si>
    <t>Зайсан цагаан суварга орон сууц, өрхийн эмнэлэг</t>
  </si>
  <si>
    <t xml:space="preserve">Зочид буудал, орон сууц </t>
  </si>
  <si>
    <t>Peace village</t>
  </si>
  <si>
    <t>208/1</t>
  </si>
  <si>
    <t>207/1</t>
  </si>
  <si>
    <t>Астра вилла хотхон</t>
  </si>
  <si>
    <t>207/2</t>
  </si>
  <si>
    <t>2а-10</t>
  </si>
  <si>
    <t>39АБ</t>
  </si>
  <si>
    <t>Оддын хотхон</t>
  </si>
  <si>
    <t>37абв</t>
  </si>
  <si>
    <t>6C</t>
  </si>
  <si>
    <t>6B</t>
  </si>
  <si>
    <t>6A</t>
  </si>
  <si>
    <t>6D</t>
  </si>
  <si>
    <t xml:space="preserve">Рапид харш </t>
  </si>
  <si>
    <t>6E</t>
  </si>
  <si>
    <t>Хансвилл хотхон</t>
  </si>
  <si>
    <t>Махатма Гандигийн гудамж</t>
  </si>
  <si>
    <t>Жаргалан хотхон</t>
  </si>
  <si>
    <t xml:space="preserve">Нархан хотхон </t>
  </si>
  <si>
    <t>51/а</t>
  </si>
  <si>
    <t>51/б</t>
  </si>
  <si>
    <t>51/в</t>
  </si>
  <si>
    <t xml:space="preserve">Амины орон сууц </t>
  </si>
  <si>
    <t xml:space="preserve">Оддын хотхон </t>
  </si>
  <si>
    <t xml:space="preserve">Модерн таун </t>
  </si>
  <si>
    <t>Romana residence</t>
  </si>
  <si>
    <t xml:space="preserve">SN tower </t>
  </si>
  <si>
    <t>Цэнгэлдэх хотхон</t>
  </si>
  <si>
    <t>66/3</t>
  </si>
  <si>
    <t>60/3</t>
  </si>
  <si>
    <t>7 дугаар хэсэг</t>
  </si>
  <si>
    <t>Викториа таун</t>
  </si>
  <si>
    <t>Сонсголонгийн зам</t>
  </si>
  <si>
    <t>Буянт Ухаа I хороолол</t>
  </si>
  <si>
    <t>Дөрвөн бэрх хотхон</t>
  </si>
  <si>
    <t>Сөүл гарден блок 2</t>
  </si>
  <si>
    <t>Сөүл гарден блок-4</t>
  </si>
  <si>
    <t>Сөүл гарден блок-1</t>
  </si>
  <si>
    <t>Сөүл гарден блок-3</t>
  </si>
  <si>
    <t>Анар хотхон</t>
  </si>
  <si>
    <t>Ноблесс</t>
  </si>
  <si>
    <t>Оргил стар хотхон</t>
  </si>
  <si>
    <t xml:space="preserve">Оргил стар хотхон </t>
  </si>
  <si>
    <t>48A</t>
  </si>
  <si>
    <t xml:space="preserve">Эрдэнийн төгөл хотхон </t>
  </si>
  <si>
    <t xml:space="preserve">Агниста хотхон </t>
  </si>
  <si>
    <t xml:space="preserve">Маршал хотхон </t>
  </si>
  <si>
    <t xml:space="preserve">Ривер гарден хотхон </t>
  </si>
  <si>
    <t>King tower</t>
  </si>
  <si>
    <t>Тайм скүэр хотхон</t>
  </si>
  <si>
    <t>Модун таун</t>
  </si>
  <si>
    <t>Ривер гарден хотхон</t>
  </si>
  <si>
    <t>Скай гарден резиденс</t>
  </si>
  <si>
    <t>46С</t>
  </si>
  <si>
    <t>Фловерс таун хотхон</t>
  </si>
  <si>
    <t>Богд Жавзандамбын гудамж</t>
  </si>
  <si>
    <t>54В</t>
  </si>
  <si>
    <t>Вайт мүүн орон сууц</t>
  </si>
  <si>
    <t>46E</t>
  </si>
  <si>
    <t xml:space="preserve">Фловерс таун хотхон </t>
  </si>
  <si>
    <t>46D</t>
  </si>
  <si>
    <t>46F</t>
  </si>
  <si>
    <t>Оргил гарден хотхон</t>
  </si>
  <si>
    <t>Алтай хаус хотхон</t>
  </si>
  <si>
    <t>54Д</t>
  </si>
  <si>
    <t>61/5</t>
  </si>
  <si>
    <t>Агниста хотхон</t>
  </si>
  <si>
    <t>Хан хиллс хотхон</t>
  </si>
  <si>
    <t>512А</t>
  </si>
  <si>
    <t xml:space="preserve">Гэгээнтэн хотхон </t>
  </si>
  <si>
    <t>Гэгээнтэн хотхон</t>
  </si>
  <si>
    <t xml:space="preserve">Хүннү-2222 хороолол </t>
  </si>
  <si>
    <t>24/10</t>
  </si>
  <si>
    <t>24/9</t>
  </si>
  <si>
    <t>24/11</t>
  </si>
  <si>
    <t>24/12</t>
  </si>
  <si>
    <t>24/13</t>
  </si>
  <si>
    <t>28/10</t>
  </si>
  <si>
    <t>Роял гарден хотхон</t>
  </si>
  <si>
    <t>Парк гарден хотхон</t>
  </si>
  <si>
    <t>26Г</t>
  </si>
  <si>
    <t>Академи хотхон</t>
  </si>
  <si>
    <t>34Г</t>
  </si>
  <si>
    <t>36/1</t>
  </si>
  <si>
    <t>36/4</t>
  </si>
  <si>
    <t>36/5</t>
  </si>
  <si>
    <t>Токио таун</t>
  </si>
  <si>
    <t>50Д</t>
  </si>
  <si>
    <t>50Е</t>
  </si>
  <si>
    <t>UB town</t>
  </si>
  <si>
    <t>Цоглог хотхон</t>
  </si>
  <si>
    <t>21/4</t>
  </si>
  <si>
    <t>31/5</t>
  </si>
  <si>
    <t>Орон сууц 3 автомашин</t>
  </si>
  <si>
    <t>Гэгээн өглөө хотхон</t>
  </si>
  <si>
    <t xml:space="preserve">Туулын хөвөө хотхон </t>
  </si>
  <si>
    <t xml:space="preserve">Цэлмэг хотхон </t>
  </si>
  <si>
    <t>Нисора таун хауз</t>
  </si>
  <si>
    <t>Элегант таун</t>
  </si>
  <si>
    <t>56В</t>
  </si>
  <si>
    <t xml:space="preserve">Үйлчилгээтэй рон сууц </t>
  </si>
  <si>
    <t xml:space="preserve">Green terra хотхон </t>
  </si>
  <si>
    <t>Green terra хотхон</t>
  </si>
  <si>
    <t>Хавай таун хотхон</t>
  </si>
  <si>
    <t xml:space="preserve">Rose village </t>
  </si>
  <si>
    <t xml:space="preserve">Туул өргөө хотхон </t>
  </si>
  <si>
    <t>24/4</t>
  </si>
  <si>
    <t>Шинэ мөрөөдөл хотхон</t>
  </si>
  <si>
    <t>24/3</t>
  </si>
  <si>
    <t>Орон сууц 24 автомашин</t>
  </si>
  <si>
    <t xml:space="preserve">EDEN хотхоны орон сууц </t>
  </si>
  <si>
    <t>Оранж хотхон</t>
  </si>
  <si>
    <t>Бумбагранд хотхон</t>
  </si>
  <si>
    <t>Мандал хотхон</t>
  </si>
  <si>
    <t>56Д</t>
  </si>
  <si>
    <t>Визард таун</t>
  </si>
  <si>
    <t xml:space="preserve">Ривер таун хотхон </t>
  </si>
  <si>
    <t>56E</t>
  </si>
  <si>
    <t>Тайж таун хотхон</t>
  </si>
  <si>
    <t>60А</t>
  </si>
  <si>
    <t>24/5</t>
  </si>
  <si>
    <t>Орон сууц 25 автомашин</t>
  </si>
  <si>
    <t xml:space="preserve">Ерөнхийлөгчийн ТГ-ын ажилчдын орон сууц </t>
  </si>
  <si>
    <t>Ub town хотхон</t>
  </si>
  <si>
    <t>81Б</t>
  </si>
  <si>
    <t>81В</t>
  </si>
  <si>
    <t>Манайхан орон сууц</t>
  </si>
  <si>
    <t>97В</t>
  </si>
  <si>
    <t>Дөл хотхон</t>
  </si>
  <si>
    <t>97Г</t>
  </si>
  <si>
    <t>Monta vista үйлчилгээтэй орон сууц</t>
  </si>
  <si>
    <t xml:space="preserve">Миний гэр хотхон </t>
  </si>
  <si>
    <t>60Г</t>
  </si>
  <si>
    <t>Орон сууц 8 автомашин</t>
  </si>
  <si>
    <t>97А</t>
  </si>
  <si>
    <t>97Б</t>
  </si>
  <si>
    <t>97Д</t>
  </si>
  <si>
    <t>Орон сууц, 16 машин</t>
  </si>
  <si>
    <t>Саруул шилтгээн хотхон</t>
  </si>
  <si>
    <t>ашүн-31</t>
  </si>
  <si>
    <t>Ашүн-ий 31-р байр</t>
  </si>
  <si>
    <t xml:space="preserve">Мишээл хотхон </t>
  </si>
  <si>
    <t xml:space="preserve">Цэлмэг тэнгэр хотхон </t>
  </si>
  <si>
    <t>ЦУОШГ-ын ажилчдын орон сууц</t>
  </si>
  <si>
    <t>Туул гарден хотхон</t>
  </si>
  <si>
    <t>110Б</t>
  </si>
  <si>
    <t>Khiimori view хотхон</t>
  </si>
  <si>
    <t>45В</t>
  </si>
  <si>
    <t>Порта Бианка</t>
  </si>
  <si>
    <t>Цагаан орд хотхон</t>
  </si>
  <si>
    <t>Жаргалант-2</t>
  </si>
  <si>
    <t>Багш, ажилчдын орон сууц, оюутны дотуур байр</t>
  </si>
  <si>
    <t xml:space="preserve">Ивээл хотхон </t>
  </si>
  <si>
    <t xml:space="preserve">Саруул өглөө хотхон </t>
  </si>
  <si>
    <t>30/8</t>
  </si>
  <si>
    <t>Park house-2 орон сууц</t>
  </si>
  <si>
    <t>Актив хийц орон сууц</t>
  </si>
  <si>
    <t>100Д</t>
  </si>
  <si>
    <t>Зайсан апартмент -2</t>
  </si>
  <si>
    <t xml:space="preserve">Хөрш заанууд хотхон </t>
  </si>
  <si>
    <t>106В</t>
  </si>
  <si>
    <t>Хөрш заанууд хотхон</t>
  </si>
  <si>
    <t>Апартмент 88</t>
  </si>
  <si>
    <t>Зайсан апартмент</t>
  </si>
  <si>
    <t>Буман залуус хороолол</t>
  </si>
  <si>
    <t>286Б</t>
  </si>
  <si>
    <t>Төгс орчин</t>
  </si>
  <si>
    <t>286В</t>
  </si>
  <si>
    <t>Орон сууц, Амины сууцны барилга</t>
  </si>
  <si>
    <t>286А</t>
  </si>
  <si>
    <t>Хөх мандал хотхон</t>
  </si>
  <si>
    <t>Орон сууц 13 автомашин</t>
  </si>
  <si>
    <t>Архивчдын гудамж</t>
  </si>
  <si>
    <t>Төгс орчин-2 хотхон</t>
  </si>
  <si>
    <t>1218/1</t>
  </si>
  <si>
    <t>Баруун Сэлбийн гудамж</t>
  </si>
  <si>
    <t>М100</t>
  </si>
  <si>
    <t>Жуулчны гудамж</t>
  </si>
  <si>
    <t>Ц.Жигжиджавын гудамж</t>
  </si>
  <si>
    <t>Орон сууц 6 ААН</t>
  </si>
  <si>
    <t>19A</t>
  </si>
  <si>
    <t>Визард таур үйлчилгээтэй орон сууц</t>
  </si>
  <si>
    <t>Төмөрчний  гудамж</t>
  </si>
  <si>
    <t>Мөнгөт шарга албан контор, орон сууц</t>
  </si>
  <si>
    <t>Пума Орон сууц</t>
  </si>
  <si>
    <t>Тээвэр хангамжийн 30 айл</t>
  </si>
  <si>
    <t>Хөдөө Аж Ахуйн Орон сууц</t>
  </si>
  <si>
    <t>С.Чоймболын гудамж</t>
  </si>
  <si>
    <t>Орон сууц, 14 айл Монос ХХК</t>
  </si>
  <si>
    <t>ҮХ-12</t>
  </si>
  <si>
    <t>I-20</t>
  </si>
  <si>
    <t>II-20</t>
  </si>
  <si>
    <t>Холбооны 2-20</t>
  </si>
  <si>
    <t>Сангийн яамны ажилчдын орон сууц</t>
  </si>
  <si>
    <t>33/3</t>
  </si>
  <si>
    <t>Барилгын хорооны 30 айл</t>
  </si>
  <si>
    <t>БЗИ-25</t>
  </si>
  <si>
    <t>I-30</t>
  </si>
  <si>
    <t>II-30</t>
  </si>
  <si>
    <t>19/4</t>
  </si>
  <si>
    <t>Улаанбаатар сангийн орон сууц</t>
  </si>
  <si>
    <t>Арвин-20</t>
  </si>
  <si>
    <t>16/1</t>
  </si>
  <si>
    <t>Хийморь цогцолбор</t>
  </si>
  <si>
    <t>Тусгаар тогтнолын талбай</t>
  </si>
  <si>
    <t>19/А</t>
  </si>
  <si>
    <t>Анкарагийн гудамж</t>
  </si>
  <si>
    <t>20/5</t>
  </si>
  <si>
    <t>Дипломат 95 орон сууц</t>
  </si>
  <si>
    <t>Л.Лааганы гудамж</t>
  </si>
  <si>
    <t>Д.Дамбын гудамж</t>
  </si>
  <si>
    <t>49/1</t>
  </si>
  <si>
    <t>33а</t>
  </si>
  <si>
    <t>Г.Бумцэндийн гудамж</t>
  </si>
  <si>
    <t>Сан апартмент</t>
  </si>
  <si>
    <t xml:space="preserve">АРТ-12 үйлчилгээтэй орон сууц </t>
  </si>
  <si>
    <t>31/1</t>
  </si>
  <si>
    <t>ДДТөвтэй орон сууц</t>
  </si>
  <si>
    <t>Сайхан Өргөө хотхон</t>
  </si>
  <si>
    <t>Сайхан өргөө хотхон</t>
  </si>
  <si>
    <t>57-р байр</t>
  </si>
  <si>
    <t>НОБГ-ын Орон сууц, үйлчилгээний барилга</t>
  </si>
  <si>
    <t>Ундрам төв</t>
  </si>
  <si>
    <t>175Б</t>
  </si>
  <si>
    <t>Үйлчилгээтэй нийтийн орон сууц</t>
  </si>
  <si>
    <t>Шинэчлэл хороолол</t>
  </si>
  <si>
    <t>10/А</t>
  </si>
  <si>
    <t>Далайхүү төв, орон сууц</t>
  </si>
  <si>
    <t>10/Б</t>
  </si>
  <si>
    <t>Цагдаагийн ажилчдын орон сууц</t>
  </si>
  <si>
    <t>60/4</t>
  </si>
  <si>
    <t>Хайлаастын гудамж</t>
  </si>
  <si>
    <t>Золбоо-35</t>
  </si>
  <si>
    <t>Дархан</t>
  </si>
  <si>
    <t>Гүйцэтгэгч</t>
  </si>
  <si>
    <t>MSC пропертиз ХХК</t>
  </si>
  <si>
    <t>Мантууш ХХК</t>
  </si>
  <si>
    <t xml:space="preserve">     Байрлах давхар:</t>
  </si>
  <si>
    <t xml:space="preserve">     Талбайн хэмжээ:</t>
  </si>
  <si>
    <t xml:space="preserve">     Өрөөний тоо:</t>
  </si>
  <si>
    <t>Зээлийн зориулалт</t>
  </si>
  <si>
    <t>Зээлийн зориулалт:</t>
  </si>
  <si>
    <t>Орон сууцны гэрчилгээ гарсан эсэх:</t>
  </si>
  <si>
    <t>Угсармал</t>
  </si>
  <si>
    <t>Тоосгон</t>
  </si>
  <si>
    <t>1/30</t>
  </si>
  <si>
    <t>2/30</t>
  </si>
  <si>
    <t>Тоосгон 5 давхар</t>
  </si>
  <si>
    <t>Тоосгон 4 давхар</t>
  </si>
  <si>
    <t>Угсармал 9 давхар</t>
  </si>
  <si>
    <t>Угсармал 5 давхар</t>
  </si>
  <si>
    <t>Угсармал 4 давхар</t>
  </si>
  <si>
    <t>Гааль</t>
  </si>
  <si>
    <t>Тоосгон 9 давхар</t>
  </si>
  <si>
    <t>Тоосгон 5 давхар 1 орцтой</t>
  </si>
  <si>
    <t>2/1</t>
  </si>
  <si>
    <t>2/3</t>
  </si>
  <si>
    <t>Энэрэл хотхон</t>
  </si>
  <si>
    <t>2/2</t>
  </si>
  <si>
    <t>2/4</t>
  </si>
  <si>
    <t>Угсармал 6 давхар</t>
  </si>
  <si>
    <t>12/5</t>
  </si>
  <si>
    <t>12/4</t>
  </si>
  <si>
    <t>МТ ШТС-ийн баруун хойно</t>
  </si>
  <si>
    <t>UB palace баруун талд</t>
  </si>
  <si>
    <t>UB palace хойд талд</t>
  </si>
  <si>
    <t>UB palace зүүн талд</t>
  </si>
  <si>
    <t>UB palace урд талд</t>
  </si>
  <si>
    <t>7/1</t>
  </si>
  <si>
    <t>7/2</t>
  </si>
  <si>
    <t>Халамжийн баруун талд</t>
  </si>
  <si>
    <t>10/4</t>
  </si>
  <si>
    <t>10/1</t>
  </si>
  <si>
    <t>Барьцаалахгүй жагсаалтанд багтсан</t>
  </si>
  <si>
    <t>Орон сууцны зориулалтаар үнэлж барьцаалахгүй, жагсаалтанд багтаагүй</t>
  </si>
  <si>
    <t>Алтай хотхон 4-р ээлж</t>
  </si>
  <si>
    <t xml:space="preserve">Алтай хотхон </t>
  </si>
  <si>
    <t>Шинээр нэмсэн</t>
  </si>
  <si>
    <t>Үнэлгээг нь дахин харах</t>
  </si>
  <si>
    <t>3/58</t>
  </si>
  <si>
    <t>2/48</t>
  </si>
  <si>
    <t>1/58</t>
  </si>
  <si>
    <t>2/58</t>
  </si>
  <si>
    <t>9/58</t>
  </si>
  <si>
    <t>8/58</t>
  </si>
  <si>
    <t>5/58</t>
  </si>
  <si>
    <t>1/60</t>
  </si>
  <si>
    <t>3/60</t>
  </si>
  <si>
    <t>1/48</t>
  </si>
  <si>
    <t>2/60</t>
  </si>
  <si>
    <t>3/20</t>
  </si>
  <si>
    <t>10/58</t>
  </si>
  <si>
    <t>2/20</t>
  </si>
  <si>
    <t>Тоосгон 5 давхар, 1 орцтой</t>
  </si>
  <si>
    <t>4/48</t>
  </si>
  <si>
    <t>1/36</t>
  </si>
  <si>
    <t>2/36</t>
  </si>
  <si>
    <t>Тоосгон 4 давхар, 1 орцтой</t>
  </si>
  <si>
    <t>Угсармал 12 давхар</t>
  </si>
  <si>
    <t>Москва хороолол</t>
  </si>
  <si>
    <t>53A</t>
  </si>
  <si>
    <t>6/1</t>
  </si>
  <si>
    <t>7/4</t>
  </si>
  <si>
    <t>LUX house</t>
  </si>
  <si>
    <t>6/1 /Мөнгөн завъяа ард/</t>
  </si>
  <si>
    <t>25 (Монос)</t>
  </si>
  <si>
    <t>21 (Төв зам дагуу)</t>
  </si>
  <si>
    <t>23 (Төв зам дагуу)</t>
  </si>
  <si>
    <t>13 (Төв зам дагуу)</t>
  </si>
  <si>
    <t>15 (Төв зам дагуу)</t>
  </si>
  <si>
    <t>Хүрээ хотхон</t>
  </si>
  <si>
    <t>8/8</t>
  </si>
  <si>
    <t>8/9</t>
  </si>
  <si>
    <t>4/6</t>
  </si>
  <si>
    <t>4/7</t>
  </si>
  <si>
    <t>6/7</t>
  </si>
  <si>
    <t>8/2</t>
  </si>
  <si>
    <t>Тоосгон 5 давхар 1 орцттой</t>
  </si>
  <si>
    <t>5/4</t>
  </si>
  <si>
    <t>12/1</t>
  </si>
  <si>
    <t>12/2</t>
  </si>
  <si>
    <t>Тоосгон 12 давхар</t>
  </si>
  <si>
    <t>6/2</t>
  </si>
  <si>
    <t>Тоосгон 9 давхар, 1 орцтой</t>
  </si>
  <si>
    <t>9/3</t>
  </si>
  <si>
    <t>8/1</t>
  </si>
  <si>
    <t>Огноо нэмсэн</t>
  </si>
  <si>
    <t>1-48</t>
  </si>
  <si>
    <t>2-48</t>
  </si>
  <si>
    <t>Барьцаалахгүй жагсаалтанд багтаагүй боловч, барьцаалахгүй</t>
  </si>
  <si>
    <t>Барьцаалахаар оруулсан барилгууд</t>
  </si>
  <si>
    <t>Сувдан сондор</t>
  </si>
  <si>
    <t>2/6</t>
  </si>
  <si>
    <t>4/1</t>
  </si>
  <si>
    <t>4/2</t>
  </si>
  <si>
    <t>Шинэ зуун хотхон</t>
  </si>
  <si>
    <t>Грийн апартмент</t>
  </si>
  <si>
    <t>Саруул тэнгэр 2</t>
  </si>
  <si>
    <t>3/6</t>
  </si>
  <si>
    <t>Sky residence 2</t>
  </si>
  <si>
    <t>Дако</t>
  </si>
  <si>
    <t>Сэлбэ</t>
  </si>
  <si>
    <t>Люкс хаус</t>
  </si>
  <si>
    <t>Парк вилла</t>
  </si>
  <si>
    <t>207 (Энканто таун 2)</t>
  </si>
  <si>
    <t>208 (Энканто таун 2)</t>
  </si>
  <si>
    <t>Хан-Уул хотхон</t>
  </si>
  <si>
    <t>Нутгийн буян</t>
  </si>
  <si>
    <t>7/3</t>
  </si>
  <si>
    <t>Алтаргана</t>
  </si>
  <si>
    <t>10/2</t>
  </si>
  <si>
    <t>10/3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</si>
  <si>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</si>
  <si>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</si>
  <si>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</si>
  <si>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</si>
  <si>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</si>
  <si>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</si>
  <si>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</si>
  <si>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</si>
  <si>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</si>
  <si>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</si>
  <si>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</si>
  <si>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</si>
  <si>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</si>
  <si>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</si>
  <si>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</si>
  <si>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</si>
  <si>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</si>
  <si>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</si>
  <si>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</si>
  <si>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</si>
  <si>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</si>
  <si>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</si>
  <si>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2/5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</si>
  <si>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</si>
  <si>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</si>
  <si>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</si>
  <si>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</si>
  <si>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</si>
  <si>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</si>
  <si>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</si>
  <si>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</si>
  <si>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</si>
  <si>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</si>
  <si>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3/1</t>
  </si>
  <si>
    <t>3/2</t>
  </si>
  <si>
    <t>3/3</t>
  </si>
  <si>
    <t>3/4</t>
  </si>
  <si>
    <t>3/5</t>
  </si>
  <si>
    <t>3/7</t>
  </si>
  <si>
    <t>3/8</t>
  </si>
  <si>
    <t>3/9</t>
  </si>
  <si>
    <t>3/10</t>
  </si>
  <si>
    <t>3/11</t>
  </si>
  <si>
    <t>3/12</t>
  </si>
  <si>
    <t>3/13</t>
  </si>
  <si>
    <t>3/14</t>
  </si>
  <si>
    <t>3/15</t>
  </si>
  <si>
    <t>3/16</t>
  </si>
  <si>
    <t>3/17</t>
  </si>
  <si>
    <t>3/18</t>
  </si>
  <si>
    <t>3/19</t>
  </si>
  <si>
    <t>3/21</t>
  </si>
  <si>
    <t>3/22</t>
  </si>
  <si>
    <t>3/23</t>
  </si>
  <si>
    <t>3/24</t>
  </si>
  <si>
    <t>3/25</t>
  </si>
  <si>
    <t>3/26</t>
  </si>
  <si>
    <t>Дээдсийн өргөө хотхон</t>
  </si>
  <si>
    <t>Хүслийн төгөл цогцолбор</t>
  </si>
  <si>
    <t>New garden</t>
  </si>
  <si>
    <t>Богд вилла</t>
  </si>
  <si>
    <t>Belmonte</t>
  </si>
  <si>
    <t>1412/1</t>
  </si>
  <si>
    <t>1412/2</t>
  </si>
  <si>
    <t>1412/3</t>
  </si>
  <si>
    <t>1412/4</t>
  </si>
  <si>
    <t>Арцат апартмент-1</t>
  </si>
  <si>
    <t>Vip Residence</t>
  </si>
  <si>
    <t>Шүншиг вилла-2</t>
  </si>
  <si>
    <t>Garden city</t>
  </si>
  <si>
    <t>Арцат апартмент-2</t>
  </si>
  <si>
    <t>Хангарьд сити-1</t>
  </si>
  <si>
    <t>Хангарьд сити-2</t>
  </si>
  <si>
    <t>Iris residence</t>
  </si>
  <si>
    <t>Шүншиг вилла-1</t>
  </si>
  <si>
    <t>Сидар сити резиденс</t>
  </si>
  <si>
    <t>Seoul Royal county</t>
  </si>
  <si>
    <t>ХААИС-ын ЭШВССТөв</t>
  </si>
  <si>
    <t>Могул таун</t>
  </si>
  <si>
    <t>40/1</t>
  </si>
  <si>
    <t>40/2</t>
  </si>
  <si>
    <t>Рома хотхон</t>
  </si>
  <si>
    <t>Мансард 100%</t>
  </si>
  <si>
    <t>Мансард 50%</t>
  </si>
  <si>
    <t>8/3</t>
  </si>
  <si>
    <t>Гурван оргил</t>
  </si>
  <si>
    <t>8/4</t>
  </si>
  <si>
    <t>SS garden</t>
  </si>
  <si>
    <t>Twin Park</t>
  </si>
  <si>
    <t>Миний гэр хотхон</t>
  </si>
  <si>
    <t>102 (Khiimori view)</t>
  </si>
  <si>
    <t>Шүрт хотхон</t>
  </si>
  <si>
    <t>Орон сууцны зээлийн урьдчилгаанд тавих</t>
  </si>
  <si>
    <t>Санхүүгийн түшиг зээл</t>
  </si>
  <si>
    <t>Шуурхай зээл</t>
  </si>
  <si>
    <t>ОРОН СУУЦНЫ ҮНЭЛГЭЭ</t>
  </si>
  <si>
    <t>Шөнийн захтай байр</t>
  </si>
  <si>
    <t>Бусад зээл /&gt;80 м.кв/</t>
  </si>
  <si>
    <t>Бусад зээл /&lt;=80 м.кв/</t>
  </si>
  <si>
    <t>Орон сууц худалдан авах зээл</t>
  </si>
  <si>
    <t>Зээл зөвшөөрөх дээд үнэ тооцох хувь:</t>
  </si>
  <si>
    <t>Зээл зөвшөөрөх дээд үнэ:</t>
  </si>
  <si>
    <t>Барьцааны зүйлийн барьцаалуулах үеийн үнэ:</t>
  </si>
  <si>
    <t>Огноо:</t>
  </si>
  <si>
    <t xml:space="preserve">     Засвар үйлчилгээ хийх шаардлагатай эсэх</t>
  </si>
  <si>
    <t>31 (Угсармал 5 давхар)</t>
  </si>
  <si>
    <t>20 (баруун)</t>
  </si>
  <si>
    <t>20 (зүүн)</t>
  </si>
  <si>
    <t>10</t>
  </si>
  <si>
    <t>Төмөр зам</t>
  </si>
  <si>
    <t>11</t>
  </si>
  <si>
    <t>13</t>
  </si>
  <si>
    <t>14</t>
  </si>
  <si>
    <t>15</t>
  </si>
  <si>
    <t>16</t>
  </si>
  <si>
    <t>17</t>
  </si>
  <si>
    <t>18</t>
  </si>
  <si>
    <t>19</t>
  </si>
  <si>
    <t>3</t>
  </si>
  <si>
    <t>34</t>
  </si>
  <si>
    <t>4</t>
  </si>
  <si>
    <t>5</t>
  </si>
  <si>
    <t>6</t>
  </si>
  <si>
    <t>7</t>
  </si>
  <si>
    <t>8</t>
  </si>
  <si>
    <t>9</t>
  </si>
  <si>
    <t>20/4</t>
  </si>
  <si>
    <t>20/7</t>
  </si>
  <si>
    <t>Өргөө</t>
  </si>
  <si>
    <t>Өнгөт</t>
  </si>
  <si>
    <t>2</t>
  </si>
  <si>
    <t>Цэргийн ангийн</t>
  </si>
  <si>
    <t>1</t>
  </si>
  <si>
    <t>Угсармал 5 давхар 1 орцтой</t>
  </si>
  <si>
    <t>Микро</t>
  </si>
  <si>
    <t>12</t>
  </si>
  <si>
    <t>4/5</t>
  </si>
  <si>
    <t>4/4</t>
  </si>
  <si>
    <t>4/3</t>
  </si>
  <si>
    <t>4/13</t>
  </si>
  <si>
    <t>4/12</t>
  </si>
  <si>
    <t>4/9</t>
  </si>
  <si>
    <t>5/3</t>
  </si>
  <si>
    <t>5/8</t>
  </si>
  <si>
    <t>5/7</t>
  </si>
  <si>
    <t>5/10</t>
  </si>
  <si>
    <t>5/11</t>
  </si>
  <si>
    <t>5/6</t>
  </si>
  <si>
    <t>1б</t>
  </si>
  <si>
    <t>1в</t>
  </si>
  <si>
    <t>380</t>
  </si>
  <si>
    <t>1 (шинэ)</t>
  </si>
  <si>
    <t>2 (шинэ)</t>
  </si>
  <si>
    <t>3 (шинэ)</t>
  </si>
  <si>
    <t>4 (шинэ)</t>
  </si>
  <si>
    <t>10а</t>
  </si>
  <si>
    <t>10б</t>
  </si>
  <si>
    <t>14 /1-р орц/</t>
  </si>
  <si>
    <t>14 /2-р орц/</t>
  </si>
  <si>
    <t>Угсармал 16 давхар</t>
  </si>
  <si>
    <t>Хүслийн хотхон</t>
  </si>
  <si>
    <t>Парк таун-2</t>
  </si>
  <si>
    <t>104а</t>
  </si>
  <si>
    <t>102а</t>
  </si>
  <si>
    <t>106/1</t>
  </si>
  <si>
    <t>Парк таун</t>
  </si>
  <si>
    <t>Парк таун-1</t>
  </si>
  <si>
    <t>214а</t>
  </si>
  <si>
    <t>50а</t>
  </si>
  <si>
    <t>45а</t>
  </si>
  <si>
    <t>44б</t>
  </si>
  <si>
    <t>44а</t>
  </si>
  <si>
    <t>Орхон</t>
  </si>
  <si>
    <t xml:space="preserve">1-р баг Зэст </t>
  </si>
  <si>
    <t>ДГТ-21</t>
  </si>
  <si>
    <t>1а-15</t>
  </si>
  <si>
    <t>Дээдэс 1</t>
  </si>
  <si>
    <t>1а-5</t>
  </si>
  <si>
    <t>Дээдэс 2</t>
  </si>
  <si>
    <t>1а-5а</t>
  </si>
  <si>
    <t>Sky tower</t>
  </si>
  <si>
    <t xml:space="preserve">2-р баг Оюут </t>
  </si>
  <si>
    <t>115-2</t>
  </si>
  <si>
    <t xml:space="preserve">3-р баг Уурхайчин </t>
  </si>
  <si>
    <t>ДГТ-1</t>
  </si>
  <si>
    <t>ДГТ-2</t>
  </si>
  <si>
    <t>ДГТ-3</t>
  </si>
  <si>
    <t>ББ парк хотхон</t>
  </si>
  <si>
    <t xml:space="preserve">4-р баг Хүрэн булаг </t>
  </si>
  <si>
    <t>Уурхайчин 1</t>
  </si>
  <si>
    <t>Тамирын гурван чулуу 1</t>
  </si>
  <si>
    <t xml:space="preserve">5-р баг Урт булаг </t>
  </si>
  <si>
    <t>17б</t>
  </si>
  <si>
    <t>Төгөл гарден</t>
  </si>
  <si>
    <t>Амарсу</t>
  </si>
  <si>
    <t xml:space="preserve">8-р баг Бүрэнбүст </t>
  </si>
  <si>
    <t>Жаргалант өргөө</t>
  </si>
  <si>
    <t>Элит цамхаг</t>
  </si>
  <si>
    <t xml:space="preserve">6-р баг Согоот </t>
  </si>
  <si>
    <t>ШШГА-ны байр, чанар бусдаасаа муу</t>
  </si>
  <si>
    <t>17В</t>
  </si>
  <si>
    <t>17Б</t>
  </si>
  <si>
    <t>7-р баг Дэнж</t>
  </si>
  <si>
    <t>15-9А</t>
  </si>
  <si>
    <t>Элит хотхон</t>
  </si>
  <si>
    <t>Баян-Өндөр хотхон</t>
  </si>
  <si>
    <t>15-8</t>
  </si>
  <si>
    <t>13-р баг Баянцагаан</t>
  </si>
  <si>
    <t>Өнөр хотхон</t>
  </si>
  <si>
    <t>11-р баг Цагаан чулуут</t>
  </si>
  <si>
    <t>Аз хотхон</t>
  </si>
  <si>
    <t>Гок гарден</t>
  </si>
  <si>
    <t>Угсармал 10 давхар</t>
  </si>
  <si>
    <t>байрлах давхар</t>
  </si>
  <si>
    <t>Үзэгдэх орчин хязгаарлагдсан эсэх</t>
  </si>
  <si>
    <t>Нийт цонхны 25% таглагдсан</t>
  </si>
  <si>
    <t>Нийт цонхны 50% таглагдсан</t>
  </si>
  <si>
    <t>Нийт цонхны 75% таглагдсан</t>
  </si>
  <si>
    <t>Нийт цонхны 100% таглагдсан</t>
  </si>
  <si>
    <t>Хороо*</t>
  </si>
  <si>
    <t>АНХААРУУЛГА:</t>
  </si>
  <si>
    <t>Хороо* - хороо нь шинэчилсэн хаягжилтаар байгаа, шинэ хаягжилтыг /manaikhoroo.mn/-р шалгана уу.</t>
  </si>
  <si>
    <t>Elegance хотхон</t>
  </si>
  <si>
    <t>Барьцаалахгүй орон сууц</t>
  </si>
  <si>
    <t>YES</t>
  </si>
  <si>
    <t>Үнэлгээ
2022.07</t>
  </si>
  <si>
    <t>What3word:</t>
  </si>
  <si>
    <t>///үнсэлт.хүүхдэд.овор</t>
  </si>
  <si>
    <t>У.Мөнхжаргал</t>
  </si>
  <si>
    <t>Сөүл 14-р байр</t>
  </si>
  <si>
    <t>Арвижих өргөө орон сууц /Дема/</t>
  </si>
  <si>
    <t>Орон сууц /Арктай шар/</t>
  </si>
  <si>
    <t>Өргөө 68</t>
  </si>
  <si>
    <t>3-р эмнэлгийн хойно</t>
  </si>
  <si>
    <t>Кёкүшю цамхаг</t>
  </si>
  <si>
    <t>Кёкүшюзан хотхон</t>
  </si>
  <si>
    <t>Баялаг хотхон</t>
  </si>
  <si>
    <t>Эко-гийн байр</t>
  </si>
  <si>
    <t>Гаалийн ерөнхий газрын орон сууц</t>
  </si>
  <si>
    <t>Инженер геодези-тэй байр</t>
  </si>
  <si>
    <t>Орчлон байр</t>
  </si>
  <si>
    <t>UB palace-н хойно</t>
  </si>
  <si>
    <t>UB palace-н урд</t>
  </si>
  <si>
    <t>Green villa</t>
  </si>
  <si>
    <t>Тоёохира-1</t>
  </si>
  <si>
    <t>Blue gem-2 орон сууц</t>
  </si>
  <si>
    <t>Blue gem-1 орон сууц</t>
  </si>
  <si>
    <t>Twin apartment</t>
  </si>
  <si>
    <t>ТЭЦ-33 /Угсармал 9 давхар/</t>
  </si>
  <si>
    <t>Нэхмэлийн-23 /Угсармал 9 давхар/</t>
  </si>
  <si>
    <t>9-1</t>
  </si>
  <si>
    <t>Үйлчилгээ, орон сууц /АОС/</t>
  </si>
  <si>
    <t>Max mall орон сууц</t>
  </si>
  <si>
    <t>Ганьт</t>
  </si>
  <si>
    <t>Модны 2-н дунд зам дагуу</t>
  </si>
  <si>
    <t>Majesty хотхон /Ханго/</t>
  </si>
  <si>
    <t>Мон-Алтиус</t>
  </si>
  <si>
    <t>70-р сургуулийн баруун талд</t>
  </si>
  <si>
    <t>Элбэг их дэлгүүрийн урд</t>
  </si>
  <si>
    <t>Ачлал их дэлгүүрийн урд</t>
  </si>
  <si>
    <t>Дэлгэмэл угсармал</t>
  </si>
  <si>
    <t>Эс Би төв /барилгын материалтай/</t>
  </si>
  <si>
    <t>Koyo town 101 блок</t>
  </si>
  <si>
    <t>Four Season Village C блок</t>
  </si>
  <si>
    <t>Four Season Village D блок</t>
  </si>
  <si>
    <t>Four Season Village В блок</t>
  </si>
  <si>
    <t>Four Season Village А блок</t>
  </si>
  <si>
    <t>Авзага байр</t>
  </si>
  <si>
    <t>Happiness town</t>
  </si>
  <si>
    <t>Автай сайн хотхон</t>
  </si>
  <si>
    <t>Astra building</t>
  </si>
  <si>
    <t>Тэнүүн-5 апартмент</t>
  </si>
  <si>
    <t>Royal castle хотхон</t>
  </si>
  <si>
    <t>Тэнүүн-6 апартмент</t>
  </si>
  <si>
    <t xml:space="preserve">Astra building-3 </t>
  </si>
  <si>
    <t>Угсармал 5 давхар /Ээрмэл 12/</t>
  </si>
  <si>
    <t>Инээмсэглэл хотхон</t>
  </si>
  <si>
    <t>Сэнгүр горхи хотхон</t>
  </si>
  <si>
    <t>Орчлон комплекс</t>
  </si>
  <si>
    <t>Lux house-3</t>
  </si>
  <si>
    <t>Наран плэйс</t>
  </si>
  <si>
    <t>Emerald residence</t>
  </si>
  <si>
    <t>Olympic Village</t>
  </si>
  <si>
    <t>Шинэ толгойт хороолол</t>
  </si>
  <si>
    <t>Солонго Апартмент</t>
  </si>
  <si>
    <t>Оргил хотхон</t>
  </si>
  <si>
    <t>Очир 2 хотхон</t>
  </si>
  <si>
    <t>Вита апартмент</t>
  </si>
  <si>
    <t>Verde apartment</t>
  </si>
  <si>
    <t>24 /Угсармал 9 давхар/</t>
  </si>
  <si>
    <t>27 /Угсармал 6 давхар/</t>
  </si>
  <si>
    <t>120 мянгат</t>
  </si>
  <si>
    <t>ТЕГ ажилчдын орон сууц</t>
  </si>
  <si>
    <t>аш-19</t>
  </si>
  <si>
    <t>75-р сургуулийн хойно</t>
  </si>
  <si>
    <t>Нэхмэл хотхон</t>
  </si>
  <si>
    <t>Хийморь 19 хотхон</t>
  </si>
  <si>
    <t>Александра апартмент</t>
  </si>
  <si>
    <t>COZY apartment</t>
  </si>
  <si>
    <t>Гэрэлт өргөө хотхон</t>
  </si>
  <si>
    <t xml:space="preserve">Хос өргөө-1 хотхон </t>
  </si>
  <si>
    <t xml:space="preserve">River stone-2 хотхон </t>
  </si>
  <si>
    <t xml:space="preserve">River stone-1 хотхон </t>
  </si>
  <si>
    <t>Хонгор апартмент</t>
  </si>
  <si>
    <t>Пума-гийн байр</t>
  </si>
  <si>
    <t>Ирээдүй хотхон</t>
  </si>
  <si>
    <t>Mountain view residence</t>
  </si>
  <si>
    <t>Номуун виллаж</t>
  </si>
  <si>
    <t>General town</t>
  </si>
  <si>
    <t>Сайн Резидэнс</t>
  </si>
  <si>
    <t>Emerald living хотхон</t>
  </si>
  <si>
    <t>Тохилог зайсан хотхон</t>
  </si>
  <si>
    <t>River villa</t>
  </si>
  <si>
    <t>Kh apartment</t>
  </si>
  <si>
    <t>New grade aparment</t>
  </si>
  <si>
    <t>Нисэх 86</t>
  </si>
  <si>
    <t>Нисэх 81</t>
  </si>
  <si>
    <t>Нисэх 108</t>
  </si>
  <si>
    <t>Цагаан хаалга хотхон</t>
  </si>
  <si>
    <t xml:space="preserve">Ривер хиллс хотхон </t>
  </si>
  <si>
    <t>Дондогдулам хотхон</t>
  </si>
  <si>
    <t>Академи-2 хотхон</t>
  </si>
  <si>
    <t>Japan town С5</t>
  </si>
  <si>
    <t>Japan town С4</t>
  </si>
  <si>
    <t>Japan town С3</t>
  </si>
  <si>
    <t>Japan town С2</t>
  </si>
  <si>
    <t>Japan town С1</t>
  </si>
  <si>
    <t>Green house-н баруун талд</t>
  </si>
  <si>
    <t>Оргил шилтгээн хотхон</t>
  </si>
  <si>
    <t>Шинэ дүр төрх</t>
  </si>
  <si>
    <t>Tuul one хотхон</t>
  </si>
  <si>
    <t>89 /УБ сувилалын урд/</t>
  </si>
  <si>
    <t>Морьтон цогцолбор</t>
  </si>
  <si>
    <t>52 /УБ сувилалын баруун талд/</t>
  </si>
  <si>
    <t>Буянт ухаа-2 хороолол</t>
  </si>
  <si>
    <t>Еаgle town</t>
  </si>
  <si>
    <t>Пирамид апартмент</t>
  </si>
  <si>
    <t>Гутлын 22</t>
  </si>
  <si>
    <t>Avenue Residence</t>
  </si>
  <si>
    <t>ANN</t>
  </si>
  <si>
    <t>19 (6 давхар)</t>
  </si>
  <si>
    <t>Авзага</t>
  </si>
  <si>
    <t>Seoul Castle</t>
  </si>
  <si>
    <t>Үнэлгээ
2022.12</t>
  </si>
  <si>
    <t>49 /Угсармал 5 давхар/</t>
  </si>
  <si>
    <t>20 /5 давхар/</t>
  </si>
  <si>
    <t>18 /Угсармал 5 давхар/</t>
  </si>
  <si>
    <t>5 /Угсармал 4 давхар/</t>
  </si>
  <si>
    <t>6 /Угсармал 4 давхар/</t>
  </si>
  <si>
    <t>58/6</t>
  </si>
  <si>
    <t>58/5</t>
  </si>
  <si>
    <t>Gan zam apartment</t>
  </si>
  <si>
    <t>29/7</t>
  </si>
  <si>
    <t>29/8</t>
  </si>
  <si>
    <t>29/9</t>
  </si>
  <si>
    <t>Blue Gem</t>
  </si>
  <si>
    <t>85Г</t>
  </si>
  <si>
    <t>Одод хотхон</t>
  </si>
  <si>
    <t>54/9</t>
  </si>
  <si>
    <t>Koyo town 102 блок</t>
  </si>
  <si>
    <t>Эко интернэйшнл тауэр</t>
  </si>
  <si>
    <t>Цэцэг төвийн хойно</t>
  </si>
  <si>
    <t>Төв зам дагуу</t>
  </si>
  <si>
    <t>К4 апартмент</t>
  </si>
  <si>
    <t>141/2</t>
  </si>
  <si>
    <t>134/2</t>
  </si>
  <si>
    <t>132/1</t>
  </si>
  <si>
    <t>132/2</t>
  </si>
  <si>
    <t>132/3</t>
  </si>
  <si>
    <t>Найрамдал</t>
  </si>
  <si>
    <t>Ажилчдын 5-р байр /Найрамдал/</t>
  </si>
  <si>
    <t>Ажилчдын 2-р байр /Найрамдал/</t>
  </si>
  <si>
    <t>Ажилчдын 1-р байр /Найрамдал/</t>
  </si>
  <si>
    <t>Ажилчдын 3-р байр /Найрамдал/</t>
  </si>
  <si>
    <t>Ажилчдын 4-р байр /Найрамдал/</t>
  </si>
  <si>
    <t>91/2</t>
  </si>
  <si>
    <t>Сэлбэ апартмент</t>
  </si>
  <si>
    <t>Дрийм апартмент</t>
  </si>
  <si>
    <t>63/4</t>
  </si>
  <si>
    <t>Рерихийн гудамж</t>
  </si>
  <si>
    <t>63В</t>
  </si>
  <si>
    <t>Century apartment</t>
  </si>
  <si>
    <t>Хүрээ хаус</t>
  </si>
  <si>
    <t>123В</t>
  </si>
  <si>
    <t>Мандах наран хотхон</t>
  </si>
  <si>
    <t>95/5</t>
  </si>
  <si>
    <t>3 /Мандах өргөө/</t>
  </si>
  <si>
    <t>22 /Угсармал 5 давхар/</t>
  </si>
  <si>
    <t>67 /Угсармал 12 давхар/</t>
  </si>
  <si>
    <t>Албан контор орон сууц</t>
  </si>
  <si>
    <t>20 /Угсармал 5 давхар/</t>
  </si>
  <si>
    <t>Хос даль хотхон</t>
  </si>
  <si>
    <t>Vip Residence-2</t>
  </si>
  <si>
    <t xml:space="preserve">Хүннү товер </t>
  </si>
  <si>
    <t>Happy residence</t>
  </si>
  <si>
    <t>Арцат лакшери</t>
  </si>
  <si>
    <t>Нова виста</t>
  </si>
  <si>
    <t>Мандала гарден 104-р байр</t>
  </si>
  <si>
    <t>Мандала гарден 103-р блок</t>
  </si>
  <si>
    <t>Мандала гарден 102-р блок</t>
  </si>
  <si>
    <t>Мандала гарден 105-р блок</t>
  </si>
  <si>
    <t>Мандала гарден 101-р блок</t>
  </si>
  <si>
    <t>Sunset town</t>
  </si>
  <si>
    <t>Green art</t>
  </si>
  <si>
    <t>200В</t>
  </si>
  <si>
    <t>-</t>
  </si>
  <si>
    <t>40/3</t>
  </si>
  <si>
    <t>32Е</t>
  </si>
  <si>
    <t>Богины ам, Chalet residence</t>
  </si>
  <si>
    <t>Астра бьюлдинг</t>
  </si>
  <si>
    <t>Алтанбогд хотхон</t>
  </si>
  <si>
    <t>100/6</t>
  </si>
  <si>
    <t>100/4</t>
  </si>
  <si>
    <t>White hill хотхон</t>
  </si>
  <si>
    <t>Zaisan vista residence</t>
  </si>
  <si>
    <t>14В</t>
  </si>
  <si>
    <t>818А</t>
  </si>
  <si>
    <t>The peak residence</t>
  </si>
  <si>
    <t>818Б</t>
  </si>
  <si>
    <t>Глобал резиденс</t>
  </si>
  <si>
    <t>Zaisan residence</t>
  </si>
  <si>
    <t>47/4</t>
  </si>
  <si>
    <t>47/5</t>
  </si>
  <si>
    <t>38/1</t>
  </si>
  <si>
    <t>Морьтон резиденс</t>
  </si>
  <si>
    <t>38/2</t>
  </si>
  <si>
    <t>66/2</t>
  </si>
  <si>
    <t>66/4</t>
  </si>
  <si>
    <t>Solaris residence</t>
  </si>
  <si>
    <t>Vega city 101 блок</t>
  </si>
  <si>
    <t>Vega city 102 блок</t>
  </si>
  <si>
    <t>Vega city 103 блок</t>
  </si>
  <si>
    <t>Global town</t>
  </si>
  <si>
    <t>Buti town</t>
  </si>
  <si>
    <t>Гэгээн өргөө хотхон</t>
  </si>
  <si>
    <t>Нисэх гарден</t>
  </si>
  <si>
    <t>River plaza</t>
  </si>
  <si>
    <t>58/3</t>
  </si>
  <si>
    <t>58/4</t>
  </si>
  <si>
    <t>Gerlug vista K6</t>
  </si>
  <si>
    <t>Gerlug vista K5</t>
  </si>
  <si>
    <t>Gerlug vista K2</t>
  </si>
  <si>
    <t>Gerlug vista K3</t>
  </si>
  <si>
    <t>Riverside residence</t>
  </si>
  <si>
    <t>УБ сувилалын баруун талд</t>
  </si>
  <si>
    <t>112/1</t>
  </si>
  <si>
    <t>Astra view хотхон</t>
  </si>
  <si>
    <t>112/2</t>
  </si>
  <si>
    <t>104 (Гэгээнтэн)</t>
  </si>
  <si>
    <t>103 (Гэгээнтэн)</t>
  </si>
  <si>
    <t>102 (Гэгээнтэн)</t>
  </si>
  <si>
    <t>101 (Гэгээнтэн)</t>
  </si>
  <si>
    <t>83 /Ub town/</t>
  </si>
  <si>
    <t>42 /Мандал хотхон/</t>
  </si>
  <si>
    <t>75 /УБ сувилалын зүүн талд/</t>
  </si>
  <si>
    <t>УБ сувилалын зүүн талд</t>
  </si>
  <si>
    <t>73 /УБ сувилалын зүүн талд/</t>
  </si>
  <si>
    <t>27А /Хан-Уул цамхагийн урд/</t>
  </si>
  <si>
    <t>Хан-Уул цамхагийн урд</t>
  </si>
  <si>
    <t>106Б</t>
  </si>
  <si>
    <t>106А</t>
  </si>
  <si>
    <t>Jardin residence</t>
  </si>
  <si>
    <t>104 /Jardin/</t>
  </si>
  <si>
    <t>103 /Jardin/</t>
  </si>
  <si>
    <t>102 /Jardin/</t>
  </si>
  <si>
    <t>101 /Jardin/</t>
  </si>
  <si>
    <t>Golden vill - 2</t>
  </si>
  <si>
    <t>101 /Зайсан виллэж/</t>
  </si>
  <si>
    <t>101 /Түшээ гүн/</t>
  </si>
  <si>
    <t>2 /Угсармал 9 давхар/</t>
  </si>
  <si>
    <t>53 /UB palace хойно/</t>
  </si>
  <si>
    <t>UB palace хойно</t>
  </si>
  <si>
    <t>46 /МТ ШТС-ийн баруун хойно/</t>
  </si>
  <si>
    <t>46 /UB palace баруун талд/</t>
  </si>
  <si>
    <t>38 /Гандирс/</t>
  </si>
  <si>
    <t>45 /ногоон/</t>
  </si>
  <si>
    <t>81 /тоосгон/</t>
  </si>
  <si>
    <t>4 /5 шар/</t>
  </si>
  <si>
    <t>5 /Мебелийн 12 айл/</t>
  </si>
  <si>
    <t>52 /тоосгон 5 давхар/</t>
  </si>
  <si>
    <t>103 /Royal castle/</t>
  </si>
  <si>
    <t>102 /Royal castle/</t>
  </si>
  <si>
    <t>101 /Royal castle/</t>
  </si>
  <si>
    <t>23 /Угсармал 5 давхар/</t>
  </si>
  <si>
    <t>71 /2-р орц/</t>
  </si>
  <si>
    <t>71 /1-р орц/</t>
  </si>
  <si>
    <t>36 /Чингис зочид буудлын ажилчдын байр/</t>
  </si>
  <si>
    <t>52 /Тоосгон 9 давхар/</t>
  </si>
  <si>
    <t>32 /9 давхар/</t>
  </si>
  <si>
    <t>43 /Хийморь-12/</t>
  </si>
  <si>
    <t>27 /Монгол угсаа/</t>
  </si>
  <si>
    <t>12 /Жуков/</t>
  </si>
  <si>
    <t>11 /Жуков/</t>
  </si>
  <si>
    <t>51 /Алтан өргөө/</t>
  </si>
  <si>
    <t>9 /Угсармал 5 давхар/</t>
  </si>
  <si>
    <t>48 /72-р хотхон/</t>
  </si>
  <si>
    <t>34 /Улаанхуаран/</t>
  </si>
  <si>
    <t>2 /Улаанхуаран/</t>
  </si>
  <si>
    <t>16 /MCS/</t>
  </si>
  <si>
    <t>19 /Шинэ төсөл хотхон/</t>
  </si>
  <si>
    <t>7 /АПУ-56/</t>
  </si>
  <si>
    <t>21 /Наран хотхон/</t>
  </si>
  <si>
    <t>35Б /4 давхар/</t>
  </si>
  <si>
    <t>35А /4 давхар/</t>
  </si>
  <si>
    <t>31 /Хийморь-19/</t>
  </si>
  <si>
    <t>30 /Хийморь-19/</t>
  </si>
  <si>
    <t>29 /Хийморь-19/</t>
  </si>
  <si>
    <t>200 /Golden vill - 2/</t>
  </si>
  <si>
    <t>25 /Модерн таун/</t>
  </si>
  <si>
    <t>2 /Рапид/</t>
  </si>
  <si>
    <t>1 /Рапид/</t>
  </si>
  <si>
    <t>8 /Жүр үр/</t>
  </si>
  <si>
    <t>8 /Ард кино театр урд/</t>
  </si>
  <si>
    <t>4 /Мөнгөн завъяа/</t>
  </si>
  <si>
    <t>1-12а</t>
  </si>
  <si>
    <t>Дээдэс</t>
  </si>
  <si>
    <t>Хийморь</t>
  </si>
  <si>
    <t>Эрхэст оргил</t>
  </si>
  <si>
    <t>LUX apartment</t>
  </si>
  <si>
    <t>115-1</t>
  </si>
  <si>
    <t>10-1</t>
  </si>
  <si>
    <t>Grand garden residence</t>
  </si>
  <si>
    <t>10-3</t>
  </si>
  <si>
    <t>10-4</t>
  </si>
  <si>
    <t>10-5</t>
  </si>
  <si>
    <t>Platinum palace residence</t>
  </si>
  <si>
    <t>Euro residence</t>
  </si>
  <si>
    <t>Deedes tower</t>
  </si>
  <si>
    <t>Centre ville</t>
  </si>
  <si>
    <t>Mettle town</t>
  </si>
  <si>
    <t>3-3</t>
  </si>
  <si>
    <t>3-2</t>
  </si>
  <si>
    <t>Classic residence</t>
  </si>
  <si>
    <t>5 /Classic residence/</t>
  </si>
  <si>
    <t>Тамирын гурван чулуу-2</t>
  </si>
  <si>
    <t>Lotus Central residence</t>
  </si>
  <si>
    <t>Залуус хотхон</t>
  </si>
  <si>
    <t>11-28</t>
  </si>
  <si>
    <t>11-29</t>
  </si>
  <si>
    <t>5-7А</t>
  </si>
  <si>
    <t>15-9Б</t>
  </si>
  <si>
    <t>Эко /101/</t>
  </si>
  <si>
    <t>Их хаадын цуваа</t>
  </si>
  <si>
    <t>Надежда</t>
  </si>
  <si>
    <t>120-3</t>
  </si>
  <si>
    <t>120-1</t>
  </si>
  <si>
    <t>Амарсу-2</t>
  </si>
  <si>
    <t>18-р баг Баянбулаг</t>
  </si>
  <si>
    <t>Тоосгон 6 давхар</t>
  </si>
  <si>
    <t>Center 34</t>
  </si>
  <si>
    <t>10-р хороолол</t>
  </si>
  <si>
    <t>Premium Ulaanbaatar</t>
  </si>
  <si>
    <t>Люкс хаус-2</t>
  </si>
  <si>
    <t>Глобал</t>
  </si>
  <si>
    <t>Арвай хотхон</t>
  </si>
  <si>
    <t>Sky apartment-2</t>
  </si>
  <si>
    <t>Well mart-тай байр</t>
  </si>
  <si>
    <t>BSB-тэй байр</t>
  </si>
  <si>
    <t>Москва апартмент</t>
  </si>
  <si>
    <t>MG apartment</t>
  </si>
  <si>
    <t>Цагдаагийн байр</t>
  </si>
  <si>
    <t>B one хотхон</t>
  </si>
  <si>
    <t>Tuul River rent apartment</t>
  </si>
  <si>
    <t>Богдын өндөр хотхон</t>
  </si>
  <si>
    <t>Akoya residence</t>
  </si>
  <si>
    <t>Жаргалан Эрдэнэ хотхон</t>
  </si>
  <si>
    <t>Sunny side</t>
  </si>
  <si>
    <t>817 /Sunny side/</t>
  </si>
  <si>
    <t>Поларис 2 апартмент</t>
  </si>
  <si>
    <t>Соёмбо-16 Гадаад оюутны орон сууц</t>
  </si>
  <si>
    <t>Happy apartment</t>
  </si>
  <si>
    <t>Тэнүүн апартмент</t>
  </si>
  <si>
    <t>/Мөнгөн завъяа ард</t>
  </si>
  <si>
    <t>30 (Тээвэр хангамж)</t>
  </si>
  <si>
    <t>30 (Барилгын хороо)</t>
  </si>
  <si>
    <t>30 (Хөдөө Аж Ахуй)</t>
  </si>
  <si>
    <t>25 (Төв зам дагуу)</t>
  </si>
  <si>
    <t>Сансар-30 үйлчилгээтэй орон сууц</t>
  </si>
  <si>
    <t>Top town</t>
  </si>
  <si>
    <t>Барилга мега стор</t>
  </si>
  <si>
    <t>Денвер 85 байр</t>
  </si>
  <si>
    <t>Consul Tower</t>
  </si>
  <si>
    <t>Senator Tower</t>
  </si>
  <si>
    <t>Аз жаргалын өргөө</t>
  </si>
  <si>
    <t>Сансар өргөө орон сууц</t>
  </si>
  <si>
    <t>Tokyo Residence</t>
  </si>
  <si>
    <t>Сүлдэт өргөө хотхон</t>
  </si>
  <si>
    <t>Мөрдөнгийн байр</t>
  </si>
  <si>
    <t>Парк апартмент</t>
  </si>
  <si>
    <t>Зочид буудлын барилга</t>
  </si>
  <si>
    <t>Хэрлэн апартмент</t>
  </si>
  <si>
    <t>Amgalan view apartment</t>
  </si>
  <si>
    <t>Жаст таун</t>
  </si>
  <si>
    <t>Central mall</t>
  </si>
  <si>
    <t>Арт-14 орон сууц</t>
  </si>
  <si>
    <t>TX апартмент</t>
  </si>
  <si>
    <t>Эрэл байр</t>
  </si>
  <si>
    <t>Гангарын байр</t>
  </si>
  <si>
    <t>А-үйлс хотхон</t>
  </si>
  <si>
    <t>Мичид Алтай хотхон</t>
  </si>
  <si>
    <t>171г</t>
  </si>
  <si>
    <t>171д</t>
  </si>
  <si>
    <t>Mandala tower</t>
  </si>
  <si>
    <t>Encanto tower</t>
  </si>
  <si>
    <t>Sunny town</t>
  </si>
  <si>
    <t>Parkside residence</t>
  </si>
  <si>
    <t>Park east хотхон</t>
  </si>
  <si>
    <t>Sunshine village хотхон</t>
  </si>
  <si>
    <t>Энканто таун 1 хотхон</t>
  </si>
  <si>
    <t>Энканто таун 2 хотхон</t>
  </si>
  <si>
    <t>Энканто таун 3 хотхон</t>
  </si>
  <si>
    <t>Энэрэнгүй үйлстэн хотхон</t>
  </si>
  <si>
    <t>Шинэ айл төв</t>
  </si>
  <si>
    <t>Тулга хотхон</t>
  </si>
  <si>
    <t>Хос цайз хотхон</t>
  </si>
  <si>
    <t>Баянмонгол хороолол</t>
  </si>
  <si>
    <t>Garden residence</t>
  </si>
  <si>
    <t>X apartment 2</t>
  </si>
  <si>
    <t>X apartment</t>
  </si>
  <si>
    <t>Саруул тэнгэр хотхон</t>
  </si>
  <si>
    <t>Тарвалин хотхон</t>
  </si>
  <si>
    <t>Тоосгон байр</t>
  </si>
  <si>
    <t>Их мандал цогцолбор хотхон</t>
  </si>
  <si>
    <t>Морнинг стар резиденс</t>
  </si>
  <si>
    <t>Аман хуур - 2 хотхон</t>
  </si>
  <si>
    <t>Натур худалдааны төв</t>
  </si>
  <si>
    <t>New sky residence PLUS</t>
  </si>
  <si>
    <t>Kingdom хотхон</t>
  </si>
  <si>
    <t>Евро апартмент</t>
  </si>
  <si>
    <t>Номноо - 2 хотхон</t>
  </si>
  <si>
    <t>Алтан орд хотхон</t>
  </si>
  <si>
    <t>Хүрд өргөө апартмент</t>
  </si>
  <si>
    <t xml:space="preserve">Гаалийн газрын орон сууц </t>
  </si>
  <si>
    <t>ТЕГ-50 орон сууц</t>
  </si>
  <si>
    <t>Монхаус</t>
  </si>
  <si>
    <t>Авзага трейд байр</t>
  </si>
  <si>
    <t>Хурд</t>
  </si>
  <si>
    <t>White house residence</t>
  </si>
  <si>
    <t>31 (Тоосгон 5 давхар)</t>
  </si>
  <si>
    <t>Central apartment</t>
  </si>
  <si>
    <t>Millennium residence</t>
  </si>
  <si>
    <t>УБЦТС ажилчдын байр</t>
  </si>
  <si>
    <t>Далайхүү төв</t>
  </si>
  <si>
    <t>Royal castle - 2</t>
  </si>
  <si>
    <t>ДГТ-20</t>
  </si>
  <si>
    <t>1-25</t>
  </si>
  <si>
    <t>2-34</t>
  </si>
  <si>
    <t>6-22</t>
  </si>
  <si>
    <t>6-21</t>
  </si>
  <si>
    <t>6-14</t>
  </si>
  <si>
    <t>1В</t>
  </si>
  <si>
    <t>Rose town</t>
  </si>
  <si>
    <t>Угсармал 5 давхар /Вокзал/</t>
  </si>
  <si>
    <t>Хээтэй хороолол</t>
  </si>
  <si>
    <t>Хуучин хороолол</t>
  </si>
  <si>
    <t>Нураасан барилга /барьцаалахгүй/</t>
  </si>
  <si>
    <t>Богд ар хороолол /барьцаалахгүй/</t>
  </si>
  <si>
    <t>Үйлчилгээтэй орон сууц /барьцаалахгүй/</t>
  </si>
  <si>
    <t>Орон сууц /барьцаалахгүй/</t>
  </si>
  <si>
    <t>Угсармал 12 давхар /барьцаалахгүй/</t>
  </si>
  <si>
    <t>Ачаа тээврийн ажилчдын орон сууц /барьцаалахгүй/</t>
  </si>
  <si>
    <t>Материал импексийн 30 айл /барьцаалахгүй/</t>
  </si>
  <si>
    <t>БХН-30 /барьцаалахгүй/</t>
  </si>
  <si>
    <t>БХ-2-27 /барьцаалахгүй/</t>
  </si>
  <si>
    <t>БХ-1-27 /барьцаалахгүй/</t>
  </si>
  <si>
    <t>Golden park хотхон /барьцаалахгүй/</t>
  </si>
  <si>
    <t>Мебелийн 12 айлын сууц /барьцаалахгүй/</t>
  </si>
  <si>
    <t>Нийтийн орон сууц /барьцаалахгүй/</t>
  </si>
  <si>
    <t>Орон сууц, үйлчилгээ /барьцаалахгүй/</t>
  </si>
  <si>
    <t>Чингис зочид буудлын ажилчдын байр /барьцаалахгүй/</t>
  </si>
  <si>
    <t>УС-15 /барьцаалахгүй/</t>
  </si>
  <si>
    <t>Эмнэлэгийн ажилчдын сууц /барьцаалахгүй/</t>
  </si>
  <si>
    <t>Эмнэлэгийн ажилчдын байр /барьцаалахгүй/</t>
  </si>
  <si>
    <t>Эмнэлгийн ажилчдын 3-р байр /барьцаалахгүй/</t>
  </si>
  <si>
    <t>Арьс өнгөний эмнэлгийн ажилчдын 5 /барьцаалахгүй/</t>
  </si>
  <si>
    <t>Арьс өнгөний эмнэлгийн ажилчдын 6 /барьцаалахгүй/</t>
  </si>
  <si>
    <t>ХАА-н хангамжийн ажилчдын орон сууц /барьцаалахгүй/</t>
  </si>
  <si>
    <t>Хонхорын багш ажилчдын орон сууц /барьцаалахгүй/</t>
  </si>
  <si>
    <t>Ургах наран хороолол /барьцаалахгүй/</t>
  </si>
  <si>
    <t>орон сууц /барьцаалахгүй/</t>
  </si>
  <si>
    <t>Хайрцагны ажилчдын сууц /барьцаалахгүй/</t>
  </si>
  <si>
    <t>Сүүний 27-р байр /барьцаалахгүй/</t>
  </si>
  <si>
    <t>Хайрцагны үйлдвэрийн ажилчдын орон сууц /барьцаалахгүй/</t>
  </si>
  <si>
    <t>Цэргийн 22-р байр /барьцаалахгүй/</t>
  </si>
  <si>
    <t>Цэргийн 21-р байр /барьцаалахгүй/</t>
  </si>
  <si>
    <t>СОТ08 /барьцаалахгүй/</t>
  </si>
  <si>
    <t>COТ11 /барьцаалахгүй/</t>
  </si>
  <si>
    <t>СОТ10 /барьцаалахгүй/</t>
  </si>
  <si>
    <t>СОТ09 /барьцаалахгүй/</t>
  </si>
  <si>
    <t>СОТ03 /барьцаалахгүй/</t>
  </si>
  <si>
    <t>Сот /барьцаалахгүй/</t>
  </si>
  <si>
    <t>Цайз эко хотхон /барьцаалахгүй/</t>
  </si>
  <si>
    <t>Тоосгон 5 давхар /барьцаалахгүй/</t>
  </si>
  <si>
    <t>Төмөр замын айлын орон сууц /барьцаалахгүй/</t>
  </si>
  <si>
    <t>Офицеруудын 6-р байр /барьцаалахгүй/</t>
  </si>
  <si>
    <t>Офицеруудын 7-р байр /барьцаалахгүй/</t>
  </si>
  <si>
    <t>Офицеруудын 8-р байр /барьцаалахгүй/</t>
  </si>
  <si>
    <t>Офицеруудын 9-р байр /барьцаалахгүй/</t>
  </si>
  <si>
    <t>Офицеруудын 4-р байр /барьцаалахгүй/</t>
  </si>
  <si>
    <t>Офицеруудын 5-р байр /барьцаалахгүй/</t>
  </si>
  <si>
    <t>Офицеруудын 3-р байр /барьцаалахгүй/</t>
  </si>
  <si>
    <t>Офицеруудын 2-р байр /барьцаалахгүй/</t>
  </si>
  <si>
    <t>Офицерийн 1-р байр /барьцаалахгүй/</t>
  </si>
  <si>
    <t>Офицерийн 2-р байр /барьцаалахгүй/</t>
  </si>
  <si>
    <t>Офицерийн 3-р байр /барьцаалахгүй/</t>
  </si>
  <si>
    <t>Цэргийн-4 /барьцаалахгүй/</t>
  </si>
  <si>
    <t>Цэргийн-1 /барьцаалахгүй/</t>
  </si>
  <si>
    <t>Цэргийн-2 /барьцаалахгүй/</t>
  </si>
  <si>
    <t>Цэргийн-3 /барьцаалахгүй/</t>
  </si>
  <si>
    <t>Баам-4 /барьцаалахгүй/</t>
  </si>
  <si>
    <t>Баам-4-2 /барьцаалахгүй/</t>
  </si>
  <si>
    <t>Баам-11 /барьцаалахгүй/</t>
  </si>
  <si>
    <t>Баам-12 /барьцаалахгүй/</t>
  </si>
  <si>
    <t>Цэргийн-5 /барьцаалахгүй/</t>
  </si>
  <si>
    <t>Цэргийн-6 /барьцаалахгүй/</t>
  </si>
  <si>
    <t>Цэргийн-7 /барьцаалахгүй/</t>
  </si>
  <si>
    <t>Сансар хотхон /барьцаалахгүй/</t>
  </si>
  <si>
    <t>Цэргийн ажилчдын сууц /барьцаалахгүй/</t>
  </si>
  <si>
    <t>ХМК-ийн байр /барьцаалахгүй/</t>
  </si>
  <si>
    <t>ХМК-ийн орон сууц /барьцаалахгүй/</t>
  </si>
  <si>
    <t>Хилийн цэргийн 76-р байр /барьцаалахгүй/</t>
  </si>
  <si>
    <t>Хилийн цэргийн 20-р байр /барьцаалахгүй/</t>
  </si>
  <si>
    <t>Нийтийн сууц /барьцаалахгүй/</t>
  </si>
  <si>
    <t xml:space="preserve"> орон сууц /барьцаалахгүй/</t>
  </si>
  <si>
    <t>Хуучин цэргийн хотхоны орон сууц /барьцаалахгүй/</t>
  </si>
  <si>
    <t>Хүнс трейдийн 48-р байр /барьцаалахгүй/</t>
  </si>
  <si>
    <t>Хилчний 1-36-р байр /барьцаалахгүй/</t>
  </si>
  <si>
    <t>Махны 16 айл /барьцаалахгүй/</t>
  </si>
  <si>
    <t>Тээврийн ажилчдын байр /барьцаалахгүй/</t>
  </si>
  <si>
    <t>Тоосгоны ажилчдын байр /барьцаалахгүй/</t>
  </si>
  <si>
    <t>Нэхмэлийн 7р байр /барьцаалахгүй/</t>
  </si>
  <si>
    <t>Нэхмэлийн 3-р байр /барьцаалахгүй/</t>
  </si>
  <si>
    <t>Нэхмэлийн 18-р байр /барьцаалахгүй/</t>
  </si>
  <si>
    <t>нэхмэлийн 17-р байр /барьцаалахгүй/</t>
  </si>
  <si>
    <t>Нэхмэлийн 16-р байр /барьцаалахгүй/</t>
  </si>
  <si>
    <t>Нэхмэлийн 13-р байр /барьцаалахгүй/</t>
  </si>
  <si>
    <t>Нэхмэлийн 12-р байр /барьцаалахгүй/</t>
  </si>
  <si>
    <t>Нэхмэлийн 11 /барьцаалахгүй/</t>
  </si>
  <si>
    <t>Ноосны нэгдийн 5-р байр /барьцаалахгүй/</t>
  </si>
  <si>
    <t>Арьс ширний байр /барьцаалахгүй/</t>
  </si>
  <si>
    <t>ТТТ-ны барилгын трестийн байр /барьцаалахгүй/</t>
  </si>
  <si>
    <t>Нисэхийн 35-р байр /барьцаалахгүй/</t>
  </si>
  <si>
    <t>Намын ДС-ын ажилчдын байр /барьцаалахгүй/</t>
  </si>
  <si>
    <t>Элэг судлалын клиникийн ажилчдын байр /барьцаалахгүй/</t>
  </si>
  <si>
    <t>Угсармал 9 давхар /барьцаалахгүй/</t>
  </si>
  <si>
    <t>Үнэлгээ
2023.10</t>
  </si>
  <si>
    <t>Мон Турк сургуулийн урд</t>
  </si>
  <si>
    <t>Ёотон</t>
  </si>
  <si>
    <t>17/1</t>
  </si>
  <si>
    <t>1 /Будда хотхон/</t>
  </si>
  <si>
    <t>Будда хотхон</t>
  </si>
  <si>
    <t>Шинэ Дархан худалдааны төвийн урд</t>
  </si>
  <si>
    <t>Альфа хотхон</t>
  </si>
  <si>
    <t>29 /Оргил хотхон/</t>
  </si>
  <si>
    <t>3 /Альфа хотхон/</t>
  </si>
  <si>
    <t>Нэгдсэн эмнэлгийн зүүн талд</t>
  </si>
  <si>
    <t>MBM Дэвшил</t>
  </si>
  <si>
    <t>Нисэхийн 34-р байр /барьцаалахгүй/</t>
  </si>
  <si>
    <t>Blue diamond</t>
  </si>
  <si>
    <t>3-50</t>
  </si>
  <si>
    <t>3-35А</t>
  </si>
  <si>
    <t>5-15А</t>
  </si>
  <si>
    <t>6-17В</t>
  </si>
  <si>
    <t>6-17А</t>
  </si>
  <si>
    <t>6-17Б</t>
  </si>
  <si>
    <t>Royal castle - 1</t>
  </si>
  <si>
    <t>15 /Тоосгон 5 давхар</t>
  </si>
  <si>
    <t>15 /Угсармал 5 давхар/</t>
  </si>
  <si>
    <t>Үнэлгээ
2024.06</t>
  </si>
  <si>
    <t>Crystal Od 9 apartment</t>
  </si>
  <si>
    <t>o16</t>
  </si>
  <si>
    <t>МҮИС дотуур байр</t>
  </si>
  <si>
    <t>Ганган апартмент-2 хотхон</t>
  </si>
  <si>
    <t>Ганган апартмент</t>
  </si>
  <si>
    <t>Эхлэл-13 хотхон</t>
  </si>
  <si>
    <t>116Б</t>
  </si>
  <si>
    <t>116А</t>
  </si>
  <si>
    <t>Parko riviera</t>
  </si>
  <si>
    <t>Neverland хотхон</t>
  </si>
  <si>
    <t>Орчлон-2 хороолол</t>
  </si>
  <si>
    <t>Наран өргөө хотхон</t>
  </si>
  <si>
    <t>Их өргөө апартмент</t>
  </si>
  <si>
    <t>Энканто</t>
  </si>
  <si>
    <t>Чандмань апартмент</t>
  </si>
  <si>
    <t>Sumber apartment</t>
  </si>
  <si>
    <t>Хөх дэгд хотхон</t>
  </si>
  <si>
    <t>132/4</t>
  </si>
  <si>
    <t>Оргил-21</t>
  </si>
  <si>
    <t>40K residence</t>
  </si>
  <si>
    <t>39/1</t>
  </si>
  <si>
    <t>Сансар гарден</t>
  </si>
  <si>
    <t>39/3</t>
  </si>
  <si>
    <t>95/6</t>
  </si>
  <si>
    <t>Хотол хотхон</t>
  </si>
  <si>
    <t>Residence 60</t>
  </si>
  <si>
    <t>Good town</t>
  </si>
  <si>
    <t>89/6</t>
  </si>
  <si>
    <t>Буянт од хотхон</t>
  </si>
  <si>
    <t>89/4</t>
  </si>
  <si>
    <t>123Г</t>
  </si>
  <si>
    <t>Sky residence 3</t>
  </si>
  <si>
    <t>77В</t>
  </si>
  <si>
    <t>77Г</t>
  </si>
  <si>
    <t>LUX 16</t>
  </si>
  <si>
    <t>MR apartment</t>
  </si>
  <si>
    <t>City view residence</t>
  </si>
  <si>
    <t>Сондор хотхон</t>
  </si>
  <si>
    <t>Nairamdal residence</t>
  </si>
  <si>
    <t>Edu apart хотхон /шатсан барилга/</t>
  </si>
  <si>
    <t>Wells residence</t>
  </si>
  <si>
    <t>White hill-2 apartment</t>
  </si>
  <si>
    <t>White hill apartment</t>
  </si>
  <si>
    <t>85/1</t>
  </si>
  <si>
    <t>92В</t>
  </si>
  <si>
    <t>93/1</t>
  </si>
  <si>
    <t>Residence 88</t>
  </si>
  <si>
    <t>Шүрт өргөө</t>
  </si>
  <si>
    <t>Алтан тэвш хотхон</t>
  </si>
  <si>
    <t>Бадрах хотхон</t>
  </si>
  <si>
    <t>905/1</t>
  </si>
  <si>
    <t>City palace</t>
  </si>
  <si>
    <t>905/2</t>
  </si>
  <si>
    <t>905/3</t>
  </si>
  <si>
    <t>176/2</t>
  </si>
  <si>
    <t>Khan villa</t>
  </si>
  <si>
    <t>Smart town-1</t>
  </si>
  <si>
    <t>716/3</t>
  </si>
  <si>
    <t>716/4</t>
  </si>
  <si>
    <t>Зайсан сүлд хотхон</t>
  </si>
  <si>
    <t>58/2</t>
  </si>
  <si>
    <t>Gerlug vista K4</t>
  </si>
  <si>
    <t>58/7</t>
  </si>
  <si>
    <t>Gerlug vista K7</t>
  </si>
  <si>
    <t>58/8</t>
  </si>
  <si>
    <t>Gerlug vista K8</t>
  </si>
  <si>
    <t>112/3</t>
  </si>
  <si>
    <t>100В</t>
  </si>
  <si>
    <t>Goyol residence</t>
  </si>
  <si>
    <t>Garden hill</t>
  </si>
  <si>
    <t>Riva residence</t>
  </si>
  <si>
    <t>Gumuda garden</t>
  </si>
  <si>
    <t>Agarta residence</t>
  </si>
  <si>
    <t>Green garden</t>
  </si>
  <si>
    <t>Artsat - Dream plaza</t>
  </si>
  <si>
    <t>1-р сургуулийн баруун талд</t>
  </si>
  <si>
    <t>1 /Наран хотхон/</t>
  </si>
  <si>
    <t>2 /Наран хотхон/</t>
  </si>
  <si>
    <t>Төмөр зам-н урд</t>
  </si>
  <si>
    <t>Гэгээн апартмент</t>
  </si>
  <si>
    <t>Хийморь апартмент</t>
  </si>
  <si>
    <t>335/3</t>
  </si>
  <si>
    <t>108/2</t>
  </si>
  <si>
    <t>Парк таун-3</t>
  </si>
  <si>
    <t>1002/6</t>
  </si>
  <si>
    <t>23-р баг Найрамдал</t>
  </si>
  <si>
    <t>24-р баг Чандмань</t>
  </si>
  <si>
    <t>Цэлмэг апартмент</t>
  </si>
  <si>
    <t>200/1</t>
  </si>
  <si>
    <t>Twin park</t>
  </si>
  <si>
    <t>200/2</t>
  </si>
  <si>
    <t>Гангуушийн байр</t>
  </si>
  <si>
    <t>Өгөөж гурилын байр</t>
  </si>
  <si>
    <t>Зенит апартмент</t>
  </si>
  <si>
    <t>Зам дагуу</t>
  </si>
  <si>
    <t>Дархан ЗБ-н баруун талд</t>
  </si>
  <si>
    <t>Сигма эс хотхон</t>
  </si>
  <si>
    <t>Баян Бридж ХХК</t>
  </si>
  <si>
    <t>Магнолиа хотхон</t>
  </si>
  <si>
    <t>Нэхий хотхон</t>
  </si>
  <si>
    <t>Khan Erdene residence</t>
  </si>
  <si>
    <t>118/1</t>
  </si>
  <si>
    <t>Oyu apartment</t>
  </si>
  <si>
    <t>6-3</t>
  </si>
  <si>
    <t>5/1</t>
  </si>
  <si>
    <t>5/2</t>
  </si>
  <si>
    <t>LUX - 2 apartment</t>
  </si>
  <si>
    <t>11-р хороолол 3-2</t>
  </si>
  <si>
    <t>Global garden</t>
  </si>
  <si>
    <t>Khan Erdene</t>
  </si>
  <si>
    <t>12/5 /5 давхар/</t>
  </si>
  <si>
    <t>12/5 /6 давхар/</t>
  </si>
  <si>
    <t>11 /Дема/</t>
  </si>
  <si>
    <t>84А /шар/</t>
  </si>
  <si>
    <t>84 /Дако/</t>
  </si>
  <si>
    <t>12 /Зенит/</t>
  </si>
  <si>
    <t>1 /Хүслийн хотхон/</t>
  </si>
  <si>
    <t>2 /Хүслийн хотхон/</t>
  </si>
  <si>
    <t>ББ парк</t>
  </si>
  <si>
    <t>14 /Угсармал 5 давхар/</t>
  </si>
  <si>
    <t>23/3</t>
  </si>
  <si>
    <t>Сүлд хотхон</t>
  </si>
  <si>
    <t>Баянзүрх хороолол</t>
  </si>
  <si>
    <t>Энх-Өргөө хотхон</t>
  </si>
  <si>
    <t>Global park</t>
  </si>
  <si>
    <t>82/6</t>
  </si>
  <si>
    <t>Үлэмж хотхон</t>
  </si>
  <si>
    <t>133/6</t>
  </si>
  <si>
    <t>Токио таун-2</t>
  </si>
  <si>
    <t>512Б</t>
  </si>
  <si>
    <t>Мишээл резидэнс</t>
  </si>
  <si>
    <t>Буянт ухаа тауэр</t>
  </si>
  <si>
    <t>Ирээдүйн билэг хотхон</t>
  </si>
  <si>
    <t>Мандала гарден 304-р блок</t>
  </si>
  <si>
    <t>Мандала гарден 303-р блок</t>
  </si>
  <si>
    <t>Мандала гарден 301-р блок</t>
  </si>
  <si>
    <t>Мандала гарден 302-р блок</t>
  </si>
  <si>
    <t>401/8</t>
  </si>
  <si>
    <t>Sweet hone</t>
  </si>
  <si>
    <t>Sweet home</t>
  </si>
  <si>
    <t>10-2</t>
  </si>
  <si>
    <t>2-28 /Барьцаалахгүй/</t>
  </si>
  <si>
    <t>210/1</t>
  </si>
  <si>
    <t>Golden town</t>
  </si>
  <si>
    <t>Хүрээ цамхаг</t>
  </si>
  <si>
    <t>503/1</t>
  </si>
  <si>
    <t>Хийморь гарден</t>
  </si>
  <si>
    <t>503/6</t>
  </si>
  <si>
    <t>503/5</t>
  </si>
  <si>
    <t>503/4</t>
  </si>
  <si>
    <t>503/3</t>
  </si>
  <si>
    <t>503/2</t>
  </si>
  <si>
    <t>Буудай хотхон</t>
  </si>
  <si>
    <t>Үнэлгээ
2024.12</t>
  </si>
  <si>
    <t>3 /Вокзал/</t>
  </si>
  <si>
    <t>4 /Вокзал/</t>
  </si>
  <si>
    <t>(Хувилбар 5. 2024.12.25)</t>
  </si>
  <si>
    <t>City tower</t>
  </si>
  <si>
    <t>City center</t>
  </si>
  <si>
    <t>Central tower</t>
  </si>
  <si>
    <t>Д.Сүхбаатарын талбай</t>
  </si>
  <si>
    <t>Энх тайвaны өргөн чөлөө</t>
  </si>
  <si>
    <t>Соёмбо тауэр</t>
  </si>
  <si>
    <t>New century plaza</t>
  </si>
  <si>
    <t>Гэрэгэ цамхаг</t>
  </si>
  <si>
    <t>Гурван гал</t>
  </si>
  <si>
    <t>Mn central office</t>
  </si>
  <si>
    <t>Координат</t>
  </si>
  <si>
    <t>Park place</t>
  </si>
  <si>
    <t>47.910159, 106.914898</t>
  </si>
  <si>
    <t>47.913420, 106.915540</t>
  </si>
  <si>
    <t>47.913315, 106.918374</t>
  </si>
  <si>
    <t>47.914011, 106.916107</t>
  </si>
  <si>
    <t>Monnis tower</t>
  </si>
  <si>
    <t>47.914294, 106.916028</t>
  </si>
  <si>
    <t>Гурван гол</t>
  </si>
  <si>
    <t>47.914367, 106.916675</t>
  </si>
  <si>
    <t>Blue sky tower</t>
  </si>
  <si>
    <t>47.916327, 106.918731</t>
  </si>
  <si>
    <t>The Down Town</t>
  </si>
  <si>
    <t>Жамъяан гүний гудамж</t>
  </si>
  <si>
    <t>47.915685, 106.918670</t>
  </si>
  <si>
    <t>MERU tower</t>
  </si>
  <si>
    <t>47.915747, 106.919081</t>
  </si>
  <si>
    <t>47.915732, 106.919454</t>
  </si>
  <si>
    <t>ICC tower</t>
  </si>
  <si>
    <t>47.915970, 106.919872</t>
  </si>
  <si>
    <t>Ayud tower</t>
  </si>
  <si>
    <t>47.916041, 106.920159</t>
  </si>
  <si>
    <t>47.915409, 106.919871</t>
  </si>
  <si>
    <t>Centrum</t>
  </si>
  <si>
    <t>47.915096, 106.919844</t>
  </si>
  <si>
    <t>Minister Tower</t>
  </si>
  <si>
    <t>47.915416, 106.920575</t>
  </si>
  <si>
    <t>TDB tower</t>
  </si>
  <si>
    <t>47.917210, 106.922518</t>
  </si>
  <si>
    <t>13/3</t>
  </si>
  <si>
    <t>47.917381, 106.923363</t>
  </si>
  <si>
    <t>47.917374, 106.924021</t>
  </si>
  <si>
    <t>UBH center</t>
  </si>
  <si>
    <t>Moncon</t>
  </si>
  <si>
    <t>47.915439, 106.921638</t>
  </si>
  <si>
    <t>New horizon</t>
  </si>
  <si>
    <t>47.915234, 106.921479</t>
  </si>
  <si>
    <t>Azmon</t>
  </si>
  <si>
    <t>47.917006, 106.929186</t>
  </si>
  <si>
    <t>DHL</t>
  </si>
  <si>
    <t>47.916539, 106.928587</t>
  </si>
  <si>
    <t>Flamingo Tower</t>
  </si>
  <si>
    <t>Парисын гудамж</t>
  </si>
  <si>
    <t>DHL tower</t>
  </si>
  <si>
    <t>47.916216, 106.928658</t>
  </si>
  <si>
    <t>47.915837, 106.928089</t>
  </si>
  <si>
    <t>47.916499, 106.928188</t>
  </si>
  <si>
    <t>Embassy one</t>
  </si>
  <si>
    <t>47.914553, 106.927123</t>
  </si>
  <si>
    <t>Элчингийн гудамж</t>
  </si>
  <si>
    <t>MPM Building</t>
  </si>
  <si>
    <t>Юнескогийн гудамж</t>
  </si>
  <si>
    <t>47.913128, 106.929006</t>
  </si>
  <si>
    <t>Dalai Tower</t>
  </si>
  <si>
    <t>47.912433, 106.928484</t>
  </si>
  <si>
    <t>IC tower</t>
  </si>
  <si>
    <t>47.911528, 106.929616</t>
  </si>
  <si>
    <t>Union Building</t>
  </si>
  <si>
    <t>47.909346, 106.930227</t>
  </si>
  <si>
    <t>MCS plaza</t>
  </si>
  <si>
    <t>Newcom group</t>
  </si>
  <si>
    <t>Twin tower</t>
  </si>
  <si>
    <t>47.914428, 106.910507</t>
  </si>
  <si>
    <t>47.914372, 106.910084</t>
  </si>
  <si>
    <t>Моодун цамхаг</t>
  </si>
  <si>
    <t>11/1</t>
  </si>
  <si>
    <t>47.914100, 106.910985</t>
  </si>
  <si>
    <t>47.908656, 106.908718</t>
  </si>
  <si>
    <t>47.908914, 106.909021</t>
  </si>
  <si>
    <t>47.908724, 106.909041</t>
  </si>
  <si>
    <t>Altan joloo tower</t>
  </si>
  <si>
    <t>13A</t>
  </si>
  <si>
    <t>47.912591, 106.906294</t>
  </si>
  <si>
    <t>Seoul plaza</t>
  </si>
  <si>
    <t>47.912979, 106.903700</t>
  </si>
  <si>
    <t>Brauhaus</t>
  </si>
  <si>
    <t>47.912954, 106.903050</t>
  </si>
  <si>
    <t>Brauhaus-ийн баруун талд</t>
  </si>
  <si>
    <t>47.912899, 106.902341</t>
  </si>
  <si>
    <t>Santo tower</t>
  </si>
  <si>
    <t>Усны гудамж</t>
  </si>
  <si>
    <t>47.910109, 106.907010</t>
  </si>
  <si>
    <t>Хэрлэн плаза</t>
  </si>
  <si>
    <t>47.913371, 106.899928</t>
  </si>
  <si>
    <t>Smart building</t>
  </si>
  <si>
    <t>47.913359, 106.898089</t>
  </si>
  <si>
    <t>JS tower</t>
  </si>
  <si>
    <t>47.909264, 106.895661</t>
  </si>
  <si>
    <t>47.922486, 106.916337</t>
  </si>
  <si>
    <t>47.922531, 106.916617</t>
  </si>
  <si>
    <t>47.925887, 106.917234</t>
  </si>
  <si>
    <t>32/1</t>
  </si>
  <si>
    <t>AB center</t>
  </si>
  <si>
    <t>Цутгамал</t>
  </si>
  <si>
    <t>Их сургуулийн гудамж</t>
  </si>
  <si>
    <t>47.927360, 106.917835</t>
  </si>
  <si>
    <t>Tuushin office</t>
  </si>
  <si>
    <t>Ерөнхий сайд Амарын гудамж</t>
  </si>
  <si>
    <t>47.919324, 106.920782</t>
  </si>
  <si>
    <t>47.919058, 106.920582</t>
  </si>
  <si>
    <t>47.918066, 106.920119</t>
  </si>
  <si>
    <t>47.920285, 106.920592</t>
  </si>
  <si>
    <t>Макадам</t>
  </si>
  <si>
    <t>47.920590, 106.921583</t>
  </si>
  <si>
    <t>Ник албан контор</t>
  </si>
  <si>
    <t>47.920472, 106.922574</t>
  </si>
  <si>
    <t>47.920883, 106.922291</t>
  </si>
  <si>
    <t>Адмон принт</t>
  </si>
  <si>
    <t>47.920899, 106.921268</t>
  </si>
  <si>
    <t>47.922122, 106.921753</t>
  </si>
  <si>
    <t>Сан бизнес центр</t>
  </si>
  <si>
    <t>Оюутны гудамж</t>
  </si>
  <si>
    <t>47.918420, 106.927036</t>
  </si>
  <si>
    <t>47.920032, 106.922111</t>
  </si>
  <si>
    <t>Боловсрол төв</t>
  </si>
  <si>
    <t>GB plaza</t>
  </si>
  <si>
    <t>47.922841, 106.930455</t>
  </si>
  <si>
    <t>Гурван эрдэнэ төв</t>
  </si>
  <si>
    <t>47.925945, 106.922733</t>
  </si>
  <si>
    <t>47.925724, 106.922638</t>
  </si>
  <si>
    <t>N tower</t>
  </si>
  <si>
    <t>Н.Содномын гудамж</t>
  </si>
  <si>
    <t>47.928585, 106.921174</t>
  </si>
  <si>
    <t>47.928778, 106.921157</t>
  </si>
  <si>
    <t>Өдрийн мэдээ</t>
  </si>
  <si>
    <t>Компьютер центр</t>
  </si>
  <si>
    <t>47.928956, 106.910680</t>
  </si>
  <si>
    <t>Хоймор оффис</t>
  </si>
  <si>
    <t>Алтайн гудамж</t>
  </si>
  <si>
    <t>47.932304, 106.913303</t>
  </si>
  <si>
    <t>MGLRADIO 88.3</t>
  </si>
  <si>
    <t>47.931202, 106.913372</t>
  </si>
  <si>
    <t>Ногоон нуурын гудамж</t>
  </si>
  <si>
    <t>47.931641, 106.916481</t>
  </si>
  <si>
    <t>CITIUS  оффис</t>
  </si>
  <si>
    <t>NBB center</t>
  </si>
  <si>
    <t>226а</t>
  </si>
  <si>
    <t>Star center</t>
  </si>
  <si>
    <t>78/1</t>
  </si>
  <si>
    <t>47.931024, 106.916411</t>
  </si>
  <si>
    <t>47.929241, 106.915814</t>
  </si>
  <si>
    <t>Viva center</t>
  </si>
  <si>
    <t>47.930933, 106.918818</t>
  </si>
  <si>
    <t>CT BAT center</t>
  </si>
  <si>
    <t>47.930147, 106.926220</t>
  </si>
  <si>
    <t>Арвай тех төв</t>
  </si>
  <si>
    <t>47.930337, 106.925372</t>
  </si>
  <si>
    <t>100 айл АМО төв</t>
  </si>
  <si>
    <t>Цагдаагийн гудамж</t>
  </si>
  <si>
    <t>47.932845, 106.926976</t>
  </si>
  <si>
    <t>Хулан төв</t>
  </si>
  <si>
    <t>47.933020, 106.927992</t>
  </si>
  <si>
    <t>Элистейн гудамж</t>
  </si>
  <si>
    <t>47.933989, 106.922877</t>
  </si>
  <si>
    <t>Pro One serviced office center</t>
  </si>
  <si>
    <t>47.932337, 106.916990</t>
  </si>
  <si>
    <t>BODI TOWER</t>
  </si>
  <si>
    <t>47.918127, 106.915589</t>
  </si>
  <si>
    <t>Khangarid Palace</t>
  </si>
  <si>
    <t>47.918800, 106.915535</t>
  </si>
  <si>
    <t>9/1</t>
  </si>
  <si>
    <t>47.919665, 106.915385</t>
  </si>
  <si>
    <t>47.917409, 106.914926</t>
  </si>
  <si>
    <t>Express tower</t>
  </si>
  <si>
    <t>Finance Center</t>
  </si>
  <si>
    <t>47.918581, 106.914680</t>
  </si>
  <si>
    <t>Рааш булаг төв</t>
  </si>
  <si>
    <t>47.918343, 106.914479</t>
  </si>
  <si>
    <t>Дэнвер оффис</t>
  </si>
  <si>
    <t>47.917212, 106.909528</t>
  </si>
  <si>
    <t>Arizona оффис</t>
  </si>
  <si>
    <t>Ноён хутагт Данзанравжаагийн гудамж</t>
  </si>
  <si>
    <t>47.917809, 106.908969</t>
  </si>
  <si>
    <t>47.917984, 106.908959</t>
  </si>
  <si>
    <t>47.918004, 106.909276</t>
  </si>
  <si>
    <t>47.916249, 106.899641</t>
  </si>
  <si>
    <t>47.918757, 106.900476</t>
  </si>
  <si>
    <t>Бэриш центр</t>
  </si>
  <si>
    <t>47.919203, 106.901644</t>
  </si>
  <si>
    <t>Хишиг төв</t>
  </si>
  <si>
    <t>47.919290, 106.902297</t>
  </si>
  <si>
    <t>NAZO tower</t>
  </si>
  <si>
    <t>47.919343, 106.902518</t>
  </si>
  <si>
    <t>Найман шарга</t>
  </si>
  <si>
    <t>Төмөрчний гудамж</t>
  </si>
  <si>
    <t>47.919836, 106.902634</t>
  </si>
  <si>
    <t>Их найман шарга</t>
  </si>
  <si>
    <t>47.920067, 106.902533</t>
  </si>
  <si>
    <t>Арга билиг төв</t>
  </si>
  <si>
    <t>47.920362, 106.902690</t>
  </si>
  <si>
    <t>47.920403, 106.900095</t>
  </si>
  <si>
    <t>Орон зай оффис</t>
  </si>
  <si>
    <t>Peace tower</t>
  </si>
  <si>
    <t>47.916194, 106.902214</t>
  </si>
  <si>
    <t>Capital center</t>
  </si>
  <si>
    <t>47.918868, 106.902273</t>
  </si>
  <si>
    <t>Pearl tower</t>
  </si>
  <si>
    <t>47.919262, 106.905896</t>
  </si>
  <si>
    <t>Max tower</t>
  </si>
  <si>
    <t>47.920505, 106.910083</t>
  </si>
  <si>
    <t>MN tower</t>
  </si>
  <si>
    <t>47.922503, 106.905150</t>
  </si>
  <si>
    <t>47.923888, 106.900539</t>
  </si>
  <si>
    <t>Best төв</t>
  </si>
  <si>
    <t>47.924311, 106.900708</t>
  </si>
  <si>
    <t>Yalalt plaza</t>
  </si>
  <si>
    <t>Premium place</t>
  </si>
  <si>
    <t>47.924897, 106.900929</t>
  </si>
  <si>
    <t>Tasgan tower</t>
  </si>
  <si>
    <t>47.926061, 106.901482</t>
  </si>
  <si>
    <t>Сөүл бизнес төв</t>
  </si>
  <si>
    <t>47.923774, 106.934109</t>
  </si>
  <si>
    <t>MJ төв</t>
  </si>
  <si>
    <t>47.927388, 106.939771</t>
  </si>
  <si>
    <t>Palazzo tower</t>
  </si>
  <si>
    <t>47.925388, 106.935871</t>
  </si>
  <si>
    <t>47.924868, 106.935460</t>
  </si>
  <si>
    <t>Nisora tower төв</t>
  </si>
  <si>
    <t>86/1</t>
  </si>
  <si>
    <t>Undram plaza</t>
  </si>
  <si>
    <t>47.928344, 106.939798</t>
  </si>
  <si>
    <t>Tokyo tower</t>
  </si>
  <si>
    <t>47.919492, 106.935543</t>
  </si>
  <si>
    <t>45A</t>
  </si>
  <si>
    <t>Гэрэлт цамхаг</t>
  </si>
  <si>
    <t>47.920609, 106.935291</t>
  </si>
  <si>
    <t>47.919754, 106.939331</t>
  </si>
  <si>
    <t>32A</t>
  </si>
  <si>
    <t>VIP office</t>
  </si>
  <si>
    <t>Марал оффис</t>
  </si>
  <si>
    <t>47.918738, 106.963120</t>
  </si>
  <si>
    <t>Old city</t>
  </si>
  <si>
    <t>47.919221, 106.943772</t>
  </si>
  <si>
    <t>MNMT plaza</t>
  </si>
  <si>
    <t>47.918266, 106.936446</t>
  </si>
  <si>
    <t>Суман плаза</t>
  </si>
  <si>
    <t>47.918425, 106.941732</t>
  </si>
  <si>
    <t>JP office</t>
  </si>
  <si>
    <t>Манлайбаатар Дамдинсүрэнгийн гудамж</t>
  </si>
  <si>
    <t>47.912868, 106.940916</t>
  </si>
  <si>
    <t>Sakura center</t>
  </si>
  <si>
    <t>Paradise plaza</t>
  </si>
  <si>
    <t>420/1</t>
  </si>
  <si>
    <t>47.904287, 106.934396</t>
  </si>
  <si>
    <t>47.904043, 106.928989</t>
  </si>
  <si>
    <t>420/5</t>
  </si>
  <si>
    <t>Олимп ресидент</t>
  </si>
  <si>
    <t>47.904578, 106.936625</t>
  </si>
  <si>
    <t>Royal Plaza</t>
  </si>
  <si>
    <t>47.902434, 106.938676</t>
  </si>
  <si>
    <t>Б.Доржийн гудамж</t>
  </si>
  <si>
    <t>47.924278, 106.966992</t>
  </si>
  <si>
    <t>47.924382, 106.967537</t>
  </si>
  <si>
    <t>Castle Plaza</t>
  </si>
  <si>
    <t>Ikh Mongol Complex</t>
  </si>
  <si>
    <t>47.905165, 106.942984</t>
  </si>
  <si>
    <t>UB tower</t>
  </si>
  <si>
    <t>83/2</t>
  </si>
  <si>
    <t>47.912560, 106.931436</t>
  </si>
  <si>
    <t>83/1</t>
  </si>
  <si>
    <t>UB tower plus</t>
  </si>
  <si>
    <t>47.912222, 106.931709</t>
  </si>
  <si>
    <t>47.900874, 106.909249</t>
  </si>
  <si>
    <t>Munkh Tower</t>
  </si>
  <si>
    <t>Khan Urguu Office</t>
  </si>
  <si>
    <t>Энгельсийн гудамж</t>
  </si>
  <si>
    <t>47.899861, 106.893642</t>
  </si>
  <si>
    <t>Life Tower</t>
  </si>
  <si>
    <t>47.900751, 106.892750</t>
  </si>
  <si>
    <t>47.900991, 106.892131</t>
  </si>
  <si>
    <t>Hyundai elevator</t>
  </si>
  <si>
    <t>Шинэ сонголт</t>
  </si>
  <si>
    <t>47.899484, 106.892799</t>
  </si>
  <si>
    <t>927/1</t>
  </si>
  <si>
    <t>Titan Plus</t>
  </si>
  <si>
    <t>47.869534, 106.823046</t>
  </si>
  <si>
    <t>Titan Center</t>
  </si>
  <si>
    <t>47.869287, 106.821619</t>
  </si>
  <si>
    <t>47.899437, 106.905965</t>
  </si>
  <si>
    <t>Zaisan square</t>
  </si>
  <si>
    <t>47.887286, 106.916147</t>
  </si>
  <si>
    <t>33/2</t>
  </si>
  <si>
    <t>Regis place</t>
  </si>
  <si>
    <t>Khan bank tower</t>
  </si>
  <si>
    <t>47.903742, 106.912044</t>
  </si>
  <si>
    <t>47.900571, 106.910276</t>
  </si>
  <si>
    <t>NM tower</t>
  </si>
  <si>
    <t>31/2</t>
  </si>
  <si>
    <t>47.903643, 106.916525</t>
  </si>
  <si>
    <t>47.903716, 106.917012</t>
  </si>
  <si>
    <t>Galaxy tower</t>
  </si>
  <si>
    <t>47.904679, 106.919568</t>
  </si>
  <si>
    <t>Стадион Оргил-3 /17012/</t>
  </si>
  <si>
    <t>47.892022, 106.924094</t>
  </si>
  <si>
    <t>Гэгээнтэн office center</t>
  </si>
  <si>
    <t>47.898898, 106.909557</t>
  </si>
  <si>
    <t>Fides tower</t>
  </si>
  <si>
    <t>47.897566, 106.908993</t>
  </si>
  <si>
    <t>Гэгээнтэн center</t>
  </si>
  <si>
    <t>47.897153, 106.908825</t>
  </si>
  <si>
    <t>Нарантуул Оффис</t>
  </si>
  <si>
    <t>24/21</t>
  </si>
  <si>
    <t>47.896617, 106.909103</t>
  </si>
  <si>
    <t>LS Plaza</t>
  </si>
  <si>
    <t>47.896559, 106.911140</t>
  </si>
  <si>
    <t>47.897898, 106.923944</t>
  </si>
  <si>
    <t>Sumber Tower</t>
  </si>
  <si>
    <t>77/4</t>
  </si>
  <si>
    <t>Үйлдвэр 2-3 </t>
  </si>
  <si>
    <t>47.898585, 106.896561</t>
  </si>
  <si>
    <t>47.898589, 106.896936</t>
  </si>
  <si>
    <t>Khan-Uul tower</t>
  </si>
  <si>
    <t>47.898565, 106.895877</t>
  </si>
  <si>
    <t>White gate center</t>
  </si>
  <si>
    <t>47.898748, 106.895010</t>
  </si>
  <si>
    <t>Polaris center</t>
  </si>
  <si>
    <t>47.895106, 106.883872</t>
  </si>
  <si>
    <t>47.894416, 106.886189</t>
  </si>
  <si>
    <t>47.893977, 106.886607</t>
  </si>
  <si>
    <t>Rokmon building</t>
  </si>
  <si>
    <t>47.893380, 106.887144</t>
  </si>
  <si>
    <t>47.913659, 106.894101</t>
  </si>
  <si>
    <t>GEM PALACE</t>
  </si>
  <si>
    <t>47.914651, 106.893931</t>
  </si>
  <si>
    <t>Grand office</t>
  </si>
  <si>
    <t>47.914189, 106.890699</t>
  </si>
  <si>
    <t>47.923702, 106.875468</t>
  </si>
  <si>
    <t>Daco center</t>
  </si>
  <si>
    <t>ОЙмон оффис</t>
  </si>
  <si>
    <t>Жалханз Хутагт Дамдинбазарын гудамж</t>
  </si>
  <si>
    <t>47.918568, 106.879687</t>
  </si>
  <si>
    <t>Монгол төв</t>
  </si>
  <si>
    <t>Дунд голын гудамж</t>
  </si>
  <si>
    <t>47.906168, 106.907976</t>
  </si>
  <si>
    <t>TST Building</t>
  </si>
  <si>
    <t>47.905649, 106.906673</t>
  </si>
  <si>
    <t>19/3</t>
  </si>
  <si>
    <t>47.905826, 106.906658</t>
  </si>
  <si>
    <t>Агро центр</t>
  </si>
  <si>
    <t>47.905502, 106.906144</t>
  </si>
  <si>
    <t>Autohub</t>
  </si>
  <si>
    <t>47.905400, 106.905634</t>
  </si>
  <si>
    <t>UB platinium</t>
  </si>
  <si>
    <t>47.913740, 106.873147</t>
  </si>
  <si>
    <t>WM Tower</t>
  </si>
  <si>
    <t>47.911262, 106.876992</t>
  </si>
  <si>
    <t>47.911435, 106.877007</t>
  </si>
  <si>
    <t>47.910890, 106.820440</t>
  </si>
  <si>
    <t>Dragon center</t>
  </si>
  <si>
    <t>Barmon building</t>
  </si>
  <si>
    <t>47.913228, 106.852249</t>
  </si>
  <si>
    <t>title</t>
  </si>
  <si>
    <t>Бизнес</t>
  </si>
  <si>
    <t>Сити плаза</t>
  </si>
  <si>
    <t>Сity plaza</t>
  </si>
  <si>
    <t>Од плаза</t>
  </si>
  <si>
    <t>Od plaza</t>
  </si>
  <si>
    <t>Soyombo tower</t>
  </si>
  <si>
    <t>Соёмбо товер</t>
  </si>
  <si>
    <t>Mongol Tv</t>
  </si>
  <si>
    <t>Business tower</t>
  </si>
  <si>
    <t>Gerege tower</t>
  </si>
  <si>
    <t>Central park</t>
  </si>
  <si>
    <t>Ambassador Residence</t>
  </si>
  <si>
    <t>Jiguur grand office</t>
  </si>
  <si>
    <t>Mogul tower</t>
  </si>
  <si>
    <t>City capital</t>
  </si>
  <si>
    <t>Blue mon</t>
  </si>
  <si>
    <t>Sonor plaza</t>
  </si>
  <si>
    <t>Canon center</t>
  </si>
  <si>
    <t>Travel house</t>
  </si>
  <si>
    <t>Эм си эс</t>
  </si>
  <si>
    <t>Монгол тв</t>
  </si>
  <si>
    <t>New century</t>
  </si>
  <si>
    <t>Гэрэгэ тауэр</t>
  </si>
  <si>
    <t>Моннис тауэр</t>
  </si>
  <si>
    <t>Далай тауэр</t>
  </si>
  <si>
    <t>Modun tower</t>
  </si>
  <si>
    <t>Моодун тауэр</t>
  </si>
  <si>
    <t>Жигүүр гранд оффис</t>
  </si>
  <si>
    <t xml:space="preserve">Jiguur grand </t>
  </si>
  <si>
    <t>Жигүүр гранд</t>
  </si>
  <si>
    <t>Altan joloo</t>
  </si>
  <si>
    <t>Экспресс тауэр</t>
  </si>
  <si>
    <t>Экспресс товер</t>
  </si>
  <si>
    <t>Финанс центр</t>
  </si>
  <si>
    <t>Канон</t>
  </si>
  <si>
    <t>Их монгол комплекс</t>
  </si>
  <si>
    <t>Мөнх тауэр</t>
  </si>
  <si>
    <t>Мөнх цамхаг</t>
  </si>
  <si>
    <t>Хан өргөө</t>
  </si>
  <si>
    <t>Титан плас</t>
  </si>
  <si>
    <t>Титан центр</t>
  </si>
  <si>
    <t>Галакси тауэр</t>
  </si>
  <si>
    <t>Галакси цамхаг</t>
  </si>
  <si>
    <t>Гэгээнтэн</t>
  </si>
  <si>
    <t>Гэгээнтэн центр</t>
  </si>
  <si>
    <t>Narantuul office</t>
  </si>
  <si>
    <t>Сүмбэр тауэр</t>
  </si>
  <si>
    <t>Хан-Уул цамхаг</t>
  </si>
  <si>
    <t>Хан-Уул тауэр</t>
  </si>
  <si>
    <t>M1</t>
  </si>
  <si>
    <t>M2</t>
  </si>
  <si>
    <t>M3</t>
  </si>
  <si>
    <t>M1 tower /мишээл/</t>
  </si>
  <si>
    <t>M2 tower /мишээл/</t>
  </si>
  <si>
    <t>M3 tower /мишээл/</t>
  </si>
  <si>
    <t>Рокмон</t>
  </si>
  <si>
    <t>office_name</t>
  </si>
  <si>
    <t>Himchan</t>
  </si>
  <si>
    <t>47.904525, 106.939961</t>
  </si>
  <si>
    <t>Himchan center</t>
  </si>
  <si>
    <t>МН тауэр</t>
  </si>
  <si>
    <t>Гранд плаза</t>
  </si>
  <si>
    <t>Гранд оффис</t>
  </si>
  <si>
    <t>Gem castle</t>
  </si>
  <si>
    <t>Сүхбаатарын гудамж</t>
  </si>
  <si>
    <t>47.925730, 106.915389</t>
  </si>
  <si>
    <t>61</t>
  </si>
  <si>
    <t>Uniq center</t>
  </si>
  <si>
    <t> Монгол улсын гудамж</t>
  </si>
  <si>
    <t>47.898909, 106.931312</t>
  </si>
  <si>
    <t>River Castle Business Apartment</t>
  </si>
  <si>
    <t>Архитектор Б.Чимэдийн гудамж</t>
  </si>
  <si>
    <t>47.921875, 106.930755</t>
  </si>
  <si>
    <t>307</t>
  </si>
  <si>
    <t>Bizacci center</t>
  </si>
  <si>
    <t>47.880173, 106.855396</t>
  </si>
  <si>
    <t>26</t>
  </si>
  <si>
    <t>Seoul business center</t>
  </si>
  <si>
    <t>47.923790, 106.934140</t>
  </si>
  <si>
    <t>Velox office</t>
  </si>
  <si>
    <t>47.915956, 106.927166</t>
  </si>
  <si>
    <t>Lux center</t>
  </si>
  <si>
    <t>Г.Чагдаржавын гудамж</t>
  </si>
  <si>
    <t>Сeo office</t>
  </si>
  <si>
    <t>47.902897, 106.924428</t>
  </si>
  <si>
    <t>district</t>
  </si>
  <si>
    <t>khoroo</t>
  </si>
  <si>
    <t>number</t>
  </si>
  <si>
    <t>zip code</t>
  </si>
  <si>
    <t>op_date</t>
  </si>
  <si>
    <t>floor</t>
  </si>
  <si>
    <t>Оймон оффис</t>
  </si>
  <si>
    <t xml:space="preserve">Misheel city </t>
  </si>
  <si>
    <t>47.914116, 106.913642</t>
  </si>
  <si>
    <t>47.914835, 106.913159</t>
  </si>
  <si>
    <t>47.914979, 106.912389</t>
  </si>
  <si>
    <t>47.914915, 106.911975</t>
  </si>
  <si>
    <t>47.914723, 106.911557</t>
  </si>
  <si>
    <t>47.914261, 106.914935</t>
  </si>
  <si>
    <t>47.914151, 106.914524</t>
  </si>
  <si>
    <t>47.911139, 106.913951</t>
  </si>
  <si>
    <t>47.910641, 106.912706</t>
  </si>
  <si>
    <t>47.911411, 106.913928</t>
  </si>
  <si>
    <t>47.916518, 106.914441</t>
  </si>
  <si>
    <t>World mongolia</t>
  </si>
  <si>
    <t>47.918923, 106.887119</t>
  </si>
  <si>
    <t>504/1</t>
  </si>
  <si>
    <t>Ханбогд оффис</t>
  </si>
  <si>
    <t>504/2</t>
  </si>
  <si>
    <t>47.87907 106.853156</t>
  </si>
  <si>
    <t>47.878946 106.852788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</si>
</sst>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9"/>
      <color theme="10"/>
      <name val="Times New Roman"/>
      <family val="1"/>
    </font>
    <font>
      <b/>
      <sz val="9"/>
      <name val="Times New Roman"/>
      <family val="1"/>
    </font>
    <font>
      <sz val="9"/>
      <color rgb="FF212529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rgb="FFD9969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43" fontId="1" fillId="0" borderId="0" xfId="1" applyFont="1" applyBorder="1"/>
    <xf numFmtId="0" fontId="1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left" vertical="center"/>
    </xf>
    <xf numFmtId="43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43" fontId="1" fillId="0" borderId="0" xfId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43" fontId="1" fillId="0" borderId="1" xfId="1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 vertical="center"/>
    </xf>
    <xf numFmtId="0" fontId="4" fillId="0" borderId="0" xfId="0" applyFont="1" applyBorder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3" fontId="1" fillId="2" borderId="0" xfId="1" applyFont="1" applyFill="1" applyBorder="1"/>
    <xf numFmtId="0" fontId="5" fillId="0" borderId="0" xfId="0" applyFont="1" applyBorder="1"/>
    <xf numFmtId="43" fontId="6" fillId="2" borderId="0" xfId="1" applyFont="1" applyFill="1" applyBorder="1"/>
    <xf numFmtId="0" fontId="1" fillId="6" borderId="0" xfId="0" applyFont="1" applyFill="1" applyBorder="1"/>
    <xf numFmtId="0" fontId="5" fillId="7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43" fontId="1" fillId="6" borderId="0" xfId="1" applyFont="1" applyFill="1" applyBorder="1"/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1" fillId="7" borderId="0" xfId="0" applyFont="1" applyFill="1" applyBorder="1" applyAlignment="1">
      <alignment horizontal="center" vertical="center"/>
    </xf>
    <xf numFmtId="43" fontId="1" fillId="7" borderId="0" xfId="1" applyFont="1" applyFill="1" applyBorder="1"/>
    <xf numFmtId="43" fontId="1" fillId="7" borderId="0" xfId="0" applyNumberFormat="1" applyFont="1" applyFill="1" applyBorder="1"/>
    <xf numFmtId="43" fontId="1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7" borderId="0" xfId="0" applyFont="1" applyFill="1" applyBorder="1"/>
    <xf numFmtId="0" fontId="5" fillId="7" borderId="0" xfId="0" applyFont="1" applyFill="1" applyBorder="1" applyAlignment="1">
      <alignment horizontal="center" vertical="center"/>
    </xf>
    <xf numFmtId="0" fontId="0" fillId="7" borderId="0" xfId="0" applyFill="1"/>
    <xf numFmtId="43" fontId="1" fillId="5" borderId="0" xfId="1" applyFont="1" applyFill="1" applyBorder="1"/>
    <xf numFmtId="0" fontId="0" fillId="5" borderId="0" xfId="0" applyFill="1"/>
    <xf numFmtId="0" fontId="0" fillId="6" borderId="0" xfId="0" applyFill="1"/>
    <xf numFmtId="0" fontId="1" fillId="8" borderId="0" xfId="0" applyFont="1" applyFill="1" applyBorder="1" applyAlignment="1">
      <alignment horizontal="center"/>
    </xf>
    <xf numFmtId="43" fontId="1" fillId="8" borderId="0" xfId="1" applyFont="1" applyFill="1" applyBorder="1"/>
    <xf numFmtId="0" fontId="0" fillId="8" borderId="0" xfId="0" applyFill="1"/>
    <xf numFmtId="49" fontId="1" fillId="7" borderId="0" xfId="0" applyNumberFormat="1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5" fillId="0" borderId="0" xfId="0" applyFont="1" applyFill="1" applyBorder="1"/>
    <xf numFmtId="43" fontId="1" fillId="0" borderId="0" xfId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9" fontId="1" fillId="0" borderId="1" xfId="2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43" fontId="1" fillId="12" borderId="0" xfId="0" applyNumberFormat="1" applyFont="1" applyFill="1" applyBorder="1"/>
    <xf numFmtId="43" fontId="1" fillId="12" borderId="0" xfId="1" applyFont="1" applyFill="1" applyBorder="1"/>
    <xf numFmtId="0" fontId="1" fillId="7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3" fontId="3" fillId="2" borderId="0" xfId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43" fontId="5" fillId="13" borderId="0" xfId="0" applyNumberFormat="1" applyFont="1" applyFill="1" applyBorder="1"/>
    <xf numFmtId="43" fontId="5" fillId="14" borderId="0" xfId="0" applyNumberFormat="1" applyFont="1" applyFill="1" applyBorder="1"/>
    <xf numFmtId="0" fontId="9" fillId="14" borderId="0" xfId="0" applyFont="1" applyFill="1" applyBorder="1" applyAlignment="1">
      <alignment horizontal="center" vertical="center" wrapText="1"/>
    </xf>
    <xf numFmtId="43" fontId="5" fillId="14" borderId="0" xfId="1" applyFont="1" applyFill="1" applyBorder="1"/>
    <xf numFmtId="0" fontId="1" fillId="0" borderId="0" xfId="0" applyFont="1" applyBorder="1" applyAlignment="1">
      <alignment horizontal="left"/>
    </xf>
    <xf numFmtId="43" fontId="1" fillId="14" borderId="0" xfId="0" applyNumberFormat="1" applyFont="1" applyFill="1" applyBorder="1"/>
    <xf numFmtId="49" fontId="5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43" fontId="5" fillId="2" borderId="0" xfId="0" applyNumberFormat="1" applyFont="1" applyFill="1" applyBorder="1"/>
    <xf numFmtId="0" fontId="9" fillId="4" borderId="0" xfId="0" applyFont="1" applyFill="1" applyBorder="1" applyAlignment="1">
      <alignment horizontal="center" vertical="center" wrapText="1"/>
    </xf>
    <xf numFmtId="43" fontId="5" fillId="4" borderId="0" xfId="0" applyNumberFormat="1" applyFont="1" applyFill="1" applyBorder="1"/>
    <xf numFmtId="49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/>
    </xf>
    <xf numFmtId="43" fontId="5" fillId="4" borderId="0" xfId="1" applyFont="1" applyFill="1" applyBorder="1"/>
    <xf numFmtId="43" fontId="1" fillId="4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9" fillId="15" borderId="0" xfId="0" applyFont="1" applyFill="1" applyBorder="1" applyAlignment="1">
      <alignment horizontal="center" vertical="center" wrapText="1"/>
    </xf>
    <xf numFmtId="43" fontId="5" fillId="15" borderId="0" xfId="0" applyNumberFormat="1" applyFont="1" applyFill="1" applyBorder="1"/>
    <xf numFmtId="43" fontId="1" fillId="15" borderId="0" xfId="0" applyNumberFormat="1" applyFont="1" applyFill="1" applyBorder="1"/>
    <xf numFmtId="43" fontId="5" fillId="15" borderId="0" xfId="1" applyFont="1" applyFill="1" applyBorder="1"/>
    <xf numFmtId="43" fontId="5" fillId="5" borderId="0" xfId="0" applyNumberFormat="1" applyFont="1" applyFill="1" applyBorder="1"/>
    <xf numFmtId="43" fontId="5" fillId="5" borderId="0" xfId="1" applyFont="1" applyFill="1" applyBorder="1"/>
    <xf numFmtId="2" fontId="1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2" fontId="1" fillId="7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vertical="center"/>
    </xf>
    <xf numFmtId="43" fontId="5" fillId="7" borderId="0" xfId="0" applyNumberFormat="1" applyFont="1" applyFill="1" applyBorder="1"/>
    <xf numFmtId="43" fontId="1" fillId="0" borderId="0" xfId="0" applyNumberFormat="1" applyFont="1" applyFill="1" applyBorder="1"/>
    <xf numFmtId="43" fontId="1" fillId="5" borderId="0" xfId="0" applyNumberFormat="1" applyFont="1" applyFill="1" applyBorder="1"/>
    <xf numFmtId="43" fontId="3" fillId="0" borderId="0" xfId="0" applyNumberFormat="1" applyFont="1" applyFill="1" applyBorder="1"/>
    <xf numFmtId="49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3" fontId="5" fillId="0" borderId="0" xfId="0" applyNumberFormat="1" applyFont="1" applyFill="1" applyBorder="1"/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49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FFFF"/>
      <color rgb="FFFF0066"/>
      <color rgb="FF99FFCC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1"/>
  <sheetViews>
    <sheetView zoomScale="115" zoomScaleNormal="115" workbookViewId="0">
      <selection activeCell="H22" sqref="H22"/>
    </sheetView>
  </sheetViews>
  <sheetFormatPr defaultRowHeight="12" x14ac:dyDescent="0.2"/>
  <cols>
    <col min="1" max="1" width="3.140625" style="14" customWidth="1"/>
    <col min="2" max="2" width="16.85546875" style="13" customWidth="1"/>
    <col min="3" max="3" width="28.140625" style="13" customWidth="1"/>
    <col min="4" max="4" width="32.42578125" style="14" customWidth="1"/>
    <col min="5" max="5" width="12.85546875" style="14" customWidth="1"/>
    <col min="6" max="6" width="12.85546875" style="13" customWidth="1"/>
    <col min="7" max="7" width="9.140625" style="13" customWidth="1"/>
    <col min="8" max="16384" width="9.140625" style="13"/>
  </cols>
  <sheetData>
    <row r="2" spans="1:5" s="8" customFormat="1" ht="15" customHeight="1" x14ac:dyDescent="0.25">
      <c r="A2" s="7"/>
      <c r="B2" s="148" t="s">
        <v>1886</v>
      </c>
      <c r="C2" s="148"/>
      <c r="D2" s="148"/>
      <c r="E2" s="7"/>
    </row>
    <row r="3" spans="1:5" s="8" customFormat="1" x14ac:dyDescent="0.25">
      <c r="A3" s="7"/>
      <c r="B3" s="148" t="s">
        <v>2716</v>
      </c>
      <c r="C3" s="148"/>
      <c r="D3" s="148"/>
      <c r="E3" s="7"/>
    </row>
    <row r="4" spans="1:5" s="8" customFormat="1" x14ac:dyDescent="0.25">
      <c r="A4" s="7"/>
      <c r="B4" s="84"/>
      <c r="C4" s="84"/>
      <c r="D4" s="84"/>
      <c r="E4" s="7"/>
    </row>
    <row r="5" spans="1:5" s="8" customFormat="1" x14ac:dyDescent="0.25">
      <c r="A5" s="7"/>
      <c r="B5" s="6" t="s">
        <v>104</v>
      </c>
      <c r="C5" s="6"/>
      <c r="D5" s="7"/>
      <c r="E5" s="7"/>
    </row>
    <row r="6" spans="1:5" s="8" customFormat="1" x14ac:dyDescent="0.25">
      <c r="A6" s="65">
        <v>1</v>
      </c>
      <c r="B6" s="153" t="s">
        <v>53</v>
      </c>
      <c r="C6" s="154"/>
      <c r="D6" s="64" t="s">
        <v>2019</v>
      </c>
      <c r="E6" s="7"/>
    </row>
    <row r="7" spans="1:5" s="8" customFormat="1" hidden="1" x14ac:dyDescent="0.25">
      <c r="A7" s="65">
        <f>+A6+1</f>
        <v>2</v>
      </c>
      <c r="B7" s="153" t="s">
        <v>102</v>
      </c>
      <c r="C7" s="154"/>
      <c r="D7" s="65"/>
      <c r="E7" s="7"/>
    </row>
    <row r="8" spans="1:5" s="8" customFormat="1" x14ac:dyDescent="0.25">
      <c r="A8" s="65">
        <v>2</v>
      </c>
      <c r="B8" s="153" t="s">
        <v>1680</v>
      </c>
      <c r="C8" s="154"/>
      <c r="D8" s="80" t="s">
        <v>1890</v>
      </c>
      <c r="E8" s="7">
        <f>+VLOOKUP($D$8,'3'!$G$2:$H$7,2,FALSE)</f>
        <v>0.7</v>
      </c>
    </row>
    <row r="9" spans="1:5" s="8" customFormat="1" hidden="1" x14ac:dyDescent="0.25">
      <c r="A9" s="65">
        <f t="shared" ref="A9:A33" si="0">+A8+1</f>
        <v>3</v>
      </c>
      <c r="B9" s="153" t="s">
        <v>1681</v>
      </c>
      <c r="C9" s="154"/>
      <c r="D9" s="65" t="s">
        <v>72</v>
      </c>
      <c r="E9" s="7">
        <f>+VLOOKUP(D9,'3'!$I$2:$J$3,2,FALSE)</f>
        <v>1</v>
      </c>
    </row>
    <row r="10" spans="1:5" s="8" customFormat="1" hidden="1" x14ac:dyDescent="0.25">
      <c r="A10" s="65">
        <f t="shared" si="0"/>
        <v>4</v>
      </c>
      <c r="B10" s="153" t="s">
        <v>114</v>
      </c>
      <c r="C10" s="154"/>
      <c r="D10" s="65" t="s">
        <v>72</v>
      </c>
      <c r="E10" s="7">
        <f>+VLOOKUP(D10,'3'!AF2:AG3,2,FALSE)</f>
        <v>1</v>
      </c>
    </row>
    <row r="11" spans="1:5" s="8" customFormat="1" hidden="1" x14ac:dyDescent="0.25">
      <c r="A11" s="65">
        <f t="shared" si="0"/>
        <v>5</v>
      </c>
      <c r="B11" s="153" t="s">
        <v>117</v>
      </c>
      <c r="C11" s="154"/>
      <c r="D11" s="65" t="s">
        <v>72</v>
      </c>
      <c r="E11" s="7"/>
    </row>
    <row r="12" spans="1:5" s="8" customFormat="1" x14ac:dyDescent="0.25">
      <c r="A12" s="65">
        <v>3</v>
      </c>
      <c r="B12" s="153" t="s">
        <v>54</v>
      </c>
      <c r="C12" s="154"/>
      <c r="D12" s="64" t="s">
        <v>68</v>
      </c>
      <c r="E12" s="7"/>
    </row>
    <row r="13" spans="1:5" s="8" customFormat="1" x14ac:dyDescent="0.25">
      <c r="A13" s="65">
        <f t="shared" si="0"/>
        <v>4</v>
      </c>
      <c r="B13" s="153" t="s">
        <v>2017</v>
      </c>
      <c r="C13" s="154"/>
      <c r="D13" s="86" t="s">
        <v>2018</v>
      </c>
      <c r="E13" s="7"/>
    </row>
    <row r="14" spans="1:5" s="8" customFormat="1" x14ac:dyDescent="0.25">
      <c r="A14" s="65">
        <v>5</v>
      </c>
      <c r="B14" s="153" t="s">
        <v>55</v>
      </c>
      <c r="C14" s="154"/>
      <c r="D14" s="64" t="s">
        <v>58</v>
      </c>
      <c r="E14" s="7"/>
    </row>
    <row r="15" spans="1:5" s="8" customFormat="1" x14ac:dyDescent="0.25">
      <c r="A15" s="65">
        <f t="shared" si="0"/>
        <v>6</v>
      </c>
      <c r="B15" s="153" t="s">
        <v>44</v>
      </c>
      <c r="C15" s="154"/>
      <c r="D15" s="80" t="s">
        <v>1672</v>
      </c>
      <c r="E15" s="7"/>
    </row>
    <row r="16" spans="1:5" s="8" customFormat="1" x14ac:dyDescent="0.25">
      <c r="A16" s="65">
        <f t="shared" si="0"/>
        <v>7</v>
      </c>
      <c r="B16" s="153" t="s">
        <v>2010</v>
      </c>
      <c r="C16" s="154"/>
      <c r="D16" s="80">
        <v>4</v>
      </c>
      <c r="E16" s="7"/>
    </row>
    <row r="17" spans="1:6" s="8" customFormat="1" x14ac:dyDescent="0.25">
      <c r="A17" s="65">
        <f t="shared" si="0"/>
        <v>8</v>
      </c>
      <c r="B17" s="153" t="s">
        <v>52</v>
      </c>
      <c r="C17" s="154"/>
      <c r="D17" s="80" t="s">
        <v>1916</v>
      </c>
      <c r="E17" s="7"/>
    </row>
    <row r="18" spans="1:6" s="8" customFormat="1" x14ac:dyDescent="0.25">
      <c r="A18" s="65">
        <f t="shared" si="0"/>
        <v>9</v>
      </c>
      <c r="B18" s="153" t="s">
        <v>69</v>
      </c>
      <c r="C18" s="154"/>
      <c r="D18" s="65" t="str">
        <f>+VLOOKUP(D15&amp;D16&amp;D17,'2'!F:G,2,FALSE)</f>
        <v>Тоосгон 5 давхар</v>
      </c>
      <c r="E18" s="7"/>
    </row>
    <row r="19" spans="1:6" s="8" customFormat="1" x14ac:dyDescent="0.25">
      <c r="A19" s="65">
        <f t="shared" si="0"/>
        <v>10</v>
      </c>
      <c r="B19" s="153" t="s">
        <v>103</v>
      </c>
      <c r="C19" s="154"/>
      <c r="D19" s="67">
        <f>+VLOOKUP($D$15&amp;$D$16&amp;$D$17,'2'!F:J,5,FALSE)</f>
        <v>1967</v>
      </c>
      <c r="E19" s="7"/>
    </row>
    <row r="20" spans="1:6" s="8" customFormat="1" x14ac:dyDescent="0.25">
      <c r="A20" s="65">
        <f t="shared" si="0"/>
        <v>11</v>
      </c>
      <c r="B20" s="153" t="s">
        <v>57</v>
      </c>
      <c r="C20" s="154"/>
      <c r="D20" s="65">
        <f>+VLOOKUP($D$15&amp;$D$16&amp;$D$17,'2'!$F:$I,4,FALSE)</f>
        <v>5</v>
      </c>
      <c r="E20" s="7"/>
    </row>
    <row r="21" spans="1:6" s="8" customFormat="1" x14ac:dyDescent="0.25">
      <c r="A21" s="65">
        <f t="shared" si="0"/>
        <v>12</v>
      </c>
      <c r="B21" s="153" t="s">
        <v>1676</v>
      </c>
      <c r="C21" s="154"/>
      <c r="D21" s="80">
        <v>3</v>
      </c>
      <c r="E21" s="7" t="str">
        <f>IF($D$21=1,"0.95",IF($D$21=$D$20,"0.95",IF($D$21='3'!$L$1,"0.4",IF($D$21='3'!$L$2,"0.5",IF($D$21='3'!$L$3,0.75,IF($D$21='3'!$L$4,0.5,IF($D$21&gt;$D$20,"0","1")))))))</f>
        <v>1</v>
      </c>
    </row>
    <row r="22" spans="1:6" s="8" customFormat="1" x14ac:dyDescent="0.25">
      <c r="A22" s="65">
        <f t="shared" si="0"/>
        <v>13</v>
      </c>
      <c r="B22" s="153" t="s">
        <v>1677</v>
      </c>
      <c r="C22" s="154"/>
      <c r="D22" s="83">
        <v>50</v>
      </c>
      <c r="E22" s="15">
        <f>+IF($D$19&gt;2000,IF($D$22&gt;160,0.8,IF($D$22&gt;80,0.9,1)),1)</f>
        <v>1</v>
      </c>
    </row>
    <row r="23" spans="1:6" s="8" customFormat="1" x14ac:dyDescent="0.25">
      <c r="A23" s="65">
        <f t="shared" si="0"/>
        <v>14</v>
      </c>
      <c r="B23" s="153" t="s">
        <v>1678</v>
      </c>
      <c r="C23" s="154"/>
      <c r="D23" s="64">
        <v>1</v>
      </c>
      <c r="E23" s="12">
        <f>+SUMIFS('2'!$O:$O,'2'!$B:$B,'1'!$D$15,'2'!$C:$C,'1'!$D$16,'2'!$D:$D,'1'!$D$17)</f>
        <v>100000000</v>
      </c>
      <c r="F23" s="12">
        <f>+SUMIFS('2'!$O:$O,'2'!$B:$B,'1'!$D$15,'2'!$C:$C,'1'!$D$16,'2'!$D:$D,'1'!$D$17)</f>
        <v>100000000</v>
      </c>
    </row>
    <row r="24" spans="1:6" s="8" customFormat="1" x14ac:dyDescent="0.25">
      <c r="A24" s="65">
        <f t="shared" si="0"/>
        <v>15</v>
      </c>
      <c r="B24" s="153" t="s">
        <v>1895</v>
      </c>
      <c r="C24" s="154"/>
      <c r="D24" s="81" t="s">
        <v>73</v>
      </c>
      <c r="E24" s="7">
        <f>+VLOOKUP($D$24,'3'!$U$2:$V$3,2,FALSE)</f>
        <v>1</v>
      </c>
    </row>
    <row r="25" spans="1:6" s="8" customFormat="1" ht="36" x14ac:dyDescent="0.25">
      <c r="A25" s="65">
        <f t="shared" si="0"/>
        <v>16</v>
      </c>
      <c r="B25" s="155" t="s">
        <v>76</v>
      </c>
      <c r="C25" s="68" t="s">
        <v>71</v>
      </c>
      <c r="D25" s="81" t="s">
        <v>72</v>
      </c>
      <c r="E25" s="7">
        <f>+VLOOKUP($D$25,'3'!$Q$2:$R$3,2,FALSE)</f>
        <v>1</v>
      </c>
    </row>
    <row r="26" spans="1:6" s="8" customFormat="1" x14ac:dyDescent="0.25">
      <c r="A26" s="65">
        <f t="shared" si="0"/>
        <v>17</v>
      </c>
      <c r="B26" s="155"/>
      <c r="C26" s="69" t="s">
        <v>2005</v>
      </c>
      <c r="D26" s="81" t="s">
        <v>73</v>
      </c>
      <c r="E26" s="7">
        <f>+VLOOKUP($D$26,'3'!$S$2:$T$7,2,FALSE)</f>
        <v>1</v>
      </c>
    </row>
    <row r="27" spans="1:6" s="8" customFormat="1" ht="12" hidden="1" customHeight="1" x14ac:dyDescent="0.25">
      <c r="A27" s="70">
        <f t="shared" si="0"/>
        <v>18</v>
      </c>
      <c r="B27" s="151" t="s">
        <v>110</v>
      </c>
      <c r="C27" s="66" t="s">
        <v>111</v>
      </c>
      <c r="D27" s="70" t="s">
        <v>72</v>
      </c>
      <c r="E27" s="15">
        <f>+VLOOKUP($D27,'3'!$O:$P,2,FALSE)</f>
        <v>1</v>
      </c>
    </row>
    <row r="28" spans="1:6" s="8" customFormat="1" hidden="1" x14ac:dyDescent="0.25">
      <c r="A28" s="70">
        <f t="shared" si="0"/>
        <v>19</v>
      </c>
      <c r="B28" s="151"/>
      <c r="C28" s="66" t="s">
        <v>112</v>
      </c>
      <c r="D28" s="70" t="s">
        <v>72</v>
      </c>
      <c r="E28" s="15">
        <f>+VLOOKUP($D28,'3'!O4:P5,2,FALSE)</f>
        <v>1</v>
      </c>
    </row>
    <row r="29" spans="1:6" s="8" customFormat="1" hidden="1" x14ac:dyDescent="0.25">
      <c r="A29" s="70">
        <f t="shared" si="0"/>
        <v>20</v>
      </c>
      <c r="B29" s="151"/>
      <c r="C29" s="66" t="s">
        <v>113</v>
      </c>
      <c r="D29" s="70" t="s">
        <v>72</v>
      </c>
      <c r="E29" s="15">
        <f>+VLOOKUP($D29,'3'!O6:P7,2,FALSE)</f>
        <v>1</v>
      </c>
    </row>
    <row r="30" spans="1:6" s="8" customFormat="1" hidden="1" x14ac:dyDescent="0.25">
      <c r="A30" s="70">
        <f t="shared" si="0"/>
        <v>21</v>
      </c>
      <c r="B30" s="150" t="s">
        <v>84</v>
      </c>
      <c r="C30" s="152"/>
      <c r="D30" s="71" t="s">
        <v>87</v>
      </c>
      <c r="E30" s="7">
        <f>+VLOOKUP($D$30,'3'!$AC:$AD,2,FALSE)</f>
        <v>1</v>
      </c>
    </row>
    <row r="31" spans="1:6" s="8" customFormat="1" hidden="1" x14ac:dyDescent="0.25">
      <c r="A31" s="70">
        <f t="shared" si="0"/>
        <v>22</v>
      </c>
      <c r="B31" s="150" t="s">
        <v>78</v>
      </c>
      <c r="C31" s="152"/>
      <c r="D31" s="70" t="s">
        <v>80</v>
      </c>
      <c r="E31" s="7">
        <f>+VLOOKUP($D$31,'3'!$W:$X,2,FALSE)</f>
        <v>1</v>
      </c>
    </row>
    <row r="32" spans="1:6" s="8" customFormat="1" hidden="1" x14ac:dyDescent="0.25">
      <c r="A32" s="70">
        <f t="shared" si="0"/>
        <v>23</v>
      </c>
      <c r="B32" s="150" t="s">
        <v>74</v>
      </c>
      <c r="C32" s="152"/>
      <c r="D32" s="71" t="s">
        <v>72</v>
      </c>
      <c r="E32" s="7">
        <f>+VLOOKUP($D$32,'3'!Y2:Z3,2,FALSE)</f>
        <v>1</v>
      </c>
    </row>
    <row r="33" spans="1:6" s="8" customFormat="1" hidden="1" x14ac:dyDescent="0.25">
      <c r="A33" s="70">
        <f t="shared" si="0"/>
        <v>24</v>
      </c>
      <c r="B33" s="150" t="s">
        <v>75</v>
      </c>
      <c r="C33" s="152"/>
      <c r="D33" s="71" t="s">
        <v>72</v>
      </c>
      <c r="E33" s="7">
        <f>+VLOOKUP($D$33,'3'!AA2:AB3,2,FALSE)</f>
        <v>1</v>
      </c>
    </row>
    <row r="34" spans="1:6" s="8" customFormat="1" x14ac:dyDescent="0.25">
      <c r="A34" s="7"/>
      <c r="B34" s="11"/>
      <c r="C34" s="11"/>
      <c r="D34" s="7"/>
      <c r="E34" s="7"/>
    </row>
    <row r="35" spans="1:6" s="8" customFormat="1" x14ac:dyDescent="0.25">
      <c r="A35" s="7"/>
      <c r="B35" s="6" t="s">
        <v>64</v>
      </c>
      <c r="C35" s="11"/>
      <c r="D35" s="7"/>
      <c r="E35" s="7"/>
    </row>
    <row r="36" spans="1:6" s="8" customFormat="1" x14ac:dyDescent="0.25">
      <c r="A36" s="70">
        <f>+A33+1</f>
        <v>25</v>
      </c>
      <c r="B36" s="149" t="s">
        <v>116</v>
      </c>
      <c r="C36" s="150"/>
      <c r="D36" s="18">
        <f>+E36</f>
        <v>100000000</v>
      </c>
      <c r="E36" s="63">
        <f>+E9*E10*E21*E22*E23*E27*E28*E29*E25*E26*E24*E30*E31*E32*E33</f>
        <v>100000000</v>
      </c>
      <c r="F36" s="19"/>
    </row>
    <row r="37" spans="1:6" s="8" customFormat="1" x14ac:dyDescent="0.25">
      <c r="A37" s="70">
        <v>18</v>
      </c>
      <c r="B37" s="152" t="s">
        <v>1893</v>
      </c>
      <c r="C37" s="152"/>
      <c r="D37" s="72">
        <f>IF(D19&lt;2000,IF(D23=2,1,IF(D23=3,1.25,IF(D23=4,1.35,IF(D23=1,0.75,""))))*D36,D22*D36)</f>
        <v>75000000</v>
      </c>
      <c r="E37" s="16"/>
    </row>
    <row r="38" spans="1:6" s="8" customFormat="1" hidden="1" x14ac:dyDescent="0.25">
      <c r="A38" s="70">
        <f t="shared" ref="A38:A41" si="1">+A37+1</f>
        <v>19</v>
      </c>
      <c r="B38" s="152" t="s">
        <v>1891</v>
      </c>
      <c r="C38" s="152"/>
      <c r="D38" s="75">
        <f>+E8</f>
        <v>0.7</v>
      </c>
      <c r="E38" s="16"/>
    </row>
    <row r="39" spans="1:6" s="8" customFormat="1" x14ac:dyDescent="0.25">
      <c r="A39" s="70">
        <f t="shared" si="1"/>
        <v>20</v>
      </c>
      <c r="B39" s="152" t="s">
        <v>1892</v>
      </c>
      <c r="C39" s="152"/>
      <c r="D39" s="72">
        <f>+D37*D38</f>
        <v>52500000</v>
      </c>
      <c r="E39" s="16"/>
    </row>
    <row r="40" spans="1:6" s="5" customFormat="1" hidden="1" x14ac:dyDescent="0.25">
      <c r="A40" s="70">
        <f t="shared" si="1"/>
        <v>21</v>
      </c>
      <c r="B40" s="149" t="s">
        <v>118</v>
      </c>
      <c r="C40" s="150"/>
      <c r="D40" s="18">
        <v>1</v>
      </c>
      <c r="E40" s="73"/>
    </row>
    <row r="41" spans="1:6" s="5" customFormat="1" hidden="1" x14ac:dyDescent="0.25">
      <c r="A41" s="70">
        <f t="shared" si="1"/>
        <v>22</v>
      </c>
      <c r="B41" s="156" t="s">
        <v>119</v>
      </c>
      <c r="C41" s="157"/>
      <c r="D41" s="74">
        <f>+D39*D40</f>
        <v>52500000</v>
      </c>
      <c r="E41" s="73"/>
    </row>
    <row r="42" spans="1:6" s="8" customFormat="1" x14ac:dyDescent="0.25">
      <c r="A42" s="7"/>
      <c r="D42" s="9"/>
      <c r="E42" s="7"/>
    </row>
    <row r="43" spans="1:6" s="8" customFormat="1" x14ac:dyDescent="0.25">
      <c r="A43" s="7"/>
      <c r="B43" s="6" t="s">
        <v>63</v>
      </c>
      <c r="C43" s="6"/>
      <c r="D43" s="7"/>
      <c r="E43" s="7"/>
    </row>
    <row r="44" spans="1:6" s="8" customFormat="1" x14ac:dyDescent="0.25">
      <c r="A44" s="70">
        <v>21</v>
      </c>
      <c r="B44" s="149" t="s">
        <v>65</v>
      </c>
      <c r="C44" s="150"/>
      <c r="D44" s="70">
        <v>3000</v>
      </c>
      <c r="E44" s="7"/>
    </row>
    <row r="45" spans="1:6" s="8" customFormat="1" x14ac:dyDescent="0.25">
      <c r="A45" s="70">
        <f>+A44+1</f>
        <v>22</v>
      </c>
      <c r="B45" s="149" t="s">
        <v>62</v>
      </c>
      <c r="C45" s="150"/>
      <c r="D45" s="70"/>
      <c r="E45" s="7"/>
    </row>
    <row r="46" spans="1:6" s="8" customFormat="1" x14ac:dyDescent="0.25">
      <c r="A46" s="70">
        <f t="shared" ref="A46:A47" si="2">+A45+1</f>
        <v>23</v>
      </c>
      <c r="B46" s="149" t="s">
        <v>56</v>
      </c>
      <c r="C46" s="150"/>
      <c r="D46" s="70"/>
      <c r="E46" s="7"/>
    </row>
    <row r="47" spans="1:6" s="8" customFormat="1" x14ac:dyDescent="0.25">
      <c r="A47" s="70">
        <f t="shared" si="2"/>
        <v>24</v>
      </c>
      <c r="B47" s="149" t="s">
        <v>1894</v>
      </c>
      <c r="C47" s="150"/>
      <c r="D47" s="85">
        <f ca="1">+TODAY()</f>
        <v>45834</v>
      </c>
      <c r="E47" s="7"/>
    </row>
    <row r="48" spans="1:6" s="8" customFormat="1" x14ac:dyDescent="0.25">
      <c r="A48" s="7"/>
      <c r="D48" s="7"/>
      <c r="E48" s="7"/>
    </row>
    <row r="49" spans="1:5" s="8" customFormat="1" x14ac:dyDescent="0.25">
      <c r="A49" s="7"/>
      <c r="D49" s="7"/>
      <c r="E49" s="7"/>
    </row>
    <row r="50" spans="1:5" x14ac:dyDescent="0.2">
      <c r="B50" s="82" t="s">
        <v>2011</v>
      </c>
    </row>
    <row r="51" spans="1:5" x14ac:dyDescent="0.2">
      <c r="B51" s="13" t="s">
        <v>2012</v>
      </c>
    </row>
  </sheetData>
  <mergeCells count="37">
    <mergeCell ref="B44:C44"/>
    <mergeCell ref="B38:C38"/>
    <mergeCell ref="B39:C39"/>
    <mergeCell ref="B40:C40"/>
    <mergeCell ref="B41:C41"/>
    <mergeCell ref="B37:C37"/>
    <mergeCell ref="B33:C33"/>
    <mergeCell ref="B24:C24"/>
    <mergeCell ref="B30:C30"/>
    <mergeCell ref="B25:B26"/>
    <mergeCell ref="B36:C36"/>
    <mergeCell ref="B17:C17"/>
    <mergeCell ref="B18:C18"/>
    <mergeCell ref="B20:C20"/>
    <mergeCell ref="B6:C6"/>
    <mergeCell ref="B7:C7"/>
    <mergeCell ref="B12:C12"/>
    <mergeCell ref="B13:C13"/>
    <mergeCell ref="B14:C14"/>
    <mergeCell ref="B8:C8"/>
    <mergeCell ref="B9:C9"/>
    <mergeCell ref="B3:D3"/>
    <mergeCell ref="B45:C45"/>
    <mergeCell ref="B46:C46"/>
    <mergeCell ref="B47:C47"/>
    <mergeCell ref="B2:D2"/>
    <mergeCell ref="B27:B29"/>
    <mergeCell ref="B31:C31"/>
    <mergeCell ref="B32:C32"/>
    <mergeCell ref="B21:C21"/>
    <mergeCell ref="B10:C10"/>
    <mergeCell ref="B11:C11"/>
    <mergeCell ref="B19:C19"/>
    <mergeCell ref="B22:C22"/>
    <mergeCell ref="B23:C23"/>
    <mergeCell ref="B15:C15"/>
    <mergeCell ref="B16:C1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000-000000000000}">
          <x14:formula1>
            <xm:f>'3'!$A$2:$A$9</xm:f>
          </x14:formula1>
          <xm:sqref>D15</xm:sqref>
        </x14:dataValidation>
        <x14:dataValidation type="list" allowBlank="1" showInputMessage="1" showErrorMessage="1" xr:uid="{00000000-0002-0000-0000-000001000000}">
          <x14:formula1>
            <xm:f>'3'!$B$2:$B$60</xm:f>
          </x14:formula1>
          <xm:sqref>D16</xm:sqref>
        </x14:dataValidation>
        <x14:dataValidation type="list" allowBlank="1" showInputMessage="1" showErrorMessage="1" xr:uid="{00000000-0002-0000-0000-000002000000}">
          <x14:formula1>
            <xm:f>'3'!$W$2:$W$5</xm:f>
          </x14:formula1>
          <xm:sqref>D31</xm:sqref>
        </x14:dataValidation>
        <x14:dataValidation type="list" allowBlank="1" showInputMessage="1" showErrorMessage="1" xr:uid="{00000000-0002-0000-0000-000003000000}">
          <x14:formula1>
            <xm:f>'3'!$Q$2:$Q$3</xm:f>
          </x14:formula1>
          <xm:sqref>D25</xm:sqref>
        </x14:dataValidation>
        <x14:dataValidation type="list" allowBlank="1" showInputMessage="1" showErrorMessage="1" xr:uid="{00000000-0002-0000-0000-000004000000}">
          <x14:formula1>
            <xm:f>'3'!$U$2:$U$3</xm:f>
          </x14:formula1>
          <xm:sqref>D24</xm:sqref>
        </x14:dataValidation>
        <x14:dataValidation type="list" allowBlank="1" showInputMessage="1" showErrorMessage="1" xr:uid="{00000000-0002-0000-0000-000005000000}">
          <x14:formula1>
            <xm:f>'3'!$S$2:$S$6</xm:f>
          </x14:formula1>
          <xm:sqref>D26</xm:sqref>
        </x14:dataValidation>
        <x14:dataValidation type="list" allowBlank="1" showInputMessage="1" showErrorMessage="1" xr:uid="{00000000-0002-0000-0000-000006000000}">
          <x14:formula1>
            <xm:f>'3'!$Y$2:$Y$3</xm:f>
          </x14:formula1>
          <xm:sqref>D32:D33</xm:sqref>
        </x14:dataValidation>
        <x14:dataValidation type="list" allowBlank="1" showInputMessage="1" showErrorMessage="1" xr:uid="{00000000-0002-0000-0000-000007000000}">
          <x14:formula1>
            <xm:f>'3'!$O$2:$O$3</xm:f>
          </x14:formula1>
          <xm:sqref>D27</xm:sqref>
        </x14:dataValidation>
        <x14:dataValidation type="list" allowBlank="1" showInputMessage="1" showErrorMessage="1" xr:uid="{00000000-0002-0000-0000-000008000000}">
          <x14:formula1>
            <xm:f>'3'!$F$2:$F$246</xm:f>
          </x14:formula1>
          <xm:sqref>D17</xm:sqref>
        </x14:dataValidation>
        <x14:dataValidation type="list" allowBlank="1" showInputMessage="1" showErrorMessage="1" xr:uid="{00000000-0002-0000-0000-000009000000}">
          <x14:formula1>
            <xm:f>'3'!$AF$2:$AF$3</xm:f>
          </x14:formula1>
          <xm:sqref>D9:D11</xm:sqref>
        </x14:dataValidation>
        <x14:dataValidation type="list" allowBlank="1" showInputMessage="1" showErrorMessage="1" xr:uid="{00000000-0002-0000-0000-00000A000000}">
          <x14:formula1>
            <xm:f>'3'!$O$4:$O$5</xm:f>
          </x14:formula1>
          <xm:sqref>D28</xm:sqref>
        </x14:dataValidation>
        <x14:dataValidation type="list" allowBlank="1" showInputMessage="1" showErrorMessage="1" xr:uid="{00000000-0002-0000-0000-00000B000000}">
          <x14:formula1>
            <xm:f>'3'!$O$6:$O$7</xm:f>
          </x14:formula1>
          <xm:sqref>D29</xm:sqref>
        </x14:dataValidation>
        <x14:dataValidation type="list" allowBlank="1" showInputMessage="1" showErrorMessage="1" xr:uid="{00000000-0002-0000-0000-00000C000000}">
          <x14:formula1>
            <xm:f>'3'!$AC$3:$AC$19</xm:f>
          </x14:formula1>
          <xm:sqref>D30</xm:sqref>
        </x14:dataValidation>
        <x14:dataValidation type="list" allowBlank="1" showInputMessage="1" showErrorMessage="1" xr:uid="{00000000-0002-0000-0000-00000D000000}">
          <x14:formula1>
            <xm:f>'3'!$G$2:$G$7</xm:f>
          </x14:formula1>
          <xm:sqref>D8</xm:sqref>
        </x14:dataValidation>
        <x14:dataValidation type="list" allowBlank="1" showInputMessage="1" showErrorMessage="1" xr:uid="{00000000-0002-0000-0000-00000E000000}">
          <x14:formula1>
            <xm:f>'3'!$K$2:$K$35</xm:f>
          </x14:formula1>
          <xm:sqref>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725"/>
  <sheetViews>
    <sheetView zoomScaleNormal="100" workbookViewId="0">
      <pane xSplit="2" ySplit="1" topLeftCell="G2" activePane="bottomRight" state="frozen"/>
      <selection activeCell="E2" sqref="E2"/>
      <selection pane="topRight" activeCell="E2" sqref="E2"/>
      <selection pane="bottomLeft" activeCell="E2" sqref="E2"/>
      <selection pane="bottomRight" activeCell="A2" sqref="A2:W2"/>
    </sheetView>
  </sheetViews>
  <sheetFormatPr defaultRowHeight="12" x14ac:dyDescent="0.2"/>
  <cols>
    <col min="1" max="1" width="4.42578125" style="103" customWidth="1"/>
    <col min="2" max="2" width="7.42578125" style="1" customWidth="1"/>
    <col min="3" max="3" width="16.42578125" style="1" bestFit="1" customWidth="1"/>
    <col min="4" max="4" width="21" style="132" customWidth="1"/>
    <col min="5" max="5" width="6.42578125" style="1" customWidth="1"/>
    <col min="6" max="6" width="28.7109375" style="1" customWidth="1"/>
    <col min="7" max="7" width="20.5703125" style="2" customWidth="1"/>
    <col min="8" max="8" width="22.28515625" style="2" customWidth="1"/>
    <col min="9" max="9" width="11.42578125" style="1" customWidth="1"/>
    <col min="10" max="10" width="10.85546875" style="1" bestFit="1" customWidth="1"/>
    <col min="11" max="11" width="21.7109375" style="2" customWidth="1"/>
    <col min="12" max="12" width="11.5703125" style="122" bestFit="1" customWidth="1"/>
    <col min="13" max="13" width="13" style="3" customWidth="1"/>
    <col min="14" max="14" width="12.85546875" style="13" customWidth="1"/>
    <col min="15" max="15" width="16" style="13" bestFit="1" customWidth="1"/>
    <col min="16" max="16" width="9.140625" style="14" customWidth="1"/>
    <col min="17" max="17" width="17.7109375" style="14" customWidth="1"/>
    <col min="18" max="18" width="9.140625" style="13" customWidth="1"/>
    <col min="19" max="19" width="12.85546875" style="4" customWidth="1"/>
    <col min="20" max="21" width="12.85546875" style="13" customWidth="1"/>
    <col min="22" max="22" width="16.28515625" style="13" customWidth="1"/>
    <col min="23" max="16384" width="9.140625" style="13"/>
  </cols>
  <sheetData>
    <row r="1" spans="1:22" x14ac:dyDescent="0.2">
      <c r="L1" s="122">
        <v>1.1000000000000001</v>
      </c>
    </row>
    <row r="2" spans="1:22" s="91" customFormat="1" ht="24" x14ac:dyDescent="0.25">
      <c r="A2" s="104" t="s">
        <v>61</v>
      </c>
      <c r="B2" s="35" t="s">
        <v>44</v>
      </c>
      <c r="C2" s="35" t="s">
        <v>3</v>
      </c>
      <c r="D2" s="133" t="s">
        <v>52</v>
      </c>
      <c r="E2" s="35" t="s">
        <v>4</v>
      </c>
      <c r="F2" s="91" t="s">
        <v>67</v>
      </c>
      <c r="G2" s="35" t="s">
        <v>0</v>
      </c>
      <c r="H2" s="35" t="s">
        <v>77</v>
      </c>
      <c r="I2" s="35" t="s">
        <v>2</v>
      </c>
      <c r="J2" s="35" t="s">
        <v>1</v>
      </c>
      <c r="K2" s="35" t="s">
        <v>5</v>
      </c>
      <c r="L2" s="123" t="s">
        <v>51</v>
      </c>
      <c r="M2" s="35" t="s">
        <v>2014</v>
      </c>
      <c r="N2" s="116" t="s">
        <v>51</v>
      </c>
      <c r="O2" s="91" t="s">
        <v>2713</v>
      </c>
      <c r="P2" s="91" t="s">
        <v>59</v>
      </c>
      <c r="Q2" s="91" t="s">
        <v>52</v>
      </c>
      <c r="S2" s="92" t="s">
        <v>2016</v>
      </c>
      <c r="T2" s="90" t="s">
        <v>2134</v>
      </c>
      <c r="U2" s="97" t="s">
        <v>2536</v>
      </c>
      <c r="V2" s="107" t="s">
        <v>2559</v>
      </c>
    </row>
    <row r="3" spans="1:22" hidden="1" x14ac:dyDescent="0.2">
      <c r="A3" s="103">
        <v>1</v>
      </c>
      <c r="B3" s="43" t="s">
        <v>45</v>
      </c>
      <c r="C3" s="43">
        <v>1</v>
      </c>
      <c r="D3" s="40" t="s">
        <v>31</v>
      </c>
      <c r="E3" s="43">
        <v>16051</v>
      </c>
      <c r="F3" s="43" t="str">
        <f t="shared" ref="F3:F66" si="0">+B3&amp;C3&amp;D3</f>
        <v>БГД1дав-19</v>
      </c>
      <c r="G3" s="44" t="s">
        <v>2446</v>
      </c>
      <c r="H3" s="44"/>
      <c r="I3" s="43">
        <v>2</v>
      </c>
      <c r="J3" s="43">
        <v>1956</v>
      </c>
      <c r="K3" s="44" t="s">
        <v>8</v>
      </c>
      <c r="L3" s="124">
        <v>1.1499999999999999</v>
      </c>
      <c r="M3" s="45" t="s">
        <v>2015</v>
      </c>
      <c r="N3" s="128">
        <v>0</v>
      </c>
      <c r="O3" s="129">
        <f>L3*N3</f>
        <v>0</v>
      </c>
      <c r="P3" s="14">
        <f>+IF(Q3="",0,1)</f>
        <v>0</v>
      </c>
      <c r="Q3" s="14" t="str">
        <f>+IF(B3='1'!$D$15,IF(C3='1'!$D$16,'2'!D3,""),"")</f>
        <v/>
      </c>
      <c r="S3" s="46">
        <v>0</v>
      </c>
      <c r="T3" s="47">
        <v>0</v>
      </c>
      <c r="U3" s="128">
        <v>0</v>
      </c>
      <c r="V3" s="108">
        <v>0</v>
      </c>
    </row>
    <row r="4" spans="1:22" hidden="1" x14ac:dyDescent="0.2">
      <c r="A4" s="103">
        <v>2</v>
      </c>
      <c r="B4" s="43" t="s">
        <v>45</v>
      </c>
      <c r="C4" s="43">
        <v>1</v>
      </c>
      <c r="D4" s="40" t="s">
        <v>32</v>
      </c>
      <c r="E4" s="43">
        <v>16051</v>
      </c>
      <c r="F4" s="43" t="str">
        <f t="shared" si="0"/>
        <v>БГД1дав-12</v>
      </c>
      <c r="G4" s="44" t="s">
        <v>2446</v>
      </c>
      <c r="H4" s="44"/>
      <c r="I4" s="43">
        <v>2</v>
      </c>
      <c r="J4" s="43">
        <v>1956</v>
      </c>
      <c r="K4" s="44" t="s">
        <v>8</v>
      </c>
      <c r="L4" s="124">
        <v>1.1499999999999999</v>
      </c>
      <c r="M4" s="45" t="s">
        <v>2015</v>
      </c>
      <c r="N4" s="128">
        <v>0</v>
      </c>
      <c r="O4" s="129">
        <f t="shared" ref="O4:O67" si="1">L4*N4</f>
        <v>0</v>
      </c>
      <c r="P4" s="14">
        <f>+IF(Q4="",0,P3+1)</f>
        <v>0</v>
      </c>
      <c r="Q4" s="14" t="str">
        <f>+IF(B4='1'!$D$15,IF(C4='1'!$D$16,'2'!D4,""),"")</f>
        <v/>
      </c>
      <c r="S4" s="46">
        <v>0</v>
      </c>
      <c r="T4" s="47">
        <v>0</v>
      </c>
      <c r="U4" s="128">
        <v>0</v>
      </c>
      <c r="V4" s="108">
        <v>0</v>
      </c>
    </row>
    <row r="5" spans="1:22" hidden="1" x14ac:dyDescent="0.2">
      <c r="A5" s="103">
        <v>3</v>
      </c>
      <c r="B5" s="43" t="s">
        <v>45</v>
      </c>
      <c r="C5" s="43">
        <v>1</v>
      </c>
      <c r="D5" s="40" t="s">
        <v>13</v>
      </c>
      <c r="E5" s="43">
        <v>16051</v>
      </c>
      <c r="F5" s="43" t="str">
        <f t="shared" si="0"/>
        <v>БГД1дав-11</v>
      </c>
      <c r="G5" s="44" t="s">
        <v>2446</v>
      </c>
      <c r="H5" s="44"/>
      <c r="I5" s="43">
        <v>3</v>
      </c>
      <c r="J5" s="43">
        <v>1960</v>
      </c>
      <c r="K5" s="44" t="s">
        <v>8</v>
      </c>
      <c r="L5" s="124">
        <v>1.1499999999999999</v>
      </c>
      <c r="M5" s="45" t="s">
        <v>2015</v>
      </c>
      <c r="N5" s="128">
        <v>0</v>
      </c>
      <c r="O5" s="129">
        <f t="shared" si="1"/>
        <v>0</v>
      </c>
      <c r="P5" s="14">
        <f>+IF(Q5="",0,P4+1)</f>
        <v>0</v>
      </c>
      <c r="Q5" s="14" t="str">
        <f>+IF(B5='1'!$D$15,IF(C5='1'!$D$16,'2'!D5,""),"")</f>
        <v/>
      </c>
      <c r="S5" s="46">
        <v>0</v>
      </c>
      <c r="T5" s="47">
        <v>0</v>
      </c>
      <c r="U5" s="128">
        <v>0</v>
      </c>
      <c r="V5" s="108">
        <v>0</v>
      </c>
    </row>
    <row r="6" spans="1:22" hidden="1" x14ac:dyDescent="0.2">
      <c r="A6" s="103">
        <v>4</v>
      </c>
      <c r="B6" s="43" t="s">
        <v>45</v>
      </c>
      <c r="C6" s="43">
        <v>1</v>
      </c>
      <c r="D6" s="40" t="s">
        <v>14</v>
      </c>
      <c r="E6" s="43">
        <v>16051</v>
      </c>
      <c r="F6" s="43" t="str">
        <f t="shared" si="0"/>
        <v>БГД1дав-10</v>
      </c>
      <c r="G6" s="44" t="s">
        <v>2446</v>
      </c>
      <c r="H6" s="44"/>
      <c r="I6" s="43">
        <v>2</v>
      </c>
      <c r="J6" s="43">
        <v>1956</v>
      </c>
      <c r="K6" s="44" t="s">
        <v>8</v>
      </c>
      <c r="L6" s="124">
        <v>1.1499999999999999</v>
      </c>
      <c r="M6" s="45" t="s">
        <v>2015</v>
      </c>
      <c r="N6" s="128">
        <v>0</v>
      </c>
      <c r="O6" s="129">
        <f t="shared" si="1"/>
        <v>0</v>
      </c>
      <c r="P6" s="14">
        <f t="shared" ref="P6:P69" si="2">+IF(Q6="",0,P5+1)</f>
        <v>0</v>
      </c>
      <c r="Q6" s="14" t="str">
        <f>+IF(B6='1'!$D$15,IF(C6='1'!$D$16,'2'!D6,""),"")</f>
        <v/>
      </c>
      <c r="S6" s="46">
        <v>0</v>
      </c>
      <c r="T6" s="47">
        <v>0</v>
      </c>
      <c r="U6" s="128">
        <v>0</v>
      </c>
      <c r="V6" s="108">
        <v>0</v>
      </c>
    </row>
    <row r="7" spans="1:22" hidden="1" x14ac:dyDescent="0.2">
      <c r="A7" s="103">
        <v>5</v>
      </c>
      <c r="B7" s="43" t="s">
        <v>45</v>
      </c>
      <c r="C7" s="43">
        <v>1</v>
      </c>
      <c r="D7" s="40" t="s">
        <v>21</v>
      </c>
      <c r="E7" s="43">
        <v>16051</v>
      </c>
      <c r="F7" s="43" t="str">
        <f t="shared" si="0"/>
        <v>БГД19A</v>
      </c>
      <c r="G7" s="44" t="s">
        <v>2447</v>
      </c>
      <c r="H7" s="44"/>
      <c r="I7" s="43">
        <v>16</v>
      </c>
      <c r="J7" s="43">
        <v>2008</v>
      </c>
      <c r="K7" s="44" t="s">
        <v>42</v>
      </c>
      <c r="L7" s="124">
        <f t="shared" ref="L7:L34" si="3">+$L$1</f>
        <v>1.1000000000000001</v>
      </c>
      <c r="M7" s="45" t="s">
        <v>2015</v>
      </c>
      <c r="N7" s="128">
        <v>0</v>
      </c>
      <c r="O7" s="129">
        <f t="shared" si="1"/>
        <v>0</v>
      </c>
      <c r="P7" s="14">
        <f t="shared" si="2"/>
        <v>0</v>
      </c>
      <c r="Q7" s="14" t="str">
        <f>+IF(B7='1'!$D$15,IF(C7='1'!$D$16,'2'!D7,""),"")</f>
        <v/>
      </c>
      <c r="S7" s="46">
        <v>0</v>
      </c>
      <c r="T7" s="47">
        <v>0</v>
      </c>
      <c r="U7" s="128">
        <v>0</v>
      </c>
      <c r="V7" s="108">
        <v>0</v>
      </c>
    </row>
    <row r="8" spans="1:22" hidden="1" x14ac:dyDescent="0.2">
      <c r="A8" s="103">
        <v>6</v>
      </c>
      <c r="B8" s="43" t="s">
        <v>45</v>
      </c>
      <c r="C8" s="43">
        <v>1</v>
      </c>
      <c r="D8" s="40" t="s">
        <v>9</v>
      </c>
      <c r="E8" s="43">
        <v>16051</v>
      </c>
      <c r="F8" s="43" t="str">
        <f t="shared" si="0"/>
        <v>БГД17А</v>
      </c>
      <c r="G8" s="44" t="s">
        <v>2447</v>
      </c>
      <c r="H8" s="44"/>
      <c r="I8" s="43">
        <v>6</v>
      </c>
      <c r="J8" s="43">
        <v>2004</v>
      </c>
      <c r="K8" s="44" t="s">
        <v>42</v>
      </c>
      <c r="L8" s="124">
        <f t="shared" si="3"/>
        <v>1.1000000000000001</v>
      </c>
      <c r="M8" s="45" t="s">
        <v>2015</v>
      </c>
      <c r="N8" s="128">
        <v>0</v>
      </c>
      <c r="O8" s="129">
        <f t="shared" si="1"/>
        <v>0</v>
      </c>
      <c r="P8" s="14">
        <f t="shared" si="2"/>
        <v>0</v>
      </c>
      <c r="Q8" s="14" t="str">
        <f>+IF(B8='1'!$D$15,IF(C8='1'!$D$16,'2'!D8,""),"")</f>
        <v/>
      </c>
      <c r="S8" s="46">
        <v>0</v>
      </c>
      <c r="T8" s="47">
        <v>0</v>
      </c>
      <c r="U8" s="128">
        <v>0</v>
      </c>
      <c r="V8" s="108">
        <v>0</v>
      </c>
    </row>
    <row r="9" spans="1:22" hidden="1" x14ac:dyDescent="0.2">
      <c r="A9" s="103">
        <v>7</v>
      </c>
      <c r="B9" s="1" t="s">
        <v>45</v>
      </c>
      <c r="C9" s="14">
        <v>1</v>
      </c>
      <c r="D9" s="14" t="s">
        <v>11</v>
      </c>
      <c r="E9" s="1">
        <v>16051</v>
      </c>
      <c r="F9" s="1" t="str">
        <f t="shared" si="0"/>
        <v>БГД18А</v>
      </c>
      <c r="G9" s="2" t="s">
        <v>10</v>
      </c>
      <c r="H9" s="2" t="s">
        <v>80</v>
      </c>
      <c r="I9" s="1">
        <v>9</v>
      </c>
      <c r="J9" s="1">
        <v>2006</v>
      </c>
      <c r="K9" s="2" t="s">
        <v>42</v>
      </c>
      <c r="L9" s="122">
        <f t="shared" si="3"/>
        <v>1.1000000000000001</v>
      </c>
      <c r="N9" s="117">
        <v>2400000</v>
      </c>
      <c r="O9" s="129">
        <f t="shared" si="1"/>
        <v>2640000</v>
      </c>
      <c r="P9" s="14">
        <f t="shared" si="2"/>
        <v>0</v>
      </c>
      <c r="Q9" s="14" t="str">
        <f>+IF(B9='1'!$D$15,IF(C9='1'!$D$16,'2'!D9,""),"")</f>
        <v/>
      </c>
      <c r="S9" s="36">
        <v>1800000</v>
      </c>
      <c r="T9" s="87">
        <v>2000000</v>
      </c>
      <c r="U9" s="96">
        <v>2200000</v>
      </c>
      <c r="V9" s="108">
        <v>2400000</v>
      </c>
    </row>
    <row r="10" spans="1:22" hidden="1" x14ac:dyDescent="0.2">
      <c r="A10" s="103">
        <v>8</v>
      </c>
      <c r="B10" s="1" t="s">
        <v>45</v>
      </c>
      <c r="C10" s="14">
        <v>1</v>
      </c>
      <c r="D10" s="14" t="s">
        <v>18</v>
      </c>
      <c r="E10" s="1">
        <v>16051</v>
      </c>
      <c r="F10" s="1" t="str">
        <f t="shared" si="0"/>
        <v>БГД16А</v>
      </c>
      <c r="G10" s="2" t="s">
        <v>10</v>
      </c>
      <c r="I10" s="1">
        <v>6</v>
      </c>
      <c r="J10" s="1">
        <v>2007</v>
      </c>
      <c r="K10" s="2" t="s">
        <v>42</v>
      </c>
      <c r="L10" s="122">
        <f t="shared" si="3"/>
        <v>1.1000000000000001</v>
      </c>
      <c r="N10" s="117">
        <v>2400000</v>
      </c>
      <c r="O10" s="129">
        <f t="shared" si="1"/>
        <v>2640000</v>
      </c>
      <c r="P10" s="14">
        <f t="shared" si="2"/>
        <v>0</v>
      </c>
      <c r="Q10" s="14" t="str">
        <f>+IF(B10='1'!$D$15,IF(C10='1'!$D$16,'2'!D10,""),"")</f>
        <v/>
      </c>
      <c r="S10" s="36">
        <v>1800000</v>
      </c>
      <c r="T10" s="87">
        <v>2000000</v>
      </c>
      <c r="U10" s="96">
        <v>2200000</v>
      </c>
      <c r="V10" s="108">
        <v>2400000</v>
      </c>
    </row>
    <row r="11" spans="1:22" hidden="1" x14ac:dyDescent="0.2">
      <c r="A11" s="103">
        <v>9</v>
      </c>
      <c r="B11" s="1" t="s">
        <v>45</v>
      </c>
      <c r="C11" s="14">
        <v>1</v>
      </c>
      <c r="D11" s="14" t="s">
        <v>17</v>
      </c>
      <c r="E11" s="1">
        <v>16051</v>
      </c>
      <c r="F11" s="1" t="str">
        <f t="shared" si="0"/>
        <v>БГД15А</v>
      </c>
      <c r="G11" s="2" t="s">
        <v>10</v>
      </c>
      <c r="I11" s="1">
        <v>9</v>
      </c>
      <c r="J11" s="1">
        <v>2006</v>
      </c>
      <c r="K11" s="2" t="s">
        <v>42</v>
      </c>
      <c r="L11" s="122">
        <f t="shared" si="3"/>
        <v>1.1000000000000001</v>
      </c>
      <c r="N11" s="117">
        <v>2400000</v>
      </c>
      <c r="O11" s="129">
        <f t="shared" si="1"/>
        <v>2640000</v>
      </c>
      <c r="P11" s="14">
        <f t="shared" si="2"/>
        <v>0</v>
      </c>
      <c r="Q11" s="14" t="str">
        <f>+IF(B11='1'!$D$15,IF(C11='1'!$D$16,'2'!D11,""),"")</f>
        <v/>
      </c>
      <c r="S11" s="36">
        <v>1800000</v>
      </c>
      <c r="T11" s="87">
        <v>2000000</v>
      </c>
      <c r="U11" s="96">
        <v>2200000</v>
      </c>
      <c r="V11" s="108">
        <v>2400000</v>
      </c>
    </row>
    <row r="12" spans="1:22" hidden="1" x14ac:dyDescent="0.2">
      <c r="A12" s="103">
        <v>10</v>
      </c>
      <c r="B12" s="1" t="s">
        <v>45</v>
      </c>
      <c r="C12" s="14">
        <v>1</v>
      </c>
      <c r="D12" s="14" t="s">
        <v>16</v>
      </c>
      <c r="E12" s="1">
        <v>16051</v>
      </c>
      <c r="F12" s="1" t="str">
        <f t="shared" si="0"/>
        <v>БГД14А</v>
      </c>
      <c r="G12" s="2" t="s">
        <v>10</v>
      </c>
      <c r="I12" s="1">
        <v>6</v>
      </c>
      <c r="J12" s="1">
        <v>2007</v>
      </c>
      <c r="K12" s="2" t="s">
        <v>42</v>
      </c>
      <c r="L12" s="122">
        <f t="shared" si="3"/>
        <v>1.1000000000000001</v>
      </c>
      <c r="N12" s="117">
        <v>2400000</v>
      </c>
      <c r="O12" s="129">
        <f t="shared" si="1"/>
        <v>2640000</v>
      </c>
      <c r="P12" s="14">
        <f t="shared" si="2"/>
        <v>0</v>
      </c>
      <c r="Q12" s="14" t="str">
        <f>+IF(B12='1'!$D$15,IF(C12='1'!$D$16,'2'!D12,""),"")</f>
        <v/>
      </c>
      <c r="S12" s="36">
        <v>1800000</v>
      </c>
      <c r="T12" s="87">
        <v>2000000</v>
      </c>
      <c r="U12" s="96">
        <v>2200000</v>
      </c>
      <c r="V12" s="108">
        <v>2400000</v>
      </c>
    </row>
    <row r="13" spans="1:22" hidden="1" x14ac:dyDescent="0.2">
      <c r="A13" s="103">
        <v>11</v>
      </c>
      <c r="B13" s="1" t="s">
        <v>45</v>
      </c>
      <c r="C13" s="14">
        <v>1</v>
      </c>
      <c r="D13" s="14" t="s">
        <v>27</v>
      </c>
      <c r="E13" s="1">
        <v>16051</v>
      </c>
      <c r="F13" s="1" t="str">
        <f t="shared" si="0"/>
        <v>БГД13А</v>
      </c>
      <c r="G13" s="2" t="s">
        <v>10</v>
      </c>
      <c r="I13" s="1">
        <v>6</v>
      </c>
      <c r="J13" s="1">
        <v>2004</v>
      </c>
      <c r="K13" s="2" t="s">
        <v>42</v>
      </c>
      <c r="L13" s="122">
        <f t="shared" si="3"/>
        <v>1.1000000000000001</v>
      </c>
      <c r="N13" s="117">
        <v>2400000</v>
      </c>
      <c r="O13" s="129">
        <f t="shared" si="1"/>
        <v>2640000</v>
      </c>
      <c r="P13" s="14">
        <f t="shared" si="2"/>
        <v>0</v>
      </c>
      <c r="Q13" s="14" t="str">
        <f>+IF(B13='1'!$D$15,IF(C13='1'!$D$16,'2'!D13,""),"")</f>
        <v/>
      </c>
      <c r="S13" s="36">
        <v>1800000</v>
      </c>
      <c r="T13" s="87">
        <v>2000000</v>
      </c>
      <c r="U13" s="96">
        <v>2200000</v>
      </c>
      <c r="V13" s="108">
        <v>2400000</v>
      </c>
    </row>
    <row r="14" spans="1:22" hidden="1" x14ac:dyDescent="0.2">
      <c r="A14" s="103">
        <v>12</v>
      </c>
      <c r="B14" s="1" t="s">
        <v>45</v>
      </c>
      <c r="C14" s="14">
        <v>1</v>
      </c>
      <c r="D14" s="14" t="s">
        <v>28</v>
      </c>
      <c r="E14" s="1">
        <v>16051</v>
      </c>
      <c r="F14" s="1" t="str">
        <f t="shared" si="0"/>
        <v>БГД12А</v>
      </c>
      <c r="G14" s="2" t="s">
        <v>10</v>
      </c>
      <c r="I14" s="1">
        <v>6</v>
      </c>
      <c r="J14" s="1">
        <v>2004</v>
      </c>
      <c r="K14" s="2" t="s">
        <v>42</v>
      </c>
      <c r="L14" s="122">
        <f t="shared" si="3"/>
        <v>1.1000000000000001</v>
      </c>
      <c r="N14" s="117">
        <v>2400000</v>
      </c>
      <c r="O14" s="129">
        <f t="shared" si="1"/>
        <v>2640000</v>
      </c>
      <c r="P14" s="14">
        <f t="shared" si="2"/>
        <v>0</v>
      </c>
      <c r="Q14" s="14" t="str">
        <f>+IF(B14='1'!$D$15,IF(C14='1'!$D$16,'2'!D14,""),"")</f>
        <v/>
      </c>
      <c r="S14" s="36">
        <v>1800000</v>
      </c>
      <c r="T14" s="87">
        <v>2000000</v>
      </c>
      <c r="U14" s="96">
        <v>2200000</v>
      </c>
      <c r="V14" s="108">
        <v>2400000</v>
      </c>
    </row>
    <row r="15" spans="1:22" hidden="1" x14ac:dyDescent="0.2">
      <c r="A15" s="103">
        <v>13</v>
      </c>
      <c r="B15" s="1" t="s">
        <v>45</v>
      </c>
      <c r="C15" s="14">
        <v>1</v>
      </c>
      <c r="D15" s="14" t="s">
        <v>30</v>
      </c>
      <c r="E15" s="1">
        <v>16051</v>
      </c>
      <c r="F15" s="1" t="str">
        <f t="shared" si="0"/>
        <v>БГД124А</v>
      </c>
      <c r="G15" s="2" t="s">
        <v>10</v>
      </c>
      <c r="I15" s="1">
        <v>12</v>
      </c>
      <c r="J15" s="1">
        <v>2012</v>
      </c>
      <c r="K15" s="2" t="s">
        <v>40</v>
      </c>
      <c r="L15" s="122">
        <f t="shared" si="3"/>
        <v>1.1000000000000001</v>
      </c>
      <c r="N15" s="117">
        <v>2600000</v>
      </c>
      <c r="O15" s="129">
        <f t="shared" si="1"/>
        <v>2860000</v>
      </c>
      <c r="P15" s="14">
        <f t="shared" si="2"/>
        <v>0</v>
      </c>
      <c r="Q15" s="14" t="str">
        <f>+IF(B15='1'!$D$15,IF(C15='1'!$D$16,'2'!D15,""),"")</f>
        <v/>
      </c>
      <c r="S15" s="36">
        <v>1800000</v>
      </c>
      <c r="T15" s="87">
        <v>2000000</v>
      </c>
      <c r="U15" s="96">
        <v>2200000</v>
      </c>
      <c r="V15" s="108">
        <v>2600000</v>
      </c>
    </row>
    <row r="16" spans="1:22" hidden="1" x14ac:dyDescent="0.2">
      <c r="A16" s="103">
        <v>14</v>
      </c>
      <c r="B16" s="1" t="s">
        <v>45</v>
      </c>
      <c r="C16" s="14">
        <v>1</v>
      </c>
      <c r="D16" s="14" t="s">
        <v>26</v>
      </c>
      <c r="E16" s="1">
        <v>16051</v>
      </c>
      <c r="F16" s="1" t="str">
        <f t="shared" si="0"/>
        <v>БГД122А</v>
      </c>
      <c r="G16" s="2" t="s">
        <v>10</v>
      </c>
      <c r="I16" s="1">
        <v>16</v>
      </c>
      <c r="J16" s="1">
        <v>2010</v>
      </c>
      <c r="K16" s="2" t="s">
        <v>42</v>
      </c>
      <c r="L16" s="122">
        <f t="shared" si="3"/>
        <v>1.1000000000000001</v>
      </c>
      <c r="N16" s="117">
        <v>2600000</v>
      </c>
      <c r="O16" s="129">
        <f t="shared" si="1"/>
        <v>2860000</v>
      </c>
      <c r="P16" s="14">
        <f t="shared" si="2"/>
        <v>0</v>
      </c>
      <c r="Q16" s="14" t="str">
        <f>+IF(B16='1'!$D$15,IF(C16='1'!$D$16,'2'!D16,""),"")</f>
        <v/>
      </c>
      <c r="S16" s="36">
        <v>1800000</v>
      </c>
      <c r="T16" s="87">
        <v>2000000</v>
      </c>
      <c r="U16" s="96">
        <v>2200000</v>
      </c>
      <c r="V16" s="108">
        <v>2600000</v>
      </c>
    </row>
    <row r="17" spans="1:22" hidden="1" x14ac:dyDescent="0.2">
      <c r="A17" s="103">
        <v>15</v>
      </c>
      <c r="B17" s="1" t="s">
        <v>45</v>
      </c>
      <c r="C17" s="14">
        <v>1</v>
      </c>
      <c r="D17" s="14" t="s">
        <v>29</v>
      </c>
      <c r="E17" s="1">
        <v>16051</v>
      </c>
      <c r="F17" s="1" t="str">
        <f t="shared" si="0"/>
        <v>БГД121А</v>
      </c>
      <c r="G17" s="2" t="s">
        <v>10</v>
      </c>
      <c r="I17" s="1">
        <v>16</v>
      </c>
      <c r="J17" s="1">
        <v>2011</v>
      </c>
      <c r="K17" s="2" t="s">
        <v>42</v>
      </c>
      <c r="L17" s="122">
        <f t="shared" si="3"/>
        <v>1.1000000000000001</v>
      </c>
      <c r="N17" s="117">
        <v>2600000</v>
      </c>
      <c r="O17" s="129">
        <f t="shared" si="1"/>
        <v>2860000</v>
      </c>
      <c r="P17" s="14">
        <f t="shared" si="2"/>
        <v>0</v>
      </c>
      <c r="Q17" s="14" t="str">
        <f>+IF(B17='1'!$D$15,IF(C17='1'!$D$16,'2'!D17,""),"")</f>
        <v/>
      </c>
      <c r="S17" s="36">
        <v>1800000</v>
      </c>
      <c r="T17" s="87">
        <v>2000000</v>
      </c>
      <c r="U17" s="96">
        <v>2200000</v>
      </c>
      <c r="V17" s="108">
        <v>2600000</v>
      </c>
    </row>
    <row r="18" spans="1:22" hidden="1" x14ac:dyDescent="0.2">
      <c r="A18" s="103">
        <v>16</v>
      </c>
      <c r="B18" s="1" t="s">
        <v>45</v>
      </c>
      <c r="C18" s="14">
        <v>1</v>
      </c>
      <c r="D18" s="14" t="s">
        <v>24</v>
      </c>
      <c r="E18" s="1">
        <v>16051</v>
      </c>
      <c r="F18" s="1" t="str">
        <f t="shared" si="0"/>
        <v>БГД120А</v>
      </c>
      <c r="G18" s="2" t="s">
        <v>10</v>
      </c>
      <c r="I18" s="1">
        <v>6</v>
      </c>
      <c r="J18" s="1">
        <v>2008</v>
      </c>
      <c r="K18" s="2" t="s">
        <v>39</v>
      </c>
      <c r="L18" s="122">
        <f t="shared" si="3"/>
        <v>1.1000000000000001</v>
      </c>
      <c r="N18" s="117">
        <v>2400000</v>
      </c>
      <c r="O18" s="129">
        <f t="shared" si="1"/>
        <v>2640000</v>
      </c>
      <c r="P18" s="14">
        <f t="shared" si="2"/>
        <v>0</v>
      </c>
      <c r="Q18" s="14" t="str">
        <f>+IF(B18='1'!$D$15,IF(C18='1'!$D$16,'2'!D18,""),"")</f>
        <v/>
      </c>
      <c r="S18" s="36">
        <v>1800000</v>
      </c>
      <c r="T18" s="87">
        <v>2000000</v>
      </c>
      <c r="U18" s="96">
        <v>2200000</v>
      </c>
      <c r="V18" s="108">
        <v>2400000</v>
      </c>
    </row>
    <row r="19" spans="1:22" hidden="1" x14ac:dyDescent="0.2">
      <c r="A19" s="103">
        <v>17</v>
      </c>
      <c r="B19" s="1" t="s">
        <v>45</v>
      </c>
      <c r="C19" s="14">
        <v>1</v>
      </c>
      <c r="D19" s="14" t="s">
        <v>12</v>
      </c>
      <c r="E19" s="1">
        <v>16051</v>
      </c>
      <c r="F19" s="1" t="str">
        <f t="shared" si="0"/>
        <v>БГД11А</v>
      </c>
      <c r="G19" s="2" t="s">
        <v>10</v>
      </c>
      <c r="I19" s="1">
        <v>6</v>
      </c>
      <c r="J19" s="1">
        <v>2004</v>
      </c>
      <c r="K19" s="2" t="s">
        <v>39</v>
      </c>
      <c r="L19" s="122">
        <f t="shared" si="3"/>
        <v>1.1000000000000001</v>
      </c>
      <c r="N19" s="117">
        <v>2400000</v>
      </c>
      <c r="O19" s="129">
        <f t="shared" si="1"/>
        <v>2640000</v>
      </c>
      <c r="P19" s="14">
        <f t="shared" si="2"/>
        <v>0</v>
      </c>
      <c r="Q19" s="14" t="str">
        <f>+IF(B19='1'!$D$15,IF(C19='1'!$D$16,'2'!D19,""),"")</f>
        <v/>
      </c>
      <c r="S19" s="36">
        <v>1800000</v>
      </c>
      <c r="T19" s="87">
        <v>2000000</v>
      </c>
      <c r="U19" s="96">
        <v>2200000</v>
      </c>
      <c r="V19" s="108">
        <v>2400000</v>
      </c>
    </row>
    <row r="20" spans="1:22" hidden="1" x14ac:dyDescent="0.2">
      <c r="A20" s="103">
        <v>18</v>
      </c>
      <c r="B20" s="1" t="s">
        <v>45</v>
      </c>
      <c r="C20" s="14">
        <v>1</v>
      </c>
      <c r="D20" s="14" t="s">
        <v>19</v>
      </c>
      <c r="E20" s="1">
        <v>16051</v>
      </c>
      <c r="F20" s="1" t="str">
        <f t="shared" si="0"/>
        <v>БГД116А</v>
      </c>
      <c r="G20" s="2" t="s">
        <v>10</v>
      </c>
      <c r="I20" s="1">
        <v>6</v>
      </c>
      <c r="J20" s="1">
        <v>2007</v>
      </c>
      <c r="K20" s="2" t="s">
        <v>42</v>
      </c>
      <c r="L20" s="122">
        <f t="shared" si="3"/>
        <v>1.1000000000000001</v>
      </c>
      <c r="N20" s="117">
        <v>2400000</v>
      </c>
      <c r="O20" s="129">
        <f t="shared" si="1"/>
        <v>2640000</v>
      </c>
      <c r="P20" s="14">
        <f t="shared" si="2"/>
        <v>0</v>
      </c>
      <c r="Q20" s="14" t="str">
        <f>+IF(B20='1'!$D$15,IF(C20='1'!$D$16,'2'!D20,""),"")</f>
        <v/>
      </c>
      <c r="S20" s="36">
        <v>1800000</v>
      </c>
      <c r="T20" s="87">
        <v>2000000</v>
      </c>
      <c r="U20" s="96">
        <v>2200000</v>
      </c>
      <c r="V20" s="108">
        <v>2400000</v>
      </c>
    </row>
    <row r="21" spans="1:22" hidden="1" x14ac:dyDescent="0.2">
      <c r="A21" s="103">
        <v>19</v>
      </c>
      <c r="B21" s="1" t="s">
        <v>45</v>
      </c>
      <c r="C21" s="14">
        <v>1</v>
      </c>
      <c r="D21" s="14" t="s">
        <v>25</v>
      </c>
      <c r="E21" s="1">
        <v>16051</v>
      </c>
      <c r="F21" s="1" t="str">
        <f t="shared" si="0"/>
        <v>БГД115А</v>
      </c>
      <c r="G21" s="2" t="s">
        <v>10</v>
      </c>
      <c r="I21" s="1">
        <v>9</v>
      </c>
      <c r="J21" s="1">
        <v>2008</v>
      </c>
      <c r="K21" s="2" t="s">
        <v>42</v>
      </c>
      <c r="L21" s="122">
        <f t="shared" si="3"/>
        <v>1.1000000000000001</v>
      </c>
      <c r="N21" s="117">
        <v>2400000</v>
      </c>
      <c r="O21" s="129">
        <f t="shared" si="1"/>
        <v>2640000</v>
      </c>
      <c r="P21" s="14">
        <f t="shared" si="2"/>
        <v>0</v>
      </c>
      <c r="Q21" s="14" t="str">
        <f>+IF(B21='1'!$D$15,IF(C21='1'!$D$16,'2'!D21,""),"")</f>
        <v/>
      </c>
      <c r="S21" s="36">
        <v>1800000</v>
      </c>
      <c r="T21" s="87">
        <v>2000000</v>
      </c>
      <c r="U21" s="96">
        <v>2200000</v>
      </c>
      <c r="V21" s="108">
        <v>2400000</v>
      </c>
    </row>
    <row r="22" spans="1:22" hidden="1" x14ac:dyDescent="0.2">
      <c r="A22" s="103">
        <v>20</v>
      </c>
      <c r="B22" s="1" t="s">
        <v>45</v>
      </c>
      <c r="C22" s="14">
        <v>1</v>
      </c>
      <c r="D22" s="14" t="s">
        <v>23</v>
      </c>
      <c r="E22" s="1">
        <v>16051</v>
      </c>
      <c r="F22" s="1" t="str">
        <f t="shared" si="0"/>
        <v>БГД111А</v>
      </c>
      <c r="G22" s="2" t="s">
        <v>10</v>
      </c>
      <c r="I22" s="1">
        <v>12</v>
      </c>
      <c r="J22" s="1">
        <v>2008</v>
      </c>
      <c r="K22" s="2" t="s">
        <v>39</v>
      </c>
      <c r="L22" s="122">
        <f t="shared" si="3"/>
        <v>1.1000000000000001</v>
      </c>
      <c r="N22" s="117">
        <v>2600000</v>
      </c>
      <c r="O22" s="129">
        <f t="shared" si="1"/>
        <v>2860000</v>
      </c>
      <c r="P22" s="14">
        <f t="shared" si="2"/>
        <v>0</v>
      </c>
      <c r="Q22" s="14" t="str">
        <f>+IF(B22='1'!$D$15,IF(C22='1'!$D$16,'2'!D22,""),"")</f>
        <v/>
      </c>
      <c r="S22" s="36">
        <v>1800000</v>
      </c>
      <c r="T22" s="87">
        <v>2000000</v>
      </c>
      <c r="U22" s="96">
        <v>2200000</v>
      </c>
      <c r="V22" s="108">
        <v>2600000</v>
      </c>
    </row>
    <row r="23" spans="1:22" hidden="1" x14ac:dyDescent="0.2">
      <c r="A23" s="103">
        <v>21</v>
      </c>
      <c r="B23" s="1" t="s">
        <v>45</v>
      </c>
      <c r="C23" s="14">
        <v>1</v>
      </c>
      <c r="D23" s="14" t="s">
        <v>22</v>
      </c>
      <c r="E23" s="1">
        <v>16051</v>
      </c>
      <c r="F23" s="1" t="str">
        <f t="shared" si="0"/>
        <v>БГД110А</v>
      </c>
      <c r="G23" s="2" t="s">
        <v>10</v>
      </c>
      <c r="I23" s="1">
        <v>12</v>
      </c>
      <c r="J23" s="1">
        <v>2008</v>
      </c>
      <c r="K23" s="2" t="s">
        <v>42</v>
      </c>
      <c r="L23" s="122">
        <f t="shared" si="3"/>
        <v>1.1000000000000001</v>
      </c>
      <c r="N23" s="117">
        <v>2600000</v>
      </c>
      <c r="O23" s="129">
        <f t="shared" si="1"/>
        <v>2860000</v>
      </c>
      <c r="P23" s="14">
        <f t="shared" si="2"/>
        <v>0</v>
      </c>
      <c r="Q23" s="14" t="str">
        <f>+IF(B23='1'!$D$15,IF(C23='1'!$D$16,'2'!D23,""),"")</f>
        <v/>
      </c>
      <c r="S23" s="36">
        <v>1800000</v>
      </c>
      <c r="T23" s="87">
        <v>2000000</v>
      </c>
      <c r="U23" s="96">
        <v>2200000</v>
      </c>
      <c r="V23" s="108">
        <v>2600000</v>
      </c>
    </row>
    <row r="24" spans="1:22" hidden="1" x14ac:dyDescent="0.2">
      <c r="A24" s="103">
        <v>22</v>
      </c>
      <c r="B24" s="1" t="s">
        <v>45</v>
      </c>
      <c r="C24" s="14">
        <v>1</v>
      </c>
      <c r="D24" s="14" t="s">
        <v>20</v>
      </c>
      <c r="E24" s="1">
        <v>16051</v>
      </c>
      <c r="F24" s="1" t="str">
        <f t="shared" si="0"/>
        <v>БГД147/1</v>
      </c>
      <c r="G24" s="2" t="s">
        <v>6</v>
      </c>
      <c r="I24" s="1">
        <v>6</v>
      </c>
      <c r="J24" s="1">
        <v>2006</v>
      </c>
      <c r="K24" s="2" t="s">
        <v>40</v>
      </c>
      <c r="L24" s="122">
        <f t="shared" si="3"/>
        <v>1.1000000000000001</v>
      </c>
      <c r="N24" s="117">
        <v>2500000</v>
      </c>
      <c r="O24" s="129">
        <f t="shared" si="1"/>
        <v>2750000</v>
      </c>
      <c r="P24" s="14">
        <f t="shared" si="2"/>
        <v>0</v>
      </c>
      <c r="Q24" s="14" t="str">
        <f>+IF(B24='1'!$D$15,IF(C24='1'!$D$16,'2'!D24,""),"")</f>
        <v/>
      </c>
      <c r="S24" s="36">
        <v>2200000</v>
      </c>
      <c r="T24" s="87">
        <v>2200000</v>
      </c>
      <c r="U24" s="96">
        <v>2300000</v>
      </c>
      <c r="V24" s="108">
        <v>2500000</v>
      </c>
    </row>
    <row r="25" spans="1:22" hidden="1" x14ac:dyDescent="0.2">
      <c r="A25" s="103">
        <v>23</v>
      </c>
      <c r="B25" s="1" t="s">
        <v>45</v>
      </c>
      <c r="C25" s="14">
        <v>1</v>
      </c>
      <c r="D25" s="14" t="s">
        <v>15</v>
      </c>
      <c r="E25" s="1">
        <v>16051</v>
      </c>
      <c r="F25" s="1" t="str">
        <f t="shared" si="0"/>
        <v>БГД114а</v>
      </c>
      <c r="G25" s="2" t="s">
        <v>2020</v>
      </c>
      <c r="I25" s="1">
        <v>10</v>
      </c>
      <c r="J25" s="1">
        <v>2008</v>
      </c>
      <c r="K25" s="2" t="s">
        <v>39</v>
      </c>
      <c r="L25" s="122">
        <f t="shared" si="3"/>
        <v>1.1000000000000001</v>
      </c>
      <c r="N25" s="117">
        <v>2900000</v>
      </c>
      <c r="O25" s="129">
        <f t="shared" si="1"/>
        <v>3190000.0000000005</v>
      </c>
      <c r="P25" s="14">
        <f t="shared" si="2"/>
        <v>0</v>
      </c>
      <c r="Q25" s="14" t="str">
        <f>+IF(B25='1'!$D$15,IF(C25='1'!$D$16,'2'!D25,""),"")</f>
        <v/>
      </c>
      <c r="S25" s="36">
        <v>2500000</v>
      </c>
      <c r="T25" s="87">
        <v>2500000</v>
      </c>
      <c r="U25" s="96">
        <v>2600000</v>
      </c>
      <c r="V25" s="108">
        <v>2900000</v>
      </c>
    </row>
    <row r="26" spans="1:22" hidden="1" x14ac:dyDescent="0.2">
      <c r="A26" s="103">
        <v>24</v>
      </c>
      <c r="B26" s="1" t="s">
        <v>45</v>
      </c>
      <c r="C26" s="14">
        <v>1</v>
      </c>
      <c r="D26" s="14" t="s">
        <v>35</v>
      </c>
      <c r="E26" s="1">
        <v>16051</v>
      </c>
      <c r="F26" s="1" t="str">
        <f t="shared" si="0"/>
        <v>БГД1142Б</v>
      </c>
      <c r="G26" s="2" t="s">
        <v>34</v>
      </c>
      <c r="I26" s="1">
        <v>12</v>
      </c>
      <c r="J26" s="1">
        <v>2019</v>
      </c>
      <c r="K26" s="2" t="s">
        <v>41</v>
      </c>
      <c r="L26" s="122">
        <f t="shared" si="3"/>
        <v>1.1000000000000001</v>
      </c>
      <c r="N26" s="117">
        <v>3800000</v>
      </c>
      <c r="O26" s="129">
        <f t="shared" si="1"/>
        <v>4180000.0000000005</v>
      </c>
      <c r="P26" s="14">
        <f t="shared" si="2"/>
        <v>0</v>
      </c>
      <c r="Q26" s="14" t="str">
        <f>+IF(B26='1'!$D$15,IF(C26='1'!$D$16,'2'!D26,""),"")</f>
        <v/>
      </c>
      <c r="S26" s="36">
        <v>3000000</v>
      </c>
      <c r="T26" s="87">
        <v>3100000</v>
      </c>
      <c r="U26" s="96">
        <v>3500000</v>
      </c>
      <c r="V26" s="108">
        <v>3800000</v>
      </c>
    </row>
    <row r="27" spans="1:22" hidden="1" x14ac:dyDescent="0.2">
      <c r="A27" s="103">
        <v>25</v>
      </c>
      <c r="B27" s="1" t="s">
        <v>45</v>
      </c>
      <c r="C27" s="14">
        <v>1</v>
      </c>
      <c r="D27" s="14" t="s">
        <v>33</v>
      </c>
      <c r="E27" s="1">
        <v>16051</v>
      </c>
      <c r="F27" s="1" t="str">
        <f t="shared" si="0"/>
        <v>БГД1142А</v>
      </c>
      <c r="G27" s="2" t="s">
        <v>34</v>
      </c>
      <c r="I27" s="1">
        <v>12</v>
      </c>
      <c r="J27" s="1">
        <v>2019</v>
      </c>
      <c r="K27" s="2" t="s">
        <v>41</v>
      </c>
      <c r="L27" s="122">
        <f t="shared" si="3"/>
        <v>1.1000000000000001</v>
      </c>
      <c r="N27" s="117">
        <v>3800000</v>
      </c>
      <c r="O27" s="129">
        <f t="shared" si="1"/>
        <v>4180000.0000000005</v>
      </c>
      <c r="P27" s="14">
        <f t="shared" si="2"/>
        <v>0</v>
      </c>
      <c r="Q27" s="14" t="str">
        <f>+IF(B27='1'!$D$15,IF(C27='1'!$D$16,'2'!D27,""),"")</f>
        <v/>
      </c>
      <c r="S27" s="36">
        <v>3200000</v>
      </c>
      <c r="T27" s="87">
        <v>3100000</v>
      </c>
      <c r="U27" s="96">
        <v>3500000</v>
      </c>
      <c r="V27" s="108">
        <v>3800000</v>
      </c>
    </row>
    <row r="28" spans="1:22" hidden="1" x14ac:dyDescent="0.2">
      <c r="A28" s="103">
        <v>26</v>
      </c>
      <c r="B28" s="1" t="s">
        <v>45</v>
      </c>
      <c r="C28" s="14">
        <v>1</v>
      </c>
      <c r="D28" s="14" t="s">
        <v>37</v>
      </c>
      <c r="E28" s="1">
        <v>16051</v>
      </c>
      <c r="F28" s="1" t="str">
        <f t="shared" si="0"/>
        <v>БГД1136Б</v>
      </c>
      <c r="G28" s="2" t="s">
        <v>2342</v>
      </c>
      <c r="I28" s="1">
        <v>16</v>
      </c>
      <c r="J28" s="1">
        <v>2019</v>
      </c>
      <c r="K28" s="2" t="s">
        <v>41</v>
      </c>
      <c r="L28" s="122">
        <f t="shared" si="3"/>
        <v>1.1000000000000001</v>
      </c>
      <c r="N28" s="117">
        <v>3600000</v>
      </c>
      <c r="O28" s="129">
        <f t="shared" si="1"/>
        <v>3960000.0000000005</v>
      </c>
      <c r="P28" s="14">
        <f t="shared" si="2"/>
        <v>0</v>
      </c>
      <c r="Q28" s="14" t="str">
        <f>+IF(B28='1'!$D$15,IF(C28='1'!$D$16,'2'!D28,""),"")</f>
        <v/>
      </c>
      <c r="S28" s="36">
        <v>3000000</v>
      </c>
      <c r="T28" s="87">
        <v>3000000</v>
      </c>
      <c r="U28" s="96">
        <v>3500000</v>
      </c>
      <c r="V28" s="108">
        <v>3600000</v>
      </c>
    </row>
    <row r="29" spans="1:22" hidden="1" x14ac:dyDescent="0.2">
      <c r="A29" s="103">
        <v>27</v>
      </c>
      <c r="B29" s="1" t="s">
        <v>45</v>
      </c>
      <c r="C29" s="14">
        <v>1</v>
      </c>
      <c r="D29" s="14" t="s">
        <v>36</v>
      </c>
      <c r="E29" s="1">
        <v>16051</v>
      </c>
      <c r="F29" s="1" t="str">
        <f t="shared" si="0"/>
        <v>БГД1136А</v>
      </c>
      <c r="G29" s="2" t="s">
        <v>2342</v>
      </c>
      <c r="I29" s="1">
        <v>16</v>
      </c>
      <c r="J29" s="1">
        <v>2019</v>
      </c>
      <c r="K29" s="2" t="s">
        <v>41</v>
      </c>
      <c r="L29" s="122">
        <f t="shared" si="3"/>
        <v>1.1000000000000001</v>
      </c>
      <c r="N29" s="117">
        <v>3600000</v>
      </c>
      <c r="O29" s="129">
        <f t="shared" si="1"/>
        <v>3960000.0000000005</v>
      </c>
      <c r="P29" s="14">
        <f t="shared" si="2"/>
        <v>0</v>
      </c>
      <c r="Q29" s="14" t="str">
        <f>+IF(B29='1'!$D$15,IF(C29='1'!$D$16,'2'!D29,""),"")</f>
        <v/>
      </c>
      <c r="S29" s="36">
        <v>3000000</v>
      </c>
      <c r="T29" s="87">
        <v>3000000</v>
      </c>
      <c r="U29" s="96">
        <v>3500000</v>
      </c>
      <c r="V29" s="108">
        <v>3600000</v>
      </c>
    </row>
    <row r="30" spans="1:22" hidden="1" x14ac:dyDescent="0.2">
      <c r="A30" s="103">
        <v>28</v>
      </c>
      <c r="B30" s="1" t="s">
        <v>45</v>
      </c>
      <c r="C30" s="14">
        <v>1</v>
      </c>
      <c r="D30" s="14">
        <v>222</v>
      </c>
      <c r="E30" s="1">
        <v>16051</v>
      </c>
      <c r="F30" s="1" t="str">
        <f t="shared" si="0"/>
        <v>БГД1222</v>
      </c>
      <c r="G30" s="2" t="s">
        <v>7</v>
      </c>
      <c r="I30" s="1">
        <v>5</v>
      </c>
      <c r="J30" s="1">
        <v>2017</v>
      </c>
      <c r="K30" s="2" t="s">
        <v>40</v>
      </c>
      <c r="L30" s="122">
        <f t="shared" si="3"/>
        <v>1.1000000000000001</v>
      </c>
      <c r="N30" s="117">
        <v>2600000</v>
      </c>
      <c r="O30" s="129">
        <f t="shared" si="1"/>
        <v>2860000</v>
      </c>
      <c r="P30" s="14">
        <f t="shared" si="2"/>
        <v>0</v>
      </c>
      <c r="Q30" s="14" t="str">
        <f>+IF(B30='1'!$D$15,IF(C30='1'!$D$16,'2'!D30,""),"")</f>
        <v/>
      </c>
      <c r="S30" s="36">
        <v>2500000</v>
      </c>
      <c r="T30" s="87">
        <v>2500000</v>
      </c>
      <c r="U30" s="96">
        <v>2600000</v>
      </c>
      <c r="V30" s="108">
        <v>2600000</v>
      </c>
    </row>
    <row r="31" spans="1:22" hidden="1" x14ac:dyDescent="0.2">
      <c r="A31" s="103">
        <v>29</v>
      </c>
      <c r="B31" s="1" t="s">
        <v>45</v>
      </c>
      <c r="C31" s="14">
        <v>1</v>
      </c>
      <c r="D31" s="14">
        <v>132</v>
      </c>
      <c r="E31" s="1">
        <v>16051</v>
      </c>
      <c r="F31" s="1" t="str">
        <f t="shared" si="0"/>
        <v>БГД1132</v>
      </c>
      <c r="G31" s="2" t="s">
        <v>38</v>
      </c>
      <c r="I31" s="1">
        <v>13</v>
      </c>
      <c r="J31" s="1">
        <v>2017</v>
      </c>
      <c r="K31" s="2" t="s">
        <v>41</v>
      </c>
      <c r="L31" s="122">
        <f t="shared" si="3"/>
        <v>1.1000000000000001</v>
      </c>
      <c r="N31" s="117">
        <v>3300000</v>
      </c>
      <c r="O31" s="129">
        <f t="shared" si="1"/>
        <v>3630000.0000000005</v>
      </c>
      <c r="P31" s="14">
        <f t="shared" si="2"/>
        <v>0</v>
      </c>
      <c r="Q31" s="14" t="str">
        <f>+IF(B31='1'!$D$15,IF(C31='1'!$D$16,'2'!D31,""),"")</f>
        <v/>
      </c>
      <c r="S31" s="36">
        <v>3000000</v>
      </c>
      <c r="T31" s="87">
        <v>2800000</v>
      </c>
      <c r="U31" s="96">
        <v>3000000</v>
      </c>
      <c r="V31" s="108">
        <v>3300000</v>
      </c>
    </row>
    <row r="32" spans="1:22" hidden="1" x14ac:dyDescent="0.2">
      <c r="A32" s="103">
        <v>30</v>
      </c>
      <c r="B32" s="1" t="s">
        <v>45</v>
      </c>
      <c r="C32" s="14">
        <v>1</v>
      </c>
      <c r="D32" s="14">
        <v>88</v>
      </c>
      <c r="E32" s="1">
        <v>16051</v>
      </c>
      <c r="F32" s="1" t="str">
        <f t="shared" si="0"/>
        <v>БГД188</v>
      </c>
      <c r="G32" s="2" t="s">
        <v>6</v>
      </c>
      <c r="I32" s="1">
        <v>6</v>
      </c>
      <c r="J32" s="1">
        <v>2002</v>
      </c>
      <c r="K32" s="2" t="s">
        <v>41</v>
      </c>
      <c r="L32" s="122">
        <f t="shared" si="3"/>
        <v>1.1000000000000001</v>
      </c>
      <c r="N32" s="117">
        <v>2200000</v>
      </c>
      <c r="O32" s="129">
        <f t="shared" si="1"/>
        <v>2420000</v>
      </c>
      <c r="P32" s="14">
        <f t="shared" si="2"/>
        <v>0</v>
      </c>
      <c r="Q32" s="14" t="str">
        <f>+IF(B32='1'!$D$15,IF(C32='1'!$D$16,'2'!D32,""),"")</f>
        <v/>
      </c>
      <c r="S32" s="36">
        <v>2200000</v>
      </c>
      <c r="T32" s="87">
        <v>2000000</v>
      </c>
      <c r="U32" s="96">
        <v>2000000</v>
      </c>
      <c r="V32" s="108">
        <v>2200000</v>
      </c>
    </row>
    <row r="33" spans="1:22" hidden="1" x14ac:dyDescent="0.2">
      <c r="A33" s="103">
        <v>31</v>
      </c>
      <c r="B33" s="1" t="s">
        <v>45</v>
      </c>
      <c r="C33" s="14">
        <v>1</v>
      </c>
      <c r="D33" s="14">
        <v>78</v>
      </c>
      <c r="E33" s="1">
        <v>16051</v>
      </c>
      <c r="F33" s="1" t="str">
        <f t="shared" si="0"/>
        <v>БГД178</v>
      </c>
      <c r="G33" s="2" t="s">
        <v>6</v>
      </c>
      <c r="I33" s="1">
        <v>4</v>
      </c>
      <c r="J33" s="1">
        <v>2003</v>
      </c>
      <c r="K33" s="2" t="s">
        <v>41</v>
      </c>
      <c r="L33" s="122">
        <f t="shared" si="3"/>
        <v>1.1000000000000001</v>
      </c>
      <c r="N33" s="117">
        <v>2400000</v>
      </c>
      <c r="O33" s="129">
        <f t="shared" si="1"/>
        <v>2640000</v>
      </c>
      <c r="P33" s="14">
        <f t="shared" si="2"/>
        <v>0</v>
      </c>
      <c r="Q33" s="14" t="str">
        <f>+IF(B33='1'!$D$15,IF(C33='1'!$D$16,'2'!D33,""),"")</f>
        <v/>
      </c>
      <c r="S33" s="36">
        <v>2200000</v>
      </c>
      <c r="T33" s="87">
        <v>2200000</v>
      </c>
      <c r="U33" s="96">
        <v>2300000</v>
      </c>
      <c r="V33" s="108">
        <v>2400000</v>
      </c>
    </row>
    <row r="34" spans="1:22" hidden="1" x14ac:dyDescent="0.2">
      <c r="A34" s="103">
        <v>32</v>
      </c>
      <c r="B34" s="1" t="s">
        <v>45</v>
      </c>
      <c r="C34" s="14">
        <v>1</v>
      </c>
      <c r="D34" s="14">
        <v>74</v>
      </c>
      <c r="E34" s="1">
        <v>16051</v>
      </c>
      <c r="F34" s="1" t="str">
        <f t="shared" si="0"/>
        <v>БГД174</v>
      </c>
      <c r="G34" s="2" t="s">
        <v>6</v>
      </c>
      <c r="I34" s="1">
        <v>5</v>
      </c>
      <c r="J34" s="1">
        <v>2007</v>
      </c>
      <c r="K34" s="2" t="s">
        <v>40</v>
      </c>
      <c r="L34" s="122">
        <f t="shared" si="3"/>
        <v>1.1000000000000001</v>
      </c>
      <c r="N34" s="117">
        <v>2500000</v>
      </c>
      <c r="O34" s="129">
        <f t="shared" si="1"/>
        <v>2750000</v>
      </c>
      <c r="P34" s="14">
        <f t="shared" si="2"/>
        <v>0</v>
      </c>
      <c r="Q34" s="14" t="str">
        <f>+IF(B34='1'!$D$15,IF(C34='1'!$D$16,'2'!D34,""),"")</f>
        <v/>
      </c>
      <c r="S34" s="36">
        <v>2200000</v>
      </c>
      <c r="T34" s="87">
        <v>2200000</v>
      </c>
      <c r="U34" s="96">
        <v>2400000</v>
      </c>
      <c r="V34" s="108">
        <v>2500000</v>
      </c>
    </row>
    <row r="35" spans="1:22" hidden="1" x14ac:dyDescent="0.2">
      <c r="A35" s="103">
        <v>33</v>
      </c>
      <c r="B35" s="1" t="s">
        <v>45</v>
      </c>
      <c r="C35" s="14">
        <v>1</v>
      </c>
      <c r="D35" s="14">
        <v>68</v>
      </c>
      <c r="E35" s="1">
        <v>16051</v>
      </c>
      <c r="F35" s="1" t="str">
        <f t="shared" si="0"/>
        <v>БГД168</v>
      </c>
      <c r="G35" s="2" t="s">
        <v>1688</v>
      </c>
      <c r="H35" s="2" t="s">
        <v>1682</v>
      </c>
      <c r="I35" s="1">
        <v>9</v>
      </c>
      <c r="J35" s="1">
        <v>1989</v>
      </c>
      <c r="K35" s="2" t="s">
        <v>40</v>
      </c>
      <c r="L35" s="122">
        <v>1.1499999999999999</v>
      </c>
      <c r="N35" s="117">
        <v>140000000</v>
      </c>
      <c r="O35" s="129">
        <f t="shared" si="1"/>
        <v>161000000</v>
      </c>
      <c r="P35" s="14">
        <f t="shared" si="2"/>
        <v>0</v>
      </c>
      <c r="Q35" s="14" t="str">
        <f>+IF(B35='1'!$D$15,IF(C35='1'!$D$16,'2'!D35,""),"")</f>
        <v/>
      </c>
      <c r="S35" s="36">
        <v>110000000</v>
      </c>
      <c r="T35" s="87">
        <v>150000000</v>
      </c>
      <c r="U35" s="96">
        <v>140000000</v>
      </c>
      <c r="V35" s="108">
        <v>140000000</v>
      </c>
    </row>
    <row r="36" spans="1:22" hidden="1" x14ac:dyDescent="0.2">
      <c r="A36" s="103">
        <v>34</v>
      </c>
      <c r="B36" s="1" t="s">
        <v>45</v>
      </c>
      <c r="C36" s="14">
        <v>1</v>
      </c>
      <c r="D36" s="14">
        <v>67</v>
      </c>
      <c r="E36" s="1">
        <v>16051</v>
      </c>
      <c r="F36" s="1" t="str">
        <f t="shared" si="0"/>
        <v>БГД167</v>
      </c>
      <c r="G36" s="2" t="s">
        <v>1688</v>
      </c>
      <c r="H36" s="2" t="s">
        <v>1682</v>
      </c>
      <c r="I36" s="1">
        <v>9</v>
      </c>
      <c r="J36" s="1">
        <v>1989</v>
      </c>
      <c r="K36" s="2" t="s">
        <v>40</v>
      </c>
      <c r="L36" s="122">
        <v>1.1499999999999999</v>
      </c>
      <c r="N36" s="117">
        <v>140000000</v>
      </c>
      <c r="O36" s="129">
        <f t="shared" si="1"/>
        <v>161000000</v>
      </c>
      <c r="P36" s="14">
        <f t="shared" si="2"/>
        <v>0</v>
      </c>
      <c r="Q36" s="14" t="str">
        <f>+IF(B36='1'!$D$15,IF(C36='1'!$D$16,'2'!D36,""),"")</f>
        <v/>
      </c>
      <c r="S36" s="36">
        <v>110000000</v>
      </c>
      <c r="T36" s="87">
        <v>150000000</v>
      </c>
      <c r="U36" s="96">
        <v>140000000</v>
      </c>
      <c r="V36" s="108">
        <v>140000000</v>
      </c>
    </row>
    <row r="37" spans="1:22" hidden="1" x14ac:dyDescent="0.2">
      <c r="A37" s="103">
        <v>35</v>
      </c>
      <c r="B37" s="1" t="s">
        <v>45</v>
      </c>
      <c r="C37" s="14">
        <v>1</v>
      </c>
      <c r="D37" s="14">
        <v>64</v>
      </c>
      <c r="E37" s="1">
        <v>16051</v>
      </c>
      <c r="F37" s="1" t="str">
        <f t="shared" si="0"/>
        <v>БГД164</v>
      </c>
      <c r="G37" s="2" t="s">
        <v>1688</v>
      </c>
      <c r="H37" s="2" t="s">
        <v>1682</v>
      </c>
      <c r="I37" s="1">
        <v>9</v>
      </c>
      <c r="J37" s="1">
        <v>1989</v>
      </c>
      <c r="K37" s="2" t="s">
        <v>40</v>
      </c>
      <c r="L37" s="122">
        <v>1.1499999999999999</v>
      </c>
      <c r="N37" s="117">
        <v>140000000</v>
      </c>
      <c r="O37" s="129">
        <f t="shared" si="1"/>
        <v>161000000</v>
      </c>
      <c r="P37" s="14">
        <f t="shared" si="2"/>
        <v>0</v>
      </c>
      <c r="Q37" s="14" t="str">
        <f>+IF(B37='1'!$D$15,IF(C37='1'!$D$16,'2'!D37,""),"")</f>
        <v/>
      </c>
      <c r="S37" s="36">
        <v>110000000</v>
      </c>
      <c r="T37" s="87">
        <v>150000000</v>
      </c>
      <c r="U37" s="96">
        <v>140000000</v>
      </c>
      <c r="V37" s="108">
        <v>140000000</v>
      </c>
    </row>
    <row r="38" spans="1:22" hidden="1" x14ac:dyDescent="0.2">
      <c r="A38" s="103">
        <v>36</v>
      </c>
      <c r="B38" s="1" t="s">
        <v>45</v>
      </c>
      <c r="C38" s="14">
        <v>1</v>
      </c>
      <c r="D38" s="14">
        <v>61</v>
      </c>
      <c r="E38" s="1">
        <v>16051</v>
      </c>
      <c r="F38" s="1" t="str">
        <f t="shared" si="0"/>
        <v>БГД161</v>
      </c>
      <c r="G38" s="2" t="s">
        <v>1688</v>
      </c>
      <c r="H38" s="2" t="s">
        <v>1682</v>
      </c>
      <c r="I38" s="1">
        <v>9</v>
      </c>
      <c r="J38" s="1">
        <v>1989</v>
      </c>
      <c r="K38" s="2" t="s">
        <v>40</v>
      </c>
      <c r="L38" s="122">
        <v>1.1499999999999999</v>
      </c>
      <c r="N38" s="117">
        <v>140000000</v>
      </c>
      <c r="O38" s="129">
        <f t="shared" si="1"/>
        <v>161000000</v>
      </c>
      <c r="P38" s="14">
        <f t="shared" si="2"/>
        <v>0</v>
      </c>
      <c r="Q38" s="14" t="str">
        <f>+IF(B38='1'!$D$15,IF(C38='1'!$D$16,'2'!D38,""),"")</f>
        <v/>
      </c>
      <c r="S38" s="36">
        <v>110000000</v>
      </c>
      <c r="T38" s="87">
        <v>150000000</v>
      </c>
      <c r="U38" s="96">
        <v>140000000</v>
      </c>
      <c r="V38" s="108">
        <v>140000000</v>
      </c>
    </row>
    <row r="39" spans="1:22" hidden="1" x14ac:dyDescent="0.2">
      <c r="A39" s="103">
        <v>37</v>
      </c>
      <c r="B39" s="1" t="s">
        <v>45</v>
      </c>
      <c r="C39" s="14">
        <v>1</v>
      </c>
      <c r="D39" s="14">
        <v>57</v>
      </c>
      <c r="E39" s="1">
        <v>16051</v>
      </c>
      <c r="F39" s="1" t="str">
        <f t="shared" si="0"/>
        <v>БГД157</v>
      </c>
      <c r="G39" s="2" t="s">
        <v>1688</v>
      </c>
      <c r="H39" s="2" t="s">
        <v>1682</v>
      </c>
      <c r="I39" s="1">
        <v>9</v>
      </c>
      <c r="J39" s="1">
        <v>1989</v>
      </c>
      <c r="K39" s="2" t="s">
        <v>40</v>
      </c>
      <c r="L39" s="122">
        <v>1.1499999999999999</v>
      </c>
      <c r="N39" s="117">
        <v>140000000</v>
      </c>
      <c r="O39" s="129">
        <f t="shared" si="1"/>
        <v>161000000</v>
      </c>
      <c r="P39" s="14">
        <f t="shared" si="2"/>
        <v>0</v>
      </c>
      <c r="Q39" s="14" t="str">
        <f>+IF(B39='1'!$D$15,IF(C39='1'!$D$16,'2'!D39,""),"")</f>
        <v/>
      </c>
      <c r="S39" s="36">
        <v>110000000</v>
      </c>
      <c r="T39" s="87">
        <v>150000000</v>
      </c>
      <c r="U39" s="96">
        <v>140000000</v>
      </c>
      <c r="V39" s="108">
        <v>140000000</v>
      </c>
    </row>
    <row r="40" spans="1:22" hidden="1" x14ac:dyDescent="0.2">
      <c r="A40" s="103">
        <v>38</v>
      </c>
      <c r="B40" s="1" t="s">
        <v>45</v>
      </c>
      <c r="C40" s="14">
        <v>1</v>
      </c>
      <c r="D40" s="14">
        <v>52</v>
      </c>
      <c r="E40" s="1">
        <v>16051</v>
      </c>
      <c r="F40" s="1" t="str">
        <f t="shared" si="0"/>
        <v>БГД152</v>
      </c>
      <c r="G40" s="2" t="s">
        <v>7</v>
      </c>
      <c r="I40" s="1">
        <v>16</v>
      </c>
      <c r="J40" s="1">
        <v>2016</v>
      </c>
      <c r="K40" s="2" t="s">
        <v>40</v>
      </c>
      <c r="L40" s="122">
        <f>+$L$1</f>
        <v>1.1000000000000001</v>
      </c>
      <c r="N40" s="117">
        <v>2800000</v>
      </c>
      <c r="O40" s="129">
        <f t="shared" si="1"/>
        <v>3080000.0000000005</v>
      </c>
      <c r="P40" s="14">
        <f t="shared" si="2"/>
        <v>0</v>
      </c>
      <c r="Q40" s="14" t="str">
        <f>+IF(B40='1'!$D$15,IF(C40='1'!$D$16,'2'!D40,""),"")</f>
        <v/>
      </c>
      <c r="S40" s="36">
        <v>2200000</v>
      </c>
      <c r="T40" s="87">
        <v>2400000</v>
      </c>
      <c r="U40" s="96">
        <v>2500000</v>
      </c>
      <c r="V40" s="108">
        <v>2800000</v>
      </c>
    </row>
    <row r="41" spans="1:22" hidden="1" x14ac:dyDescent="0.2">
      <c r="A41" s="103">
        <v>39</v>
      </c>
      <c r="B41" s="1" t="s">
        <v>45</v>
      </c>
      <c r="C41" s="14">
        <v>1</v>
      </c>
      <c r="D41" s="14">
        <v>51</v>
      </c>
      <c r="E41" s="1">
        <v>16051</v>
      </c>
      <c r="F41" s="1" t="str">
        <f t="shared" si="0"/>
        <v>БГД151</v>
      </c>
      <c r="G41" s="2" t="s">
        <v>1686</v>
      </c>
      <c r="H41" s="2" t="s">
        <v>1683</v>
      </c>
      <c r="I41" s="1">
        <v>5</v>
      </c>
      <c r="J41" s="1">
        <v>1979</v>
      </c>
      <c r="K41" s="2" t="s">
        <v>40</v>
      </c>
      <c r="L41" s="122">
        <v>1.1499999999999999</v>
      </c>
      <c r="N41" s="117">
        <v>125000000</v>
      </c>
      <c r="O41" s="129">
        <f t="shared" si="1"/>
        <v>143750000</v>
      </c>
      <c r="P41" s="14">
        <f t="shared" si="2"/>
        <v>0</v>
      </c>
      <c r="Q41" s="14" t="str">
        <f>+IF(B41='1'!$D$15,IF(C41='1'!$D$16,'2'!D41,""),"")</f>
        <v/>
      </c>
      <c r="S41" s="36">
        <v>110000000</v>
      </c>
      <c r="T41" s="87">
        <v>125000000</v>
      </c>
      <c r="U41" s="96">
        <v>125000000</v>
      </c>
      <c r="V41" s="108">
        <v>125000000</v>
      </c>
    </row>
    <row r="42" spans="1:22" hidden="1" x14ac:dyDescent="0.2">
      <c r="A42" s="103">
        <v>40</v>
      </c>
      <c r="B42" s="1" t="s">
        <v>45</v>
      </c>
      <c r="C42" s="14">
        <v>1</v>
      </c>
      <c r="D42" s="14">
        <v>49</v>
      </c>
      <c r="E42" s="1">
        <v>16051</v>
      </c>
      <c r="F42" s="1" t="str">
        <f t="shared" si="0"/>
        <v>БГД149</v>
      </c>
      <c r="G42" s="2" t="s">
        <v>1689</v>
      </c>
      <c r="H42" s="2" t="s">
        <v>1682</v>
      </c>
      <c r="I42" s="1">
        <v>5</v>
      </c>
      <c r="J42" s="1">
        <v>1971</v>
      </c>
      <c r="K42" s="2" t="s">
        <v>40</v>
      </c>
      <c r="L42" s="122">
        <v>1.1499999999999999</v>
      </c>
      <c r="N42" s="117">
        <v>125000000</v>
      </c>
      <c r="O42" s="129">
        <f t="shared" si="1"/>
        <v>143750000</v>
      </c>
      <c r="P42" s="14">
        <f t="shared" si="2"/>
        <v>0</v>
      </c>
      <c r="Q42" s="14" t="str">
        <f>+IF(B42='1'!$D$15,IF(C42='1'!$D$16,'2'!D42,""),"")</f>
        <v/>
      </c>
      <c r="S42" s="36">
        <v>110000000</v>
      </c>
      <c r="T42" s="87">
        <v>125000000</v>
      </c>
      <c r="U42" s="96">
        <v>125000000</v>
      </c>
      <c r="V42" s="108">
        <v>125000000</v>
      </c>
    </row>
    <row r="43" spans="1:22" hidden="1" x14ac:dyDescent="0.2">
      <c r="A43" s="103">
        <v>41</v>
      </c>
      <c r="B43" s="1" t="s">
        <v>45</v>
      </c>
      <c r="C43" s="14">
        <v>1</v>
      </c>
      <c r="D43" s="14">
        <v>48</v>
      </c>
      <c r="E43" s="1">
        <v>16051</v>
      </c>
      <c r="F43" s="1" t="str">
        <f t="shared" si="0"/>
        <v>БГД148</v>
      </c>
      <c r="G43" s="2" t="s">
        <v>1689</v>
      </c>
      <c r="H43" s="2" t="s">
        <v>1682</v>
      </c>
      <c r="I43" s="1">
        <v>5</v>
      </c>
      <c r="J43" s="1">
        <v>1971</v>
      </c>
      <c r="K43" s="2" t="s">
        <v>40</v>
      </c>
      <c r="L43" s="122">
        <v>1.1499999999999999</v>
      </c>
      <c r="N43" s="117">
        <v>125000000</v>
      </c>
      <c r="O43" s="129">
        <f t="shared" si="1"/>
        <v>143750000</v>
      </c>
      <c r="P43" s="14">
        <f t="shared" si="2"/>
        <v>0</v>
      </c>
      <c r="Q43" s="14" t="str">
        <f>+IF(B43='1'!$D$15,IF(C43='1'!$D$16,'2'!D43,""),"")</f>
        <v/>
      </c>
      <c r="S43" s="36">
        <v>110000000</v>
      </c>
      <c r="T43" s="87">
        <v>125000000</v>
      </c>
      <c r="U43" s="96">
        <v>125000000</v>
      </c>
      <c r="V43" s="108">
        <v>125000000</v>
      </c>
    </row>
    <row r="44" spans="1:22" hidden="1" x14ac:dyDescent="0.2">
      <c r="A44" s="103">
        <v>42</v>
      </c>
      <c r="B44" s="1" t="s">
        <v>45</v>
      </c>
      <c r="C44" s="14">
        <v>1</v>
      </c>
      <c r="D44" s="14">
        <v>47</v>
      </c>
      <c r="E44" s="1">
        <v>16051</v>
      </c>
      <c r="F44" s="1" t="str">
        <f t="shared" si="0"/>
        <v>БГД147</v>
      </c>
      <c r="G44" s="2" t="s">
        <v>1686</v>
      </c>
      <c r="H44" s="2" t="s">
        <v>1683</v>
      </c>
      <c r="I44" s="1">
        <v>5</v>
      </c>
      <c r="J44" s="1">
        <v>1972</v>
      </c>
      <c r="K44" s="2" t="s">
        <v>40</v>
      </c>
      <c r="L44" s="122">
        <v>1.1499999999999999</v>
      </c>
      <c r="N44" s="117">
        <v>125000000</v>
      </c>
      <c r="O44" s="129">
        <f t="shared" si="1"/>
        <v>143750000</v>
      </c>
      <c r="P44" s="14">
        <f t="shared" si="2"/>
        <v>0</v>
      </c>
      <c r="Q44" s="14" t="str">
        <f>+IF(B44='1'!$D$15,IF(C44='1'!$D$16,'2'!D44,""),"")</f>
        <v/>
      </c>
      <c r="S44" s="36">
        <v>110000000</v>
      </c>
      <c r="T44" s="87">
        <v>125000000</v>
      </c>
      <c r="U44" s="96">
        <v>125000000</v>
      </c>
      <c r="V44" s="108">
        <v>125000000</v>
      </c>
    </row>
    <row r="45" spans="1:22" hidden="1" x14ac:dyDescent="0.2">
      <c r="A45" s="103">
        <v>43</v>
      </c>
      <c r="B45" s="1" t="s">
        <v>45</v>
      </c>
      <c r="C45" s="14">
        <v>1</v>
      </c>
      <c r="D45" s="14">
        <v>46</v>
      </c>
      <c r="E45" s="1">
        <v>16051</v>
      </c>
      <c r="F45" s="1" t="str">
        <f t="shared" si="0"/>
        <v>БГД146</v>
      </c>
      <c r="G45" s="2" t="s">
        <v>1689</v>
      </c>
      <c r="H45" s="2" t="s">
        <v>1682</v>
      </c>
      <c r="I45" s="1">
        <v>5</v>
      </c>
      <c r="J45" s="1">
        <v>1971</v>
      </c>
      <c r="K45" s="2" t="s">
        <v>40</v>
      </c>
      <c r="L45" s="122">
        <v>1.1499999999999999</v>
      </c>
      <c r="N45" s="117">
        <v>125000000</v>
      </c>
      <c r="O45" s="129">
        <f t="shared" si="1"/>
        <v>143750000</v>
      </c>
      <c r="P45" s="14">
        <f t="shared" si="2"/>
        <v>0</v>
      </c>
      <c r="Q45" s="14" t="str">
        <f>+IF(B45='1'!$D$15,IF(C45='1'!$D$16,'2'!D45,""),"")</f>
        <v/>
      </c>
      <c r="S45" s="36">
        <v>110000000</v>
      </c>
      <c r="T45" s="87">
        <v>125000000</v>
      </c>
      <c r="U45" s="96">
        <v>125000000</v>
      </c>
      <c r="V45" s="108">
        <v>125000000</v>
      </c>
    </row>
    <row r="46" spans="1:22" hidden="1" x14ac:dyDescent="0.2">
      <c r="A46" s="103">
        <v>44</v>
      </c>
      <c r="B46" s="1" t="s">
        <v>45</v>
      </c>
      <c r="C46" s="14">
        <v>2</v>
      </c>
      <c r="D46" s="14" t="s">
        <v>132</v>
      </c>
      <c r="E46" s="1">
        <v>16050</v>
      </c>
      <c r="F46" s="1" t="str">
        <f t="shared" si="0"/>
        <v>БГД2УАА-30</v>
      </c>
      <c r="G46" s="2" t="s">
        <v>1686</v>
      </c>
      <c r="I46" s="1">
        <v>5</v>
      </c>
      <c r="J46" s="1">
        <v>1984</v>
      </c>
      <c r="K46" s="37" t="s">
        <v>43</v>
      </c>
      <c r="L46" s="122">
        <v>1.1499999999999999</v>
      </c>
      <c r="N46" s="117">
        <v>120000000</v>
      </c>
      <c r="O46" s="129">
        <f t="shared" si="1"/>
        <v>138000000</v>
      </c>
      <c r="P46" s="14">
        <f t="shared" si="2"/>
        <v>0</v>
      </c>
      <c r="Q46" s="14" t="str">
        <f>+IF(B46='1'!$D$15,IF(C46='1'!$D$16,'2'!D46,""),"")</f>
        <v/>
      </c>
      <c r="S46" s="36">
        <v>110000000</v>
      </c>
      <c r="T46" s="87">
        <v>110000000</v>
      </c>
      <c r="U46" s="96">
        <v>110000000</v>
      </c>
      <c r="V46" s="108">
        <v>120000000</v>
      </c>
    </row>
    <row r="47" spans="1:22" hidden="1" x14ac:dyDescent="0.2">
      <c r="A47" s="103">
        <v>45</v>
      </c>
      <c r="B47" s="1" t="s">
        <v>45</v>
      </c>
      <c r="C47" s="14">
        <v>2</v>
      </c>
      <c r="D47" s="14" t="s">
        <v>145</v>
      </c>
      <c r="E47" s="1">
        <v>16050</v>
      </c>
      <c r="F47" s="1" t="str">
        <f t="shared" si="0"/>
        <v>БГД29В</v>
      </c>
      <c r="G47" s="2" t="s">
        <v>148</v>
      </c>
      <c r="I47" s="1">
        <v>16</v>
      </c>
      <c r="J47" s="1">
        <v>2015</v>
      </c>
      <c r="K47" s="37" t="s">
        <v>43</v>
      </c>
      <c r="L47" s="122">
        <f t="shared" ref="L47:L71" si="4">+$L$1</f>
        <v>1.1000000000000001</v>
      </c>
      <c r="N47" s="117">
        <v>3100000</v>
      </c>
      <c r="O47" s="129">
        <f t="shared" si="1"/>
        <v>3410000.0000000005</v>
      </c>
      <c r="P47" s="14">
        <f t="shared" si="2"/>
        <v>0</v>
      </c>
      <c r="Q47" s="14" t="str">
        <f>+IF(B47='1'!$D$15,IF(C47='1'!$D$16,'2'!D47,""),"")</f>
        <v/>
      </c>
      <c r="S47" s="36">
        <v>2300000</v>
      </c>
      <c r="T47" s="87">
        <v>2500000</v>
      </c>
      <c r="U47" s="96">
        <v>2800000</v>
      </c>
      <c r="V47" s="108">
        <v>3100000</v>
      </c>
    </row>
    <row r="48" spans="1:22" hidden="1" x14ac:dyDescent="0.2">
      <c r="A48" s="103">
        <v>46</v>
      </c>
      <c r="B48" s="1" t="s">
        <v>45</v>
      </c>
      <c r="C48" s="14">
        <v>2</v>
      </c>
      <c r="D48" s="14" t="s">
        <v>146</v>
      </c>
      <c r="E48" s="1">
        <v>16050</v>
      </c>
      <c r="F48" s="1" t="str">
        <f t="shared" si="0"/>
        <v>БГД29Б</v>
      </c>
      <c r="G48" s="2" t="s">
        <v>148</v>
      </c>
      <c r="I48" s="1">
        <v>16</v>
      </c>
      <c r="J48" s="1">
        <v>2016</v>
      </c>
      <c r="K48" s="37" t="s">
        <v>43</v>
      </c>
      <c r="L48" s="122">
        <f t="shared" si="4"/>
        <v>1.1000000000000001</v>
      </c>
      <c r="N48" s="117">
        <v>3100000</v>
      </c>
      <c r="O48" s="129">
        <f t="shared" si="1"/>
        <v>3410000.0000000005</v>
      </c>
      <c r="P48" s="14">
        <f t="shared" si="2"/>
        <v>0</v>
      </c>
      <c r="Q48" s="14" t="str">
        <f>+IF(B48='1'!$D$15,IF(C48='1'!$D$16,'2'!D48,""),"")</f>
        <v/>
      </c>
      <c r="S48" s="36">
        <v>2300000</v>
      </c>
      <c r="T48" s="87">
        <v>2500000</v>
      </c>
      <c r="U48" s="96">
        <v>2800000</v>
      </c>
      <c r="V48" s="108">
        <v>3100000</v>
      </c>
    </row>
    <row r="49" spans="1:22" hidden="1" x14ac:dyDescent="0.2">
      <c r="A49" s="103">
        <v>47</v>
      </c>
      <c r="B49" s="1" t="s">
        <v>45</v>
      </c>
      <c r="C49" s="14">
        <v>2</v>
      </c>
      <c r="D49" s="14" t="s">
        <v>147</v>
      </c>
      <c r="E49" s="1">
        <v>16050</v>
      </c>
      <c r="F49" s="1" t="str">
        <f t="shared" si="0"/>
        <v>БГД29А</v>
      </c>
      <c r="G49" s="2" t="s">
        <v>148</v>
      </c>
      <c r="I49" s="1">
        <v>15</v>
      </c>
      <c r="J49" s="1">
        <v>2015</v>
      </c>
      <c r="K49" s="37" t="s">
        <v>43</v>
      </c>
      <c r="L49" s="122">
        <f t="shared" si="4"/>
        <v>1.1000000000000001</v>
      </c>
      <c r="N49" s="117">
        <v>3100000</v>
      </c>
      <c r="O49" s="129">
        <f t="shared" si="1"/>
        <v>3410000.0000000005</v>
      </c>
      <c r="P49" s="14">
        <f t="shared" si="2"/>
        <v>0</v>
      </c>
      <c r="Q49" s="14" t="str">
        <f>+IF(B49='1'!$D$15,IF(C49='1'!$D$16,'2'!D49,""),"")</f>
        <v/>
      </c>
      <c r="S49" s="36">
        <v>2300000</v>
      </c>
      <c r="T49" s="87">
        <v>2500000</v>
      </c>
      <c r="U49" s="96">
        <v>2800000</v>
      </c>
      <c r="V49" s="108">
        <v>3100000</v>
      </c>
    </row>
    <row r="50" spans="1:22" hidden="1" x14ac:dyDescent="0.2">
      <c r="A50" s="103">
        <v>48</v>
      </c>
      <c r="B50" s="1" t="s">
        <v>45</v>
      </c>
      <c r="C50" s="14">
        <v>2</v>
      </c>
      <c r="D50" s="14" t="s">
        <v>125</v>
      </c>
      <c r="E50" s="1">
        <v>16050</v>
      </c>
      <c r="F50" s="1" t="str">
        <f t="shared" si="0"/>
        <v>БГД273/5</v>
      </c>
      <c r="G50" s="2" t="s">
        <v>6</v>
      </c>
      <c r="I50" s="1">
        <v>5</v>
      </c>
      <c r="J50" s="1">
        <v>2004</v>
      </c>
      <c r="K50" s="2" t="s">
        <v>121</v>
      </c>
      <c r="L50" s="122">
        <f t="shared" si="4"/>
        <v>1.1000000000000001</v>
      </c>
      <c r="N50" s="117">
        <v>2400000</v>
      </c>
      <c r="O50" s="129">
        <f t="shared" si="1"/>
        <v>2640000</v>
      </c>
      <c r="P50" s="14">
        <f t="shared" si="2"/>
        <v>0</v>
      </c>
      <c r="Q50" s="14" t="str">
        <f>+IF(B50='1'!$D$15,IF(C50='1'!$D$16,'2'!D50,""),"")</f>
        <v/>
      </c>
      <c r="S50" s="36">
        <v>2000000</v>
      </c>
      <c r="T50" s="87">
        <v>2200000</v>
      </c>
      <c r="U50" s="96">
        <v>2200000</v>
      </c>
      <c r="V50" s="108">
        <v>2400000</v>
      </c>
    </row>
    <row r="51" spans="1:22" hidden="1" x14ac:dyDescent="0.2">
      <c r="A51" s="103">
        <v>49</v>
      </c>
      <c r="B51" s="1" t="s">
        <v>45</v>
      </c>
      <c r="C51" s="14">
        <v>2</v>
      </c>
      <c r="D51" s="14" t="s">
        <v>123</v>
      </c>
      <c r="E51" s="1">
        <v>16050</v>
      </c>
      <c r="F51" s="1" t="str">
        <f t="shared" si="0"/>
        <v>БГД273/4</v>
      </c>
      <c r="G51" s="2" t="s">
        <v>6</v>
      </c>
      <c r="I51" s="1">
        <v>5</v>
      </c>
      <c r="J51" s="1">
        <v>2001</v>
      </c>
      <c r="K51" s="2" t="s">
        <v>121</v>
      </c>
      <c r="L51" s="122">
        <f t="shared" si="4"/>
        <v>1.1000000000000001</v>
      </c>
      <c r="N51" s="117">
        <v>2400000</v>
      </c>
      <c r="O51" s="129">
        <f t="shared" si="1"/>
        <v>2640000</v>
      </c>
      <c r="P51" s="14">
        <f t="shared" si="2"/>
        <v>0</v>
      </c>
      <c r="Q51" s="14" t="str">
        <f>+IF(B51='1'!$D$15,IF(C51='1'!$D$16,'2'!D51,""),"")</f>
        <v/>
      </c>
      <c r="S51" s="36">
        <v>2200000</v>
      </c>
      <c r="T51" s="87">
        <v>2200000</v>
      </c>
      <c r="U51" s="96">
        <v>2200000</v>
      </c>
      <c r="V51" s="108">
        <v>2400000</v>
      </c>
    </row>
    <row r="52" spans="1:22" hidden="1" x14ac:dyDescent="0.2">
      <c r="A52" s="103">
        <v>50</v>
      </c>
      <c r="B52" s="1" t="s">
        <v>45</v>
      </c>
      <c r="C52" s="14">
        <v>2</v>
      </c>
      <c r="D52" s="14" t="s">
        <v>122</v>
      </c>
      <c r="E52" s="1">
        <v>16050</v>
      </c>
      <c r="F52" s="1" t="str">
        <f t="shared" si="0"/>
        <v>БГД273/3</v>
      </c>
      <c r="G52" s="2" t="s">
        <v>6</v>
      </c>
      <c r="I52" s="1">
        <v>5</v>
      </c>
      <c r="J52" s="1">
        <v>2002</v>
      </c>
      <c r="K52" s="2" t="s">
        <v>121</v>
      </c>
      <c r="L52" s="122">
        <f t="shared" si="4"/>
        <v>1.1000000000000001</v>
      </c>
      <c r="N52" s="117">
        <v>2400000</v>
      </c>
      <c r="O52" s="129">
        <f t="shared" si="1"/>
        <v>2640000</v>
      </c>
      <c r="P52" s="14">
        <f t="shared" si="2"/>
        <v>0</v>
      </c>
      <c r="Q52" s="14" t="str">
        <f>+IF(B52='1'!$D$15,IF(C52='1'!$D$16,'2'!D52,""),"")</f>
        <v/>
      </c>
      <c r="S52" s="36">
        <v>2200000</v>
      </c>
      <c r="T52" s="87">
        <v>2200000</v>
      </c>
      <c r="U52" s="96">
        <v>2200000</v>
      </c>
      <c r="V52" s="108">
        <v>2400000</v>
      </c>
    </row>
    <row r="53" spans="1:22" hidden="1" x14ac:dyDescent="0.2">
      <c r="A53" s="103">
        <v>51</v>
      </c>
      <c r="B53" s="1" t="s">
        <v>45</v>
      </c>
      <c r="C53" s="14">
        <v>2</v>
      </c>
      <c r="D53" s="14" t="s">
        <v>120</v>
      </c>
      <c r="E53" s="1">
        <v>16050</v>
      </c>
      <c r="F53" s="1" t="str">
        <f t="shared" si="0"/>
        <v>БГД273/2</v>
      </c>
      <c r="G53" s="2" t="s">
        <v>6</v>
      </c>
      <c r="I53" s="1">
        <v>5</v>
      </c>
      <c r="J53" s="1">
        <v>2003</v>
      </c>
      <c r="K53" s="2" t="s">
        <v>121</v>
      </c>
      <c r="L53" s="122">
        <f t="shared" si="4"/>
        <v>1.1000000000000001</v>
      </c>
      <c r="N53" s="117">
        <v>2400000</v>
      </c>
      <c r="O53" s="129">
        <f t="shared" si="1"/>
        <v>2640000</v>
      </c>
      <c r="P53" s="14">
        <f t="shared" si="2"/>
        <v>0</v>
      </c>
      <c r="Q53" s="14" t="str">
        <f>+IF(B53='1'!$D$15,IF(C53='1'!$D$16,'2'!D53,""),"")</f>
        <v/>
      </c>
      <c r="S53" s="36">
        <v>2200000</v>
      </c>
      <c r="T53" s="87">
        <v>2200000</v>
      </c>
      <c r="U53" s="96">
        <v>2200000</v>
      </c>
      <c r="V53" s="108">
        <v>2400000</v>
      </c>
    </row>
    <row r="54" spans="1:22" hidden="1" x14ac:dyDescent="0.2">
      <c r="A54" s="103">
        <v>52</v>
      </c>
      <c r="B54" s="1" t="s">
        <v>45</v>
      </c>
      <c r="C54" s="14">
        <v>2</v>
      </c>
      <c r="D54" s="14" t="s">
        <v>124</v>
      </c>
      <c r="E54" s="1">
        <v>16050</v>
      </c>
      <c r="F54" s="1" t="str">
        <f t="shared" si="0"/>
        <v>БГД273/1</v>
      </c>
      <c r="G54" s="2" t="s">
        <v>6</v>
      </c>
      <c r="I54" s="1">
        <v>5</v>
      </c>
      <c r="J54" s="1">
        <v>2003</v>
      </c>
      <c r="K54" s="2" t="s">
        <v>121</v>
      </c>
      <c r="L54" s="122">
        <f t="shared" si="4"/>
        <v>1.1000000000000001</v>
      </c>
      <c r="N54" s="117">
        <v>2400000</v>
      </c>
      <c r="O54" s="129">
        <f t="shared" si="1"/>
        <v>2640000</v>
      </c>
      <c r="P54" s="14">
        <f t="shared" si="2"/>
        <v>0</v>
      </c>
      <c r="Q54" s="14" t="str">
        <f>+IF(B54='1'!$D$15,IF(C54='1'!$D$16,'2'!D54,""),"")</f>
        <v/>
      </c>
      <c r="S54" s="36">
        <v>2200000</v>
      </c>
      <c r="T54" s="87">
        <v>2200000</v>
      </c>
      <c r="U54" s="96">
        <v>2200000</v>
      </c>
      <c r="V54" s="108">
        <v>2400000</v>
      </c>
    </row>
    <row r="55" spans="1:22" hidden="1" x14ac:dyDescent="0.2">
      <c r="A55" s="103">
        <v>53</v>
      </c>
      <c r="B55" s="1" t="s">
        <v>45</v>
      </c>
      <c r="C55" s="14">
        <v>2</v>
      </c>
      <c r="D55" s="14" t="s">
        <v>141</v>
      </c>
      <c r="E55" s="1">
        <v>16050</v>
      </c>
      <c r="F55" s="1" t="str">
        <f t="shared" si="0"/>
        <v>БГД271Б</v>
      </c>
      <c r="G55" s="2" t="s">
        <v>6</v>
      </c>
      <c r="I55" s="1">
        <v>12</v>
      </c>
      <c r="J55" s="1">
        <v>2011</v>
      </c>
      <c r="K55" s="37" t="s">
        <v>43</v>
      </c>
      <c r="L55" s="122">
        <f t="shared" si="4"/>
        <v>1.1000000000000001</v>
      </c>
      <c r="N55" s="117">
        <v>2800000</v>
      </c>
      <c r="O55" s="129">
        <f t="shared" si="1"/>
        <v>3080000.0000000005</v>
      </c>
      <c r="P55" s="14">
        <f t="shared" si="2"/>
        <v>0</v>
      </c>
      <c r="Q55" s="14" t="str">
        <f>+IF(B55='1'!$D$15,IF(C55='1'!$D$16,'2'!D55,""),"")</f>
        <v/>
      </c>
      <c r="S55" s="36">
        <v>2200000</v>
      </c>
      <c r="T55" s="87">
        <v>2400000</v>
      </c>
      <c r="U55" s="96">
        <v>2500000</v>
      </c>
      <c r="V55" s="108">
        <v>2800000</v>
      </c>
    </row>
    <row r="56" spans="1:22" hidden="1" x14ac:dyDescent="0.2">
      <c r="A56" s="103">
        <v>54</v>
      </c>
      <c r="B56" s="1" t="s">
        <v>45</v>
      </c>
      <c r="C56" s="14">
        <v>2</v>
      </c>
      <c r="D56" s="14" t="s">
        <v>140</v>
      </c>
      <c r="E56" s="1">
        <v>16050</v>
      </c>
      <c r="F56" s="1" t="str">
        <f t="shared" si="0"/>
        <v>БГД271А</v>
      </c>
      <c r="G56" s="2" t="s">
        <v>6</v>
      </c>
      <c r="I56" s="1">
        <v>12</v>
      </c>
      <c r="J56" s="1">
        <v>2011</v>
      </c>
      <c r="K56" s="37" t="s">
        <v>43</v>
      </c>
      <c r="L56" s="122">
        <f t="shared" si="4"/>
        <v>1.1000000000000001</v>
      </c>
      <c r="N56" s="117">
        <v>2800000</v>
      </c>
      <c r="O56" s="129">
        <f t="shared" si="1"/>
        <v>3080000.0000000005</v>
      </c>
      <c r="P56" s="14">
        <f t="shared" si="2"/>
        <v>0</v>
      </c>
      <c r="Q56" s="14" t="str">
        <f>+IF(B56='1'!$D$15,IF(C56='1'!$D$16,'2'!D56,""),"")</f>
        <v/>
      </c>
      <c r="S56" s="36">
        <v>2200000</v>
      </c>
      <c r="T56" s="87">
        <v>2400000</v>
      </c>
      <c r="U56" s="96">
        <v>2500000</v>
      </c>
      <c r="V56" s="108">
        <v>2800000</v>
      </c>
    </row>
    <row r="57" spans="1:22" hidden="1" x14ac:dyDescent="0.2">
      <c r="A57" s="103">
        <v>55</v>
      </c>
      <c r="B57" s="1" t="s">
        <v>45</v>
      </c>
      <c r="C57" s="14">
        <v>2</v>
      </c>
      <c r="D57" s="14" t="s">
        <v>135</v>
      </c>
      <c r="E57" s="1">
        <v>16050</v>
      </c>
      <c r="F57" s="1" t="str">
        <f t="shared" si="0"/>
        <v>БГД267/5</v>
      </c>
      <c r="G57" s="2" t="s">
        <v>6</v>
      </c>
      <c r="I57" s="1">
        <v>5</v>
      </c>
      <c r="J57" s="1">
        <v>2006</v>
      </c>
      <c r="K57" s="37" t="s">
        <v>43</v>
      </c>
      <c r="L57" s="122">
        <f t="shared" si="4"/>
        <v>1.1000000000000001</v>
      </c>
      <c r="N57" s="117">
        <v>2450000</v>
      </c>
      <c r="O57" s="129">
        <f t="shared" si="1"/>
        <v>2695000</v>
      </c>
      <c r="P57" s="14">
        <f t="shared" si="2"/>
        <v>0</v>
      </c>
      <c r="Q57" s="14" t="str">
        <f>+IF(B57='1'!$D$15,IF(C57='1'!$D$16,'2'!D57,""),"")</f>
        <v/>
      </c>
      <c r="S57" s="36">
        <v>2300000</v>
      </c>
      <c r="T57" s="87">
        <v>2300000</v>
      </c>
      <c r="U57" s="96">
        <v>2300000</v>
      </c>
      <c r="V57" s="108">
        <v>2450000</v>
      </c>
    </row>
    <row r="58" spans="1:22" hidden="1" x14ac:dyDescent="0.2">
      <c r="A58" s="103">
        <v>56</v>
      </c>
      <c r="B58" s="1" t="s">
        <v>45</v>
      </c>
      <c r="C58" s="14">
        <v>2</v>
      </c>
      <c r="D58" s="14" t="s">
        <v>129</v>
      </c>
      <c r="E58" s="1">
        <v>16050</v>
      </c>
      <c r="F58" s="1" t="str">
        <f t="shared" si="0"/>
        <v>БГД267/4</v>
      </c>
      <c r="G58" s="2" t="s">
        <v>6</v>
      </c>
      <c r="I58" s="1">
        <v>5</v>
      </c>
      <c r="J58" s="1">
        <v>2007</v>
      </c>
      <c r="K58" s="37" t="s">
        <v>43</v>
      </c>
      <c r="L58" s="122">
        <f t="shared" si="4"/>
        <v>1.1000000000000001</v>
      </c>
      <c r="N58" s="117">
        <v>2450000</v>
      </c>
      <c r="O58" s="129">
        <f t="shared" si="1"/>
        <v>2695000</v>
      </c>
      <c r="P58" s="14">
        <f t="shared" si="2"/>
        <v>0</v>
      </c>
      <c r="Q58" s="14" t="str">
        <f>+IF(B58='1'!$D$15,IF(C58='1'!$D$16,'2'!D58,""),"")</f>
        <v/>
      </c>
      <c r="S58" s="36">
        <v>2300000</v>
      </c>
      <c r="T58" s="87">
        <v>2300000</v>
      </c>
      <c r="U58" s="96">
        <v>2300000</v>
      </c>
      <c r="V58" s="108">
        <v>2450000</v>
      </c>
    </row>
    <row r="59" spans="1:22" hidden="1" x14ac:dyDescent="0.2">
      <c r="A59" s="103">
        <v>57</v>
      </c>
      <c r="B59" s="1" t="s">
        <v>45</v>
      </c>
      <c r="C59" s="14">
        <v>2</v>
      </c>
      <c r="D59" s="14" t="s">
        <v>130</v>
      </c>
      <c r="E59" s="1">
        <v>16050</v>
      </c>
      <c r="F59" s="1" t="str">
        <f t="shared" si="0"/>
        <v>БГД267/3</v>
      </c>
      <c r="G59" s="2" t="s">
        <v>6</v>
      </c>
      <c r="I59" s="1">
        <v>5</v>
      </c>
      <c r="J59" s="1">
        <v>2006</v>
      </c>
      <c r="K59" s="37" t="s">
        <v>43</v>
      </c>
      <c r="L59" s="122">
        <f t="shared" si="4"/>
        <v>1.1000000000000001</v>
      </c>
      <c r="N59" s="117">
        <v>2400000</v>
      </c>
      <c r="O59" s="129">
        <f t="shared" si="1"/>
        <v>2640000</v>
      </c>
      <c r="P59" s="14">
        <f t="shared" si="2"/>
        <v>0</v>
      </c>
      <c r="Q59" s="14" t="str">
        <f>+IF(B59='1'!$D$15,IF(C59='1'!$D$16,'2'!D59,""),"")</f>
        <v/>
      </c>
      <c r="S59" s="36">
        <v>2000000</v>
      </c>
      <c r="T59" s="87">
        <v>2000000</v>
      </c>
      <c r="U59" s="96">
        <v>2100000</v>
      </c>
      <c r="V59" s="108">
        <v>2400000</v>
      </c>
    </row>
    <row r="60" spans="1:22" hidden="1" x14ac:dyDescent="0.2">
      <c r="A60" s="103">
        <v>58</v>
      </c>
      <c r="B60" s="1" t="s">
        <v>45</v>
      </c>
      <c r="C60" s="14">
        <v>2</v>
      </c>
      <c r="D60" s="14" t="s">
        <v>143</v>
      </c>
      <c r="E60" s="1">
        <v>16050</v>
      </c>
      <c r="F60" s="1" t="str">
        <f t="shared" si="0"/>
        <v>БГД267/2</v>
      </c>
      <c r="G60" s="2" t="s">
        <v>144</v>
      </c>
      <c r="I60" s="1">
        <v>5</v>
      </c>
      <c r="J60" s="1">
        <v>2004</v>
      </c>
      <c r="K60" s="37" t="s">
        <v>43</v>
      </c>
      <c r="L60" s="122">
        <f t="shared" si="4"/>
        <v>1.1000000000000001</v>
      </c>
      <c r="N60" s="117">
        <v>2100000</v>
      </c>
      <c r="O60" s="129">
        <f t="shared" si="1"/>
        <v>2310000</v>
      </c>
      <c r="P60" s="14">
        <f t="shared" si="2"/>
        <v>0</v>
      </c>
      <c r="Q60" s="14" t="str">
        <f>+IF(B60='1'!$D$15,IF(C60='1'!$D$16,'2'!D60,""),"")</f>
        <v/>
      </c>
      <c r="S60" s="36">
        <v>1800000</v>
      </c>
      <c r="T60" s="87">
        <v>1800000</v>
      </c>
      <c r="U60" s="96">
        <v>1900000</v>
      </c>
      <c r="V60" s="108">
        <v>2100000</v>
      </c>
    </row>
    <row r="61" spans="1:22" hidden="1" x14ac:dyDescent="0.2">
      <c r="A61" s="103">
        <v>59</v>
      </c>
      <c r="B61" s="1" t="s">
        <v>45</v>
      </c>
      <c r="C61" s="14">
        <v>2</v>
      </c>
      <c r="D61" s="14" t="s">
        <v>128</v>
      </c>
      <c r="E61" s="1">
        <v>16050</v>
      </c>
      <c r="F61" s="1" t="str">
        <f t="shared" si="0"/>
        <v>БГД265/2</v>
      </c>
      <c r="G61" s="2" t="s">
        <v>6</v>
      </c>
      <c r="I61" s="1">
        <v>4</v>
      </c>
      <c r="J61" s="1">
        <v>2003</v>
      </c>
      <c r="K61" s="37" t="s">
        <v>43</v>
      </c>
      <c r="L61" s="122">
        <f t="shared" si="4"/>
        <v>1.1000000000000001</v>
      </c>
      <c r="N61" s="117">
        <v>2200000</v>
      </c>
      <c r="O61" s="129">
        <f t="shared" si="1"/>
        <v>2420000</v>
      </c>
      <c r="P61" s="14">
        <f t="shared" si="2"/>
        <v>0</v>
      </c>
      <c r="Q61" s="14" t="str">
        <f>+IF(B61='1'!$D$15,IF(C61='1'!$D$16,'2'!D61,""),"")</f>
        <v/>
      </c>
      <c r="S61" s="36">
        <v>2000000</v>
      </c>
      <c r="T61" s="87">
        <v>2000000</v>
      </c>
      <c r="U61" s="96">
        <v>2000000</v>
      </c>
      <c r="V61" s="108">
        <v>2200000</v>
      </c>
    </row>
    <row r="62" spans="1:22" hidden="1" x14ac:dyDescent="0.2">
      <c r="A62" s="103">
        <v>60</v>
      </c>
      <c r="B62" s="1" t="s">
        <v>45</v>
      </c>
      <c r="C62" s="14">
        <v>2</v>
      </c>
      <c r="D62" s="14" t="s">
        <v>131</v>
      </c>
      <c r="E62" s="1">
        <v>16050</v>
      </c>
      <c r="F62" s="1" t="str">
        <f t="shared" si="0"/>
        <v>БГД263в</v>
      </c>
      <c r="G62" s="2" t="s">
        <v>6</v>
      </c>
      <c r="I62" s="1">
        <v>4</v>
      </c>
      <c r="J62" s="1">
        <v>2010</v>
      </c>
      <c r="K62" s="37" t="s">
        <v>43</v>
      </c>
      <c r="L62" s="122">
        <f t="shared" si="4"/>
        <v>1.1000000000000001</v>
      </c>
      <c r="N62" s="117">
        <v>1900000</v>
      </c>
      <c r="O62" s="129">
        <f t="shared" si="1"/>
        <v>2090000.0000000002</v>
      </c>
      <c r="P62" s="14">
        <f t="shared" si="2"/>
        <v>0</v>
      </c>
      <c r="Q62" s="14" t="str">
        <f>+IF(B62='1'!$D$15,IF(C62='1'!$D$16,'2'!D62,""),"")</f>
        <v/>
      </c>
      <c r="S62" s="36">
        <v>1500000</v>
      </c>
      <c r="T62" s="87">
        <v>1600000</v>
      </c>
      <c r="U62" s="96">
        <v>1700000</v>
      </c>
      <c r="V62" s="108">
        <v>1900000</v>
      </c>
    </row>
    <row r="63" spans="1:22" hidden="1" x14ac:dyDescent="0.2">
      <c r="A63" s="103">
        <v>61</v>
      </c>
      <c r="B63" s="1" t="s">
        <v>45</v>
      </c>
      <c r="C63" s="14">
        <v>2</v>
      </c>
      <c r="D63" s="14" t="s">
        <v>126</v>
      </c>
      <c r="E63" s="1">
        <v>16050</v>
      </c>
      <c r="F63" s="1" t="str">
        <f t="shared" si="0"/>
        <v>БГД263б</v>
      </c>
      <c r="G63" s="2" t="s">
        <v>6</v>
      </c>
      <c r="I63" s="1">
        <v>5</v>
      </c>
      <c r="J63" s="1">
        <v>2005</v>
      </c>
      <c r="K63" s="37" t="s">
        <v>43</v>
      </c>
      <c r="L63" s="122">
        <f t="shared" si="4"/>
        <v>1.1000000000000001</v>
      </c>
      <c r="N63" s="117">
        <v>2400000</v>
      </c>
      <c r="O63" s="129">
        <f t="shared" si="1"/>
        <v>2640000</v>
      </c>
      <c r="P63" s="14">
        <f t="shared" si="2"/>
        <v>0</v>
      </c>
      <c r="Q63" s="14" t="str">
        <f>+IF(B63='1'!$D$15,IF(C63='1'!$D$16,'2'!D63,""),"")</f>
        <v/>
      </c>
      <c r="S63" s="36">
        <v>2200000</v>
      </c>
      <c r="T63" s="87">
        <v>2200000</v>
      </c>
      <c r="U63" s="96">
        <v>2200000</v>
      </c>
      <c r="V63" s="108">
        <v>2400000</v>
      </c>
    </row>
    <row r="64" spans="1:22" hidden="1" x14ac:dyDescent="0.2">
      <c r="A64" s="103">
        <v>62</v>
      </c>
      <c r="B64" s="1" t="s">
        <v>45</v>
      </c>
      <c r="C64" s="14">
        <v>2</v>
      </c>
      <c r="D64" s="14" t="s">
        <v>127</v>
      </c>
      <c r="E64" s="1">
        <v>16050</v>
      </c>
      <c r="F64" s="1" t="str">
        <f t="shared" si="0"/>
        <v>БГД263/2</v>
      </c>
      <c r="G64" s="2" t="s">
        <v>6</v>
      </c>
      <c r="I64" s="1">
        <v>6</v>
      </c>
      <c r="J64" s="1">
        <v>2005</v>
      </c>
      <c r="K64" s="37" t="s">
        <v>43</v>
      </c>
      <c r="L64" s="122">
        <f t="shared" si="4"/>
        <v>1.1000000000000001</v>
      </c>
      <c r="N64" s="117">
        <v>2200000</v>
      </c>
      <c r="O64" s="129">
        <f t="shared" si="1"/>
        <v>2420000</v>
      </c>
      <c r="P64" s="14">
        <f t="shared" si="2"/>
        <v>0</v>
      </c>
      <c r="Q64" s="14" t="str">
        <f>+IF(B64='1'!$D$15,IF(C64='1'!$D$16,'2'!D64,""),"")</f>
        <v/>
      </c>
      <c r="S64" s="36">
        <v>1900000</v>
      </c>
      <c r="T64" s="87">
        <v>1900000</v>
      </c>
      <c r="U64" s="96">
        <v>2000000</v>
      </c>
      <c r="V64" s="108">
        <v>2200000</v>
      </c>
    </row>
    <row r="65" spans="1:22" hidden="1" x14ac:dyDescent="0.2">
      <c r="A65" s="103">
        <v>63</v>
      </c>
      <c r="B65" s="1" t="s">
        <v>45</v>
      </c>
      <c r="C65" s="14">
        <v>2</v>
      </c>
      <c r="D65" s="14" t="s">
        <v>155</v>
      </c>
      <c r="E65" s="1">
        <v>16050</v>
      </c>
      <c r="F65" s="1" t="str">
        <f t="shared" si="0"/>
        <v>БГД259/2</v>
      </c>
      <c r="G65" s="2" t="s">
        <v>156</v>
      </c>
      <c r="I65" s="1">
        <v>10</v>
      </c>
      <c r="J65" s="1">
        <v>2010</v>
      </c>
      <c r="L65" s="122">
        <f t="shared" si="4"/>
        <v>1.1000000000000001</v>
      </c>
      <c r="N65" s="117">
        <v>2600000</v>
      </c>
      <c r="O65" s="129">
        <f t="shared" si="1"/>
        <v>2860000</v>
      </c>
      <c r="P65" s="14">
        <f t="shared" si="2"/>
        <v>0</v>
      </c>
      <c r="Q65" s="14" t="str">
        <f>+IF(B65='1'!$D$15,IF(C65='1'!$D$16,'2'!D65,""),"")</f>
        <v/>
      </c>
      <c r="S65" s="36">
        <v>2000000</v>
      </c>
      <c r="T65" s="87">
        <v>2100000</v>
      </c>
      <c r="U65" s="96">
        <v>2300000</v>
      </c>
      <c r="V65" s="108">
        <v>2600000</v>
      </c>
    </row>
    <row r="66" spans="1:22" hidden="1" x14ac:dyDescent="0.2">
      <c r="A66" s="103">
        <v>64</v>
      </c>
      <c r="B66" s="1" t="s">
        <v>45</v>
      </c>
      <c r="C66" s="14">
        <v>2</v>
      </c>
      <c r="D66" s="14" t="s">
        <v>157</v>
      </c>
      <c r="E66" s="1">
        <v>16050</v>
      </c>
      <c r="F66" s="1" t="str">
        <f t="shared" si="0"/>
        <v>БГД259/1</v>
      </c>
      <c r="G66" s="2" t="s">
        <v>156</v>
      </c>
      <c r="I66" s="1">
        <v>10</v>
      </c>
      <c r="J66" s="1">
        <v>2010</v>
      </c>
      <c r="L66" s="122">
        <f t="shared" si="4"/>
        <v>1.1000000000000001</v>
      </c>
      <c r="N66" s="117">
        <v>2600000</v>
      </c>
      <c r="O66" s="129">
        <f t="shared" si="1"/>
        <v>2860000</v>
      </c>
      <c r="P66" s="14">
        <f t="shared" si="2"/>
        <v>0</v>
      </c>
      <c r="Q66" s="14" t="str">
        <f>+IF(B66='1'!$D$15,IF(C66='1'!$D$16,'2'!D66,""),"")</f>
        <v/>
      </c>
      <c r="S66" s="36">
        <v>2000000</v>
      </c>
      <c r="T66" s="87">
        <v>2100000</v>
      </c>
      <c r="U66" s="96">
        <v>2300000</v>
      </c>
      <c r="V66" s="108">
        <v>2600000</v>
      </c>
    </row>
    <row r="67" spans="1:22" hidden="1" x14ac:dyDescent="0.2">
      <c r="A67" s="103">
        <v>65</v>
      </c>
      <c r="B67" s="1" t="s">
        <v>45</v>
      </c>
      <c r="C67" s="14">
        <v>2</v>
      </c>
      <c r="D67" s="14" t="s">
        <v>149</v>
      </c>
      <c r="E67" s="1">
        <v>16050</v>
      </c>
      <c r="F67" s="1" t="str">
        <f t="shared" ref="F67:F130" si="5">+B67&amp;C67&amp;D67</f>
        <v>БГД250А</v>
      </c>
      <c r="G67" s="2" t="s">
        <v>2142</v>
      </c>
      <c r="I67" s="1">
        <v>14</v>
      </c>
      <c r="J67" s="1">
        <v>2016</v>
      </c>
      <c r="K67" s="37" t="s">
        <v>43</v>
      </c>
      <c r="L67" s="122">
        <f t="shared" si="4"/>
        <v>1.1000000000000001</v>
      </c>
      <c r="N67" s="117">
        <v>3100000</v>
      </c>
      <c r="O67" s="129">
        <f t="shared" si="1"/>
        <v>3410000.0000000005</v>
      </c>
      <c r="P67" s="14">
        <f t="shared" si="2"/>
        <v>0</v>
      </c>
      <c r="Q67" s="14" t="str">
        <f>+IF(B67='1'!$D$15,IF(C67='1'!$D$16,'2'!D67,""),"")</f>
        <v/>
      </c>
      <c r="S67" s="36">
        <v>2500000</v>
      </c>
      <c r="T67" s="87">
        <v>2500000</v>
      </c>
      <c r="U67" s="96">
        <v>2800000</v>
      </c>
      <c r="V67" s="108">
        <v>3100000</v>
      </c>
    </row>
    <row r="68" spans="1:22" hidden="1" x14ac:dyDescent="0.2">
      <c r="A68" s="103">
        <v>66</v>
      </c>
      <c r="B68" s="1" t="s">
        <v>45</v>
      </c>
      <c r="C68" s="14">
        <v>2</v>
      </c>
      <c r="D68" s="14" t="s">
        <v>153</v>
      </c>
      <c r="E68" s="1">
        <v>16050</v>
      </c>
      <c r="F68" s="1" t="str">
        <f t="shared" si="5"/>
        <v>БГД247в</v>
      </c>
      <c r="G68" s="2" t="s">
        <v>154</v>
      </c>
      <c r="I68" s="1">
        <v>12</v>
      </c>
      <c r="J68" s="1">
        <v>2021</v>
      </c>
      <c r="K68" s="37" t="s">
        <v>43</v>
      </c>
      <c r="L68" s="122">
        <f t="shared" si="4"/>
        <v>1.1000000000000001</v>
      </c>
      <c r="N68" s="117">
        <v>3100000</v>
      </c>
      <c r="O68" s="129">
        <f t="shared" ref="O68:O131" si="6">L68*N68</f>
        <v>3410000.0000000005</v>
      </c>
      <c r="P68" s="14">
        <f t="shared" si="2"/>
        <v>0</v>
      </c>
      <c r="Q68" s="14" t="str">
        <f>+IF(B68='1'!$D$15,IF(C68='1'!$D$16,'2'!D68,""),"")</f>
        <v/>
      </c>
      <c r="S68" s="36">
        <v>2300000</v>
      </c>
      <c r="T68" s="87">
        <v>2300000</v>
      </c>
      <c r="U68" s="96">
        <v>2800000</v>
      </c>
      <c r="V68" s="108">
        <v>3100000</v>
      </c>
    </row>
    <row r="69" spans="1:22" hidden="1" x14ac:dyDescent="0.2">
      <c r="A69" s="103">
        <v>67</v>
      </c>
      <c r="B69" s="1" t="s">
        <v>45</v>
      </c>
      <c r="C69" s="14">
        <v>2</v>
      </c>
      <c r="D69" s="14" t="s">
        <v>152</v>
      </c>
      <c r="E69" s="1">
        <v>16050</v>
      </c>
      <c r="F69" s="1" t="str">
        <f t="shared" si="5"/>
        <v>БГД247б</v>
      </c>
      <c r="G69" s="2" t="s">
        <v>151</v>
      </c>
      <c r="I69" s="1">
        <v>12</v>
      </c>
      <c r="J69" s="1">
        <v>2020</v>
      </c>
      <c r="K69" s="37" t="s">
        <v>43</v>
      </c>
      <c r="L69" s="122">
        <f t="shared" si="4"/>
        <v>1.1000000000000001</v>
      </c>
      <c r="N69" s="117">
        <v>3200000</v>
      </c>
      <c r="O69" s="129">
        <f t="shared" si="6"/>
        <v>3520000.0000000005</v>
      </c>
      <c r="P69" s="14">
        <f t="shared" si="2"/>
        <v>0</v>
      </c>
      <c r="Q69" s="14" t="str">
        <f>+IF(B69='1'!$D$15,IF(C69='1'!$D$16,'2'!D69,""),"")</f>
        <v/>
      </c>
      <c r="S69" s="36">
        <v>2500000</v>
      </c>
      <c r="T69" s="87">
        <v>2500000</v>
      </c>
      <c r="U69" s="96">
        <v>3000000</v>
      </c>
      <c r="V69" s="108">
        <v>3200000</v>
      </c>
    </row>
    <row r="70" spans="1:22" hidden="1" x14ac:dyDescent="0.2">
      <c r="A70" s="103">
        <v>68</v>
      </c>
      <c r="B70" s="1" t="s">
        <v>45</v>
      </c>
      <c r="C70" s="14">
        <v>2</v>
      </c>
      <c r="D70" s="14" t="s">
        <v>150</v>
      </c>
      <c r="E70" s="1">
        <v>16050</v>
      </c>
      <c r="F70" s="1" t="str">
        <f t="shared" si="5"/>
        <v>БГД247а</v>
      </c>
      <c r="G70" s="2" t="s">
        <v>151</v>
      </c>
      <c r="I70" s="1">
        <v>12</v>
      </c>
      <c r="J70" s="1">
        <v>2018</v>
      </c>
      <c r="K70" s="37" t="s">
        <v>43</v>
      </c>
      <c r="L70" s="122">
        <f t="shared" si="4"/>
        <v>1.1000000000000001</v>
      </c>
      <c r="N70" s="117">
        <v>3200000</v>
      </c>
      <c r="O70" s="129">
        <f t="shared" si="6"/>
        <v>3520000.0000000005</v>
      </c>
      <c r="P70" s="14">
        <f t="shared" ref="P70:P133" si="7">+IF(Q70="",0,P69+1)</f>
        <v>0</v>
      </c>
      <c r="Q70" s="14" t="str">
        <f>+IF(B70='1'!$D$15,IF(C70='1'!$D$16,'2'!D70,""),"")</f>
        <v/>
      </c>
      <c r="S70" s="36">
        <v>2500000</v>
      </c>
      <c r="T70" s="87">
        <v>2500000</v>
      </c>
      <c r="U70" s="96">
        <v>3000000</v>
      </c>
      <c r="V70" s="108">
        <v>3200000</v>
      </c>
    </row>
    <row r="71" spans="1:22" hidden="1" x14ac:dyDescent="0.2">
      <c r="A71" s="103">
        <v>69</v>
      </c>
      <c r="B71" s="1" t="s">
        <v>45</v>
      </c>
      <c r="C71" s="14">
        <v>2</v>
      </c>
      <c r="D71" s="14" t="s">
        <v>137</v>
      </c>
      <c r="E71" s="1">
        <v>16050</v>
      </c>
      <c r="F71" s="1" t="str">
        <f t="shared" si="5"/>
        <v>БГД244А</v>
      </c>
      <c r="G71" s="2" t="s">
        <v>6</v>
      </c>
      <c r="I71" s="1">
        <v>6</v>
      </c>
      <c r="J71" s="1">
        <v>2008</v>
      </c>
      <c r="K71" s="37" t="s">
        <v>43</v>
      </c>
      <c r="L71" s="122">
        <f t="shared" si="4"/>
        <v>1.1000000000000001</v>
      </c>
      <c r="N71" s="117">
        <v>2500000</v>
      </c>
      <c r="O71" s="129">
        <f t="shared" si="6"/>
        <v>2750000</v>
      </c>
      <c r="P71" s="14">
        <f t="shared" si="7"/>
        <v>0</v>
      </c>
      <c r="Q71" s="14" t="str">
        <f>+IF(B71='1'!$D$15,IF(C71='1'!$D$16,'2'!D71,""),"")</f>
        <v/>
      </c>
      <c r="S71" s="36">
        <v>2200000</v>
      </c>
      <c r="T71" s="87">
        <v>2300000</v>
      </c>
      <c r="U71" s="96">
        <v>2300000</v>
      </c>
      <c r="V71" s="108">
        <v>2500000</v>
      </c>
    </row>
    <row r="72" spans="1:22" hidden="1" x14ac:dyDescent="0.2">
      <c r="A72" s="103">
        <v>70</v>
      </c>
      <c r="B72" s="1" t="s">
        <v>45</v>
      </c>
      <c r="C72" s="14">
        <v>2</v>
      </c>
      <c r="D72" s="109" t="s">
        <v>1685</v>
      </c>
      <c r="E72" s="1">
        <v>16050</v>
      </c>
      <c r="F72" s="1" t="str">
        <f t="shared" si="5"/>
        <v>БГД22/30</v>
      </c>
      <c r="G72" s="2" t="s">
        <v>134</v>
      </c>
      <c r="I72" s="1">
        <v>5</v>
      </c>
      <c r="J72" s="1">
        <v>1984</v>
      </c>
      <c r="K72" s="37" t="s">
        <v>43</v>
      </c>
      <c r="L72" s="122">
        <v>1.1499999999999999</v>
      </c>
      <c r="N72" s="117">
        <v>115000000</v>
      </c>
      <c r="O72" s="129">
        <f t="shared" si="6"/>
        <v>132249999.99999999</v>
      </c>
      <c r="P72" s="14">
        <f t="shared" si="7"/>
        <v>0</v>
      </c>
      <c r="Q72" s="14" t="str">
        <f>+IF(B72='1'!$D$15,IF(C72='1'!$D$16,'2'!D72,""),"")</f>
        <v/>
      </c>
      <c r="S72" s="36">
        <v>110000000</v>
      </c>
      <c r="T72" s="87">
        <v>100000000</v>
      </c>
      <c r="U72" s="96">
        <v>100000000</v>
      </c>
      <c r="V72" s="108">
        <v>115000000</v>
      </c>
    </row>
    <row r="73" spans="1:22" hidden="1" x14ac:dyDescent="0.2">
      <c r="A73" s="103">
        <v>71</v>
      </c>
      <c r="B73" s="1" t="s">
        <v>45</v>
      </c>
      <c r="C73" s="14">
        <v>2</v>
      </c>
      <c r="D73" s="14" t="s">
        <v>136</v>
      </c>
      <c r="E73" s="1">
        <v>16050</v>
      </c>
      <c r="F73" s="1" t="str">
        <f t="shared" si="5"/>
        <v>БГД218А</v>
      </c>
      <c r="G73" s="2" t="s">
        <v>6</v>
      </c>
      <c r="I73" s="1">
        <v>5</v>
      </c>
      <c r="J73" s="1">
        <v>2006</v>
      </c>
      <c r="K73" s="37" t="s">
        <v>43</v>
      </c>
      <c r="L73" s="122">
        <f>+$L$1</f>
        <v>1.1000000000000001</v>
      </c>
      <c r="N73" s="117">
        <v>2500000</v>
      </c>
      <c r="O73" s="129">
        <f t="shared" si="6"/>
        <v>2750000</v>
      </c>
      <c r="P73" s="14">
        <f t="shared" si="7"/>
        <v>0</v>
      </c>
      <c r="Q73" s="14" t="str">
        <f>+IF(B73='1'!$D$15,IF(C73='1'!$D$16,'2'!D73,""),"")</f>
        <v/>
      </c>
      <c r="S73" s="36">
        <v>2300000</v>
      </c>
      <c r="T73" s="87">
        <v>2300000</v>
      </c>
      <c r="U73" s="96">
        <v>2300000</v>
      </c>
      <c r="V73" s="108">
        <v>2500000</v>
      </c>
    </row>
    <row r="74" spans="1:22" hidden="1" x14ac:dyDescent="0.2">
      <c r="A74" s="103">
        <v>72</v>
      </c>
      <c r="B74" s="1" t="s">
        <v>45</v>
      </c>
      <c r="C74" s="14">
        <v>2</v>
      </c>
      <c r="D74" s="109" t="s">
        <v>1684</v>
      </c>
      <c r="E74" s="1">
        <v>16050</v>
      </c>
      <c r="F74" s="1" t="str">
        <f t="shared" si="5"/>
        <v>БГД21/30</v>
      </c>
      <c r="G74" s="2" t="s">
        <v>133</v>
      </c>
      <c r="I74" s="1">
        <v>5</v>
      </c>
      <c r="J74" s="1">
        <v>1987</v>
      </c>
      <c r="K74" s="37" t="s">
        <v>43</v>
      </c>
      <c r="L74" s="122">
        <v>1.1499999999999999</v>
      </c>
      <c r="N74" s="117">
        <v>115000000</v>
      </c>
      <c r="O74" s="129">
        <f t="shared" si="6"/>
        <v>132249999.99999999</v>
      </c>
      <c r="P74" s="14">
        <f t="shared" si="7"/>
        <v>0</v>
      </c>
      <c r="Q74" s="14" t="str">
        <f>+IF(B74='1'!$D$15,IF(C74='1'!$D$16,'2'!D74,""),"")</f>
        <v/>
      </c>
      <c r="S74" s="36">
        <v>110000000</v>
      </c>
      <c r="T74" s="87">
        <v>100000000</v>
      </c>
      <c r="U74" s="96">
        <v>100000000</v>
      </c>
      <c r="V74" s="108">
        <v>115000000</v>
      </c>
    </row>
    <row r="75" spans="1:22" hidden="1" x14ac:dyDescent="0.2">
      <c r="A75" s="103">
        <v>73</v>
      </c>
      <c r="B75" s="1" t="s">
        <v>45</v>
      </c>
      <c r="C75" s="14">
        <v>2</v>
      </c>
      <c r="D75" s="14">
        <v>78</v>
      </c>
      <c r="E75" s="1">
        <v>16050</v>
      </c>
      <c r="F75" s="1" t="str">
        <f t="shared" si="5"/>
        <v>БГД278</v>
      </c>
      <c r="G75" s="2" t="s">
        <v>7</v>
      </c>
      <c r="I75" s="1">
        <v>5</v>
      </c>
      <c r="J75" s="1">
        <v>2014</v>
      </c>
      <c r="K75" s="2" t="s">
        <v>121</v>
      </c>
      <c r="L75" s="122">
        <f t="shared" ref="L75:L94" si="8">+$L$1</f>
        <v>1.1000000000000001</v>
      </c>
      <c r="N75" s="117">
        <v>2300000</v>
      </c>
      <c r="O75" s="129">
        <f t="shared" si="6"/>
        <v>2530000</v>
      </c>
      <c r="P75" s="14">
        <f t="shared" si="7"/>
        <v>0</v>
      </c>
      <c r="Q75" s="14" t="str">
        <f>+IF(B75='1'!$D$15,IF(C75='1'!$D$16,'2'!D75,""),"")</f>
        <v/>
      </c>
      <c r="S75" s="36">
        <v>1700000</v>
      </c>
      <c r="T75" s="87">
        <v>1800000</v>
      </c>
      <c r="U75" s="96">
        <v>2000000</v>
      </c>
      <c r="V75" s="108">
        <v>2300000</v>
      </c>
    </row>
    <row r="76" spans="1:22" hidden="1" x14ac:dyDescent="0.2">
      <c r="A76" s="103">
        <v>74</v>
      </c>
      <c r="B76" s="1" t="s">
        <v>45</v>
      </c>
      <c r="C76" s="14">
        <v>2</v>
      </c>
      <c r="D76" s="14">
        <v>77</v>
      </c>
      <c r="E76" s="1">
        <v>16050</v>
      </c>
      <c r="F76" s="1" t="str">
        <f t="shared" si="5"/>
        <v>БГД277</v>
      </c>
      <c r="G76" s="2" t="s">
        <v>6</v>
      </c>
      <c r="I76" s="1">
        <v>6</v>
      </c>
      <c r="J76" s="1">
        <v>2005</v>
      </c>
      <c r="K76" s="2" t="s">
        <v>121</v>
      </c>
      <c r="L76" s="122">
        <f t="shared" si="8"/>
        <v>1.1000000000000001</v>
      </c>
      <c r="N76" s="117">
        <v>2400000</v>
      </c>
      <c r="O76" s="129">
        <f t="shared" si="6"/>
        <v>2640000</v>
      </c>
      <c r="P76" s="14">
        <f t="shared" si="7"/>
        <v>0</v>
      </c>
      <c r="Q76" s="14" t="str">
        <f>+IF(B76='1'!$D$15,IF(C76='1'!$D$16,'2'!D76,""),"")</f>
        <v/>
      </c>
      <c r="S76" s="36">
        <v>1600000</v>
      </c>
      <c r="T76" s="87">
        <v>1700000</v>
      </c>
      <c r="U76" s="96">
        <v>2000000</v>
      </c>
      <c r="V76" s="108">
        <v>2400000</v>
      </c>
    </row>
    <row r="77" spans="1:22" hidden="1" x14ac:dyDescent="0.2">
      <c r="A77" s="103">
        <v>75</v>
      </c>
      <c r="B77" s="1" t="s">
        <v>45</v>
      </c>
      <c r="C77" s="14">
        <v>2</v>
      </c>
      <c r="D77" s="14">
        <v>69</v>
      </c>
      <c r="E77" s="1">
        <v>16050</v>
      </c>
      <c r="F77" s="1" t="str">
        <f t="shared" si="5"/>
        <v>БГД269</v>
      </c>
      <c r="G77" s="2" t="s">
        <v>6</v>
      </c>
      <c r="I77" s="1">
        <v>12</v>
      </c>
      <c r="J77" s="1">
        <v>2011</v>
      </c>
      <c r="K77" s="37" t="s">
        <v>43</v>
      </c>
      <c r="L77" s="122">
        <f t="shared" si="8"/>
        <v>1.1000000000000001</v>
      </c>
      <c r="N77" s="117">
        <v>2800000</v>
      </c>
      <c r="O77" s="129">
        <f t="shared" si="6"/>
        <v>3080000.0000000005</v>
      </c>
      <c r="P77" s="14">
        <f t="shared" si="7"/>
        <v>0</v>
      </c>
      <c r="Q77" s="14" t="str">
        <f>+IF(B77='1'!$D$15,IF(C77='1'!$D$16,'2'!D77,""),"")</f>
        <v/>
      </c>
      <c r="S77" s="36">
        <v>2200000</v>
      </c>
      <c r="T77" s="87">
        <v>2400000</v>
      </c>
      <c r="U77" s="96">
        <v>2500000</v>
      </c>
      <c r="V77" s="108">
        <v>2800000</v>
      </c>
    </row>
    <row r="78" spans="1:22" hidden="1" x14ac:dyDescent="0.2">
      <c r="A78" s="103">
        <v>76</v>
      </c>
      <c r="B78" s="1" t="s">
        <v>45</v>
      </c>
      <c r="C78" s="14">
        <v>2</v>
      </c>
      <c r="D78" s="14">
        <v>64</v>
      </c>
      <c r="E78" s="1">
        <v>16050</v>
      </c>
      <c r="F78" s="1" t="str">
        <f t="shared" si="5"/>
        <v>БГД264</v>
      </c>
      <c r="G78" s="2" t="s">
        <v>6</v>
      </c>
      <c r="I78" s="1">
        <v>6</v>
      </c>
      <c r="J78" s="1">
        <v>2009</v>
      </c>
      <c r="K78" s="37" t="s">
        <v>43</v>
      </c>
      <c r="L78" s="122">
        <f t="shared" si="8"/>
        <v>1.1000000000000001</v>
      </c>
      <c r="N78" s="117">
        <v>2500000</v>
      </c>
      <c r="O78" s="129">
        <f t="shared" si="6"/>
        <v>2750000</v>
      </c>
      <c r="P78" s="14">
        <f t="shared" si="7"/>
        <v>0</v>
      </c>
      <c r="Q78" s="14" t="str">
        <f>+IF(B78='1'!$D$15,IF(C78='1'!$D$16,'2'!D78,""),"")</f>
        <v/>
      </c>
      <c r="S78" s="36">
        <v>2200000</v>
      </c>
      <c r="T78" s="87">
        <v>2200000</v>
      </c>
      <c r="U78" s="96">
        <v>2300000</v>
      </c>
      <c r="V78" s="108">
        <v>2500000</v>
      </c>
    </row>
    <row r="79" spans="1:22" hidden="1" x14ac:dyDescent="0.2">
      <c r="A79" s="103">
        <v>77</v>
      </c>
      <c r="B79" s="1" t="s">
        <v>45</v>
      </c>
      <c r="C79" s="14">
        <v>2</v>
      </c>
      <c r="D79" s="14">
        <v>63</v>
      </c>
      <c r="E79" s="1">
        <v>16050</v>
      </c>
      <c r="F79" s="1" t="str">
        <f t="shared" si="5"/>
        <v>БГД263</v>
      </c>
      <c r="G79" s="2" t="s">
        <v>6</v>
      </c>
      <c r="I79" s="1">
        <v>5</v>
      </c>
      <c r="J79" s="1">
        <v>2004</v>
      </c>
      <c r="K79" s="37" t="s">
        <v>43</v>
      </c>
      <c r="L79" s="122">
        <f t="shared" si="8"/>
        <v>1.1000000000000001</v>
      </c>
      <c r="N79" s="117">
        <v>2500000</v>
      </c>
      <c r="O79" s="129">
        <f t="shared" si="6"/>
        <v>2750000</v>
      </c>
      <c r="P79" s="14">
        <f t="shared" si="7"/>
        <v>0</v>
      </c>
      <c r="Q79" s="14" t="str">
        <f>+IF(B79='1'!$D$15,IF(C79='1'!$D$16,'2'!D79,""),"")</f>
        <v/>
      </c>
      <c r="S79" s="36">
        <v>2200000</v>
      </c>
      <c r="T79" s="87">
        <v>2200000</v>
      </c>
      <c r="U79" s="96">
        <v>2300000</v>
      </c>
      <c r="V79" s="108">
        <v>2500000</v>
      </c>
    </row>
    <row r="80" spans="1:22" hidden="1" x14ac:dyDescent="0.2">
      <c r="A80" s="103">
        <v>78</v>
      </c>
      <c r="B80" s="1" t="s">
        <v>45</v>
      </c>
      <c r="C80" s="14">
        <v>2</v>
      </c>
      <c r="D80" s="14">
        <v>61</v>
      </c>
      <c r="E80" s="1">
        <v>16050</v>
      </c>
      <c r="F80" s="1" t="str">
        <f t="shared" si="5"/>
        <v>БГД261</v>
      </c>
      <c r="G80" s="2" t="s">
        <v>6</v>
      </c>
      <c r="I80" s="1">
        <v>5</v>
      </c>
      <c r="J80" s="1">
        <v>2008</v>
      </c>
      <c r="L80" s="122">
        <f t="shared" si="8"/>
        <v>1.1000000000000001</v>
      </c>
      <c r="N80" s="117">
        <v>2400000</v>
      </c>
      <c r="O80" s="129">
        <f t="shared" si="6"/>
        <v>2640000</v>
      </c>
      <c r="P80" s="14">
        <f t="shared" si="7"/>
        <v>0</v>
      </c>
      <c r="Q80" s="14" t="str">
        <f>+IF(B80='1'!$D$15,IF(C80='1'!$D$16,'2'!D80,""),"")</f>
        <v/>
      </c>
      <c r="S80" s="36">
        <v>2000000</v>
      </c>
      <c r="T80" s="87">
        <v>2000000</v>
      </c>
      <c r="U80" s="96">
        <v>2100000</v>
      </c>
      <c r="V80" s="108">
        <v>2400000</v>
      </c>
    </row>
    <row r="81" spans="1:22" hidden="1" x14ac:dyDescent="0.2">
      <c r="A81" s="103">
        <v>79</v>
      </c>
      <c r="B81" s="1" t="s">
        <v>45</v>
      </c>
      <c r="C81" s="14">
        <v>2</v>
      </c>
      <c r="D81" s="14">
        <v>60</v>
      </c>
      <c r="E81" s="1">
        <v>16050</v>
      </c>
      <c r="F81" s="1" t="str">
        <f t="shared" si="5"/>
        <v>БГД260</v>
      </c>
      <c r="G81" s="2" t="s">
        <v>6</v>
      </c>
      <c r="I81" s="1">
        <v>10</v>
      </c>
      <c r="J81" s="1">
        <v>2012</v>
      </c>
      <c r="L81" s="122">
        <f t="shared" si="8"/>
        <v>1.1000000000000001</v>
      </c>
      <c r="N81" s="117">
        <v>2400000</v>
      </c>
      <c r="O81" s="129">
        <f t="shared" si="6"/>
        <v>2640000</v>
      </c>
      <c r="P81" s="14">
        <f t="shared" si="7"/>
        <v>0</v>
      </c>
      <c r="Q81" s="14" t="str">
        <f>+IF(B81='1'!$D$15,IF(C81='1'!$D$16,'2'!D81,""),"")</f>
        <v/>
      </c>
      <c r="S81" s="36">
        <v>1800000</v>
      </c>
      <c r="T81" s="87">
        <v>2000000</v>
      </c>
      <c r="U81" s="96">
        <v>2100000</v>
      </c>
      <c r="V81" s="108">
        <v>2400000</v>
      </c>
    </row>
    <row r="82" spans="1:22" hidden="1" x14ac:dyDescent="0.2">
      <c r="A82" s="103">
        <v>80</v>
      </c>
      <c r="B82" s="1" t="s">
        <v>45</v>
      </c>
      <c r="C82" s="14">
        <v>2</v>
      </c>
      <c r="D82" s="14">
        <v>58</v>
      </c>
      <c r="E82" s="1">
        <v>16050</v>
      </c>
      <c r="F82" s="1" t="str">
        <f t="shared" si="5"/>
        <v>БГД258</v>
      </c>
      <c r="G82" s="2" t="s">
        <v>142</v>
      </c>
      <c r="I82" s="1">
        <v>9</v>
      </c>
      <c r="J82" s="1">
        <v>2012</v>
      </c>
      <c r="K82" s="37" t="s">
        <v>43</v>
      </c>
      <c r="L82" s="122">
        <f t="shared" si="8"/>
        <v>1.1000000000000001</v>
      </c>
      <c r="N82" s="117">
        <v>2650000</v>
      </c>
      <c r="O82" s="129">
        <f t="shared" si="6"/>
        <v>2915000.0000000005</v>
      </c>
      <c r="P82" s="14">
        <f t="shared" si="7"/>
        <v>0</v>
      </c>
      <c r="Q82" s="14" t="str">
        <f>+IF(B82='1'!$D$15,IF(C82='1'!$D$16,'2'!D82,""),"")</f>
        <v/>
      </c>
      <c r="S82" s="36">
        <v>2200000</v>
      </c>
      <c r="T82" s="87">
        <v>2200000</v>
      </c>
      <c r="U82" s="96">
        <v>2300000</v>
      </c>
      <c r="V82" s="108">
        <v>2650000</v>
      </c>
    </row>
    <row r="83" spans="1:22" hidden="1" x14ac:dyDescent="0.2">
      <c r="A83" s="103">
        <v>81</v>
      </c>
      <c r="B83" s="1" t="s">
        <v>45</v>
      </c>
      <c r="C83" s="14">
        <v>2</v>
      </c>
      <c r="D83" s="14">
        <v>57</v>
      </c>
      <c r="E83" s="1">
        <v>16050</v>
      </c>
      <c r="F83" s="1" t="str">
        <f t="shared" si="5"/>
        <v>БГД257</v>
      </c>
      <c r="G83" s="2" t="s">
        <v>6</v>
      </c>
      <c r="I83" s="1">
        <v>10</v>
      </c>
      <c r="J83" s="1">
        <v>2008</v>
      </c>
      <c r="K83" s="37" t="s">
        <v>43</v>
      </c>
      <c r="L83" s="122">
        <f t="shared" si="8"/>
        <v>1.1000000000000001</v>
      </c>
      <c r="N83" s="117">
        <v>2400000</v>
      </c>
      <c r="O83" s="129">
        <f t="shared" si="6"/>
        <v>2640000</v>
      </c>
      <c r="P83" s="14">
        <f t="shared" si="7"/>
        <v>0</v>
      </c>
      <c r="Q83" s="14" t="str">
        <f>+IF(B83='1'!$D$15,IF(C83='1'!$D$16,'2'!D83,""),"")</f>
        <v/>
      </c>
      <c r="S83" s="36">
        <v>1800000</v>
      </c>
      <c r="T83" s="87">
        <v>2000000</v>
      </c>
      <c r="U83" s="96">
        <v>2200000</v>
      </c>
      <c r="V83" s="108">
        <v>2400000</v>
      </c>
    </row>
    <row r="84" spans="1:22" hidden="1" x14ac:dyDescent="0.2">
      <c r="A84" s="103">
        <v>82</v>
      </c>
      <c r="B84" s="1" t="s">
        <v>45</v>
      </c>
      <c r="C84" s="14">
        <v>2</v>
      </c>
      <c r="D84" s="14">
        <v>56</v>
      </c>
      <c r="E84" s="1">
        <v>16050</v>
      </c>
      <c r="F84" s="1" t="str">
        <f t="shared" si="5"/>
        <v>БГД256</v>
      </c>
      <c r="G84" s="2" t="s">
        <v>6</v>
      </c>
      <c r="I84" s="1">
        <v>10</v>
      </c>
      <c r="J84" s="1">
        <v>2007</v>
      </c>
      <c r="K84" s="37" t="s">
        <v>43</v>
      </c>
      <c r="L84" s="122">
        <f t="shared" si="8"/>
        <v>1.1000000000000001</v>
      </c>
      <c r="N84" s="117">
        <v>2400000</v>
      </c>
      <c r="O84" s="129">
        <f t="shared" si="6"/>
        <v>2640000</v>
      </c>
      <c r="P84" s="14">
        <f t="shared" si="7"/>
        <v>0</v>
      </c>
      <c r="Q84" s="14" t="str">
        <f>+IF(B84='1'!$D$15,IF(C84='1'!$D$16,'2'!D84,""),"")</f>
        <v/>
      </c>
      <c r="S84" s="36">
        <v>1800000</v>
      </c>
      <c r="T84" s="87">
        <v>2000000</v>
      </c>
      <c r="U84" s="96">
        <v>2200000</v>
      </c>
      <c r="V84" s="108">
        <v>2400000</v>
      </c>
    </row>
    <row r="85" spans="1:22" hidden="1" x14ac:dyDescent="0.2">
      <c r="A85" s="103">
        <v>83</v>
      </c>
      <c r="B85" s="1" t="s">
        <v>45</v>
      </c>
      <c r="C85" s="14">
        <v>2</v>
      </c>
      <c r="D85" s="14">
        <v>55</v>
      </c>
      <c r="E85" s="1">
        <v>16050</v>
      </c>
      <c r="F85" s="1" t="str">
        <f t="shared" si="5"/>
        <v>БГД255</v>
      </c>
      <c r="G85" s="2" t="s">
        <v>7</v>
      </c>
      <c r="I85" s="1">
        <v>5</v>
      </c>
      <c r="J85" s="1">
        <v>2009</v>
      </c>
      <c r="L85" s="122">
        <f t="shared" si="8"/>
        <v>1.1000000000000001</v>
      </c>
      <c r="N85" s="117">
        <v>2100000</v>
      </c>
      <c r="O85" s="129">
        <f t="shared" si="6"/>
        <v>2310000</v>
      </c>
      <c r="P85" s="14">
        <f t="shared" si="7"/>
        <v>0</v>
      </c>
      <c r="Q85" s="14" t="str">
        <f>+IF(B85='1'!$D$15,IF(C85='1'!$D$16,'2'!D85,""),"")</f>
        <v/>
      </c>
      <c r="S85" s="36">
        <v>1800000</v>
      </c>
      <c r="T85" s="87">
        <v>1800000</v>
      </c>
      <c r="U85" s="96">
        <v>1800000</v>
      </c>
      <c r="V85" s="108">
        <v>2100000</v>
      </c>
    </row>
    <row r="86" spans="1:22" hidden="1" x14ac:dyDescent="0.2">
      <c r="A86" s="103">
        <v>84</v>
      </c>
      <c r="B86" s="1" t="s">
        <v>45</v>
      </c>
      <c r="C86" s="14">
        <v>2</v>
      </c>
      <c r="D86" s="14">
        <v>54</v>
      </c>
      <c r="E86" s="1">
        <v>16050</v>
      </c>
      <c r="F86" s="1" t="str">
        <f t="shared" si="5"/>
        <v>БГД254</v>
      </c>
      <c r="G86" s="2" t="s">
        <v>139</v>
      </c>
      <c r="I86" s="1">
        <v>12</v>
      </c>
      <c r="J86" s="1">
        <v>2013</v>
      </c>
      <c r="K86" s="37" t="s">
        <v>43</v>
      </c>
      <c r="L86" s="122">
        <f t="shared" si="8"/>
        <v>1.1000000000000001</v>
      </c>
      <c r="N86" s="117">
        <v>2800000</v>
      </c>
      <c r="O86" s="129">
        <f t="shared" si="6"/>
        <v>3080000.0000000005</v>
      </c>
      <c r="P86" s="14">
        <f t="shared" si="7"/>
        <v>0</v>
      </c>
      <c r="Q86" s="14" t="str">
        <f>+IF(B86='1'!$D$15,IF(C86='1'!$D$16,'2'!D86,""),"")</f>
        <v/>
      </c>
      <c r="S86" s="36">
        <v>2500000</v>
      </c>
      <c r="T86" s="87">
        <v>2500000</v>
      </c>
      <c r="U86" s="96">
        <v>2500000</v>
      </c>
      <c r="V86" s="108">
        <v>2800000</v>
      </c>
    </row>
    <row r="87" spans="1:22" hidden="1" x14ac:dyDescent="0.2">
      <c r="A87" s="103">
        <v>85</v>
      </c>
      <c r="B87" s="1" t="s">
        <v>45</v>
      </c>
      <c r="C87" s="14">
        <v>2</v>
      </c>
      <c r="D87" s="14">
        <v>50</v>
      </c>
      <c r="E87" s="1">
        <v>16050</v>
      </c>
      <c r="F87" s="1" t="str">
        <f t="shared" si="5"/>
        <v>БГД250</v>
      </c>
      <c r="G87" s="2" t="s">
        <v>2142</v>
      </c>
      <c r="I87" s="1">
        <v>13</v>
      </c>
      <c r="J87" s="1">
        <v>2016</v>
      </c>
      <c r="K87" s="37" t="s">
        <v>43</v>
      </c>
      <c r="L87" s="122">
        <f t="shared" si="8"/>
        <v>1.1000000000000001</v>
      </c>
      <c r="N87" s="117">
        <v>3100000</v>
      </c>
      <c r="O87" s="129">
        <f t="shared" si="6"/>
        <v>3410000.0000000005</v>
      </c>
      <c r="P87" s="14">
        <f t="shared" si="7"/>
        <v>0</v>
      </c>
      <c r="Q87" s="14" t="str">
        <f>+IF(B87='1'!$D$15,IF(C87='1'!$D$16,'2'!D87,""),"")</f>
        <v/>
      </c>
      <c r="S87" s="36">
        <v>2500000</v>
      </c>
      <c r="T87" s="87">
        <v>2500000</v>
      </c>
      <c r="U87" s="96">
        <v>2800000</v>
      </c>
      <c r="V87" s="108">
        <v>3100000</v>
      </c>
    </row>
    <row r="88" spans="1:22" hidden="1" x14ac:dyDescent="0.2">
      <c r="A88" s="103">
        <v>86</v>
      </c>
      <c r="B88" s="1" t="s">
        <v>45</v>
      </c>
      <c r="C88" s="14">
        <v>2</v>
      </c>
      <c r="D88" s="14">
        <v>49</v>
      </c>
      <c r="E88" s="1">
        <v>16050</v>
      </c>
      <c r="F88" s="1" t="str">
        <f t="shared" si="5"/>
        <v>БГД249</v>
      </c>
      <c r="G88" s="2" t="s">
        <v>7</v>
      </c>
      <c r="I88" s="1">
        <v>6</v>
      </c>
      <c r="J88" s="1">
        <v>2008</v>
      </c>
      <c r="K88" s="37" t="s">
        <v>43</v>
      </c>
      <c r="L88" s="122">
        <f t="shared" si="8"/>
        <v>1.1000000000000001</v>
      </c>
      <c r="N88" s="117">
        <v>2700000</v>
      </c>
      <c r="O88" s="129">
        <f t="shared" si="6"/>
        <v>2970000.0000000005</v>
      </c>
      <c r="P88" s="14">
        <f t="shared" si="7"/>
        <v>0</v>
      </c>
      <c r="Q88" s="14" t="str">
        <f>+IF(B88='1'!$D$15,IF(C88='1'!$D$16,'2'!D88,""),"")</f>
        <v/>
      </c>
      <c r="S88" s="36">
        <v>2500000</v>
      </c>
      <c r="T88" s="87">
        <v>2500000</v>
      </c>
      <c r="U88" s="96">
        <v>2500000</v>
      </c>
      <c r="V88" s="108">
        <v>2700000</v>
      </c>
    </row>
    <row r="89" spans="1:22" hidden="1" x14ac:dyDescent="0.2">
      <c r="A89" s="103">
        <v>87</v>
      </c>
      <c r="B89" s="1" t="s">
        <v>45</v>
      </c>
      <c r="C89" s="14">
        <v>2</v>
      </c>
      <c r="D89" s="14">
        <v>44</v>
      </c>
      <c r="E89" s="1">
        <v>16050</v>
      </c>
      <c r="F89" s="1" t="str">
        <f t="shared" si="5"/>
        <v>БГД244</v>
      </c>
      <c r="G89" s="2" t="s">
        <v>6</v>
      </c>
      <c r="I89" s="1">
        <v>6</v>
      </c>
      <c r="J89" s="1">
        <v>2008</v>
      </c>
      <c r="K89" s="37" t="s">
        <v>43</v>
      </c>
      <c r="L89" s="122">
        <f t="shared" si="8"/>
        <v>1.1000000000000001</v>
      </c>
      <c r="N89" s="117">
        <v>2500000</v>
      </c>
      <c r="O89" s="129">
        <f t="shared" si="6"/>
        <v>2750000</v>
      </c>
      <c r="P89" s="14">
        <f t="shared" si="7"/>
        <v>0</v>
      </c>
      <c r="Q89" s="14" t="str">
        <f>+IF(B89='1'!$D$15,IF(C89='1'!$D$16,'2'!D89,""),"")</f>
        <v/>
      </c>
      <c r="S89" s="36">
        <v>2500000</v>
      </c>
      <c r="T89" s="87">
        <v>2300000</v>
      </c>
      <c r="U89" s="96">
        <v>2300000</v>
      </c>
      <c r="V89" s="108">
        <v>2500000</v>
      </c>
    </row>
    <row r="90" spans="1:22" hidden="1" x14ac:dyDescent="0.2">
      <c r="A90" s="103">
        <v>88</v>
      </c>
      <c r="B90" s="1" t="s">
        <v>45</v>
      </c>
      <c r="C90" s="14">
        <v>2</v>
      </c>
      <c r="D90" s="14">
        <v>43</v>
      </c>
      <c r="E90" s="1">
        <v>16050</v>
      </c>
      <c r="F90" s="1" t="str">
        <f t="shared" si="5"/>
        <v>БГД243</v>
      </c>
      <c r="G90" s="2" t="s">
        <v>6</v>
      </c>
      <c r="I90" s="1">
        <v>6</v>
      </c>
      <c r="J90" s="1">
        <v>2009</v>
      </c>
      <c r="K90" s="37" t="s">
        <v>43</v>
      </c>
      <c r="L90" s="122">
        <f t="shared" si="8"/>
        <v>1.1000000000000001</v>
      </c>
      <c r="N90" s="117">
        <v>2500000</v>
      </c>
      <c r="O90" s="129">
        <f t="shared" si="6"/>
        <v>2750000</v>
      </c>
      <c r="P90" s="14">
        <f t="shared" si="7"/>
        <v>0</v>
      </c>
      <c r="Q90" s="14" t="str">
        <f>+IF(B90='1'!$D$15,IF(C90='1'!$D$16,'2'!D90,""),"")</f>
        <v/>
      </c>
      <c r="S90" s="36">
        <v>2000000</v>
      </c>
      <c r="T90" s="87">
        <v>2200000</v>
      </c>
      <c r="U90" s="96">
        <v>2200000</v>
      </c>
      <c r="V90" s="108">
        <v>2500000</v>
      </c>
    </row>
    <row r="91" spans="1:22" hidden="1" x14ac:dyDescent="0.2">
      <c r="A91" s="103">
        <v>89</v>
      </c>
      <c r="B91" s="1" t="s">
        <v>45</v>
      </c>
      <c r="C91" s="14">
        <v>2</v>
      </c>
      <c r="D91" s="14">
        <v>41</v>
      </c>
      <c r="E91" s="1">
        <v>16050</v>
      </c>
      <c r="F91" s="1" t="str">
        <f t="shared" si="5"/>
        <v>БГД241</v>
      </c>
      <c r="G91" s="2" t="s">
        <v>138</v>
      </c>
      <c r="I91" s="1">
        <v>7</v>
      </c>
      <c r="J91" s="1">
        <v>2001</v>
      </c>
      <c r="K91" s="37" t="s">
        <v>43</v>
      </c>
      <c r="L91" s="122">
        <f t="shared" si="8"/>
        <v>1.1000000000000001</v>
      </c>
      <c r="N91" s="117">
        <v>2400000</v>
      </c>
      <c r="O91" s="129">
        <f t="shared" si="6"/>
        <v>2640000</v>
      </c>
      <c r="P91" s="14">
        <f t="shared" si="7"/>
        <v>0</v>
      </c>
      <c r="Q91" s="14" t="str">
        <f>+IF(B91='1'!$D$15,IF(C91='1'!$D$16,'2'!D91,""),"")</f>
        <v/>
      </c>
      <c r="S91" s="36">
        <v>2000000</v>
      </c>
      <c r="T91" s="87">
        <v>2000000</v>
      </c>
      <c r="U91" s="96">
        <v>2000000</v>
      </c>
      <c r="V91" s="108">
        <v>2400000</v>
      </c>
    </row>
    <row r="92" spans="1:22" hidden="1" x14ac:dyDescent="0.2">
      <c r="A92" s="103">
        <v>90</v>
      </c>
      <c r="B92" s="1" t="s">
        <v>45</v>
      </c>
      <c r="C92" s="14">
        <v>2</v>
      </c>
      <c r="D92" s="14">
        <v>40</v>
      </c>
      <c r="E92" s="1">
        <v>16050</v>
      </c>
      <c r="F92" s="1" t="str">
        <f t="shared" si="5"/>
        <v>БГД240</v>
      </c>
      <c r="G92" s="2" t="s">
        <v>6</v>
      </c>
      <c r="I92" s="1">
        <v>4</v>
      </c>
      <c r="J92" s="1">
        <v>2007</v>
      </c>
      <c r="K92" s="37" t="s">
        <v>43</v>
      </c>
      <c r="L92" s="122">
        <f t="shared" si="8"/>
        <v>1.1000000000000001</v>
      </c>
      <c r="N92" s="117">
        <v>2500000</v>
      </c>
      <c r="O92" s="129">
        <f t="shared" si="6"/>
        <v>2750000</v>
      </c>
      <c r="P92" s="14">
        <f t="shared" si="7"/>
        <v>0</v>
      </c>
      <c r="Q92" s="14" t="str">
        <f>+IF(B92='1'!$D$15,IF(C92='1'!$D$16,'2'!D92,""),"")</f>
        <v/>
      </c>
      <c r="S92" s="36">
        <v>2200000</v>
      </c>
      <c r="T92" s="87">
        <v>2200000</v>
      </c>
      <c r="U92" s="96">
        <v>2300000</v>
      </c>
      <c r="V92" s="108">
        <v>2500000</v>
      </c>
    </row>
    <row r="93" spans="1:22" hidden="1" x14ac:dyDescent="0.2">
      <c r="A93" s="103">
        <v>91</v>
      </c>
      <c r="B93" s="1" t="s">
        <v>45</v>
      </c>
      <c r="C93" s="14">
        <v>2</v>
      </c>
      <c r="D93" s="14">
        <v>39</v>
      </c>
      <c r="E93" s="1">
        <v>16050</v>
      </c>
      <c r="F93" s="1" t="str">
        <f t="shared" si="5"/>
        <v>БГД239</v>
      </c>
      <c r="G93" s="2" t="s">
        <v>6</v>
      </c>
      <c r="I93" s="1">
        <v>9</v>
      </c>
      <c r="J93" s="1">
        <v>2010</v>
      </c>
      <c r="K93" s="37" t="s">
        <v>43</v>
      </c>
      <c r="L93" s="122">
        <f t="shared" si="8"/>
        <v>1.1000000000000001</v>
      </c>
      <c r="N93" s="117">
        <v>2500000</v>
      </c>
      <c r="O93" s="129">
        <f t="shared" si="6"/>
        <v>2750000</v>
      </c>
      <c r="P93" s="14">
        <f t="shared" si="7"/>
        <v>0</v>
      </c>
      <c r="Q93" s="14" t="str">
        <f>+IF(B93='1'!$D$15,IF(C93='1'!$D$16,'2'!D93,""),"")</f>
        <v/>
      </c>
      <c r="S93" s="36">
        <v>2200000</v>
      </c>
      <c r="T93" s="87">
        <v>2200000</v>
      </c>
      <c r="U93" s="96">
        <v>2300000</v>
      </c>
      <c r="V93" s="108">
        <v>2500000</v>
      </c>
    </row>
    <row r="94" spans="1:22" hidden="1" x14ac:dyDescent="0.2">
      <c r="A94" s="103">
        <v>92</v>
      </c>
      <c r="B94" s="1" t="s">
        <v>45</v>
      </c>
      <c r="C94" s="14">
        <v>2</v>
      </c>
      <c r="D94" s="14">
        <v>107</v>
      </c>
      <c r="E94" s="1">
        <v>16050</v>
      </c>
      <c r="F94" s="1" t="str">
        <f t="shared" si="5"/>
        <v>БГД2107</v>
      </c>
      <c r="G94" s="2" t="s">
        <v>2560</v>
      </c>
      <c r="I94" s="1">
        <v>16</v>
      </c>
      <c r="J94" s="1">
        <v>2024</v>
      </c>
      <c r="K94" s="37" t="s">
        <v>43</v>
      </c>
      <c r="L94" s="122">
        <f t="shared" si="8"/>
        <v>1.1000000000000001</v>
      </c>
      <c r="N94" s="117">
        <v>4800000</v>
      </c>
      <c r="O94" s="129">
        <f t="shared" si="6"/>
        <v>5280000</v>
      </c>
      <c r="P94" s="14">
        <f t="shared" si="7"/>
        <v>0</v>
      </c>
      <c r="Q94" s="14" t="str">
        <f>+IF(B94='1'!$D$15,IF(C94='1'!$D$16,'2'!D94,""),"")</f>
        <v/>
      </c>
      <c r="S94" s="36">
        <v>0</v>
      </c>
      <c r="T94" s="87">
        <v>0</v>
      </c>
      <c r="U94" s="96">
        <v>0</v>
      </c>
      <c r="V94" s="108">
        <v>4800000</v>
      </c>
    </row>
    <row r="95" spans="1:22" hidden="1" x14ac:dyDescent="0.2">
      <c r="A95" s="103">
        <v>93</v>
      </c>
      <c r="B95" s="43" t="s">
        <v>45</v>
      </c>
      <c r="C95" s="43">
        <v>2</v>
      </c>
      <c r="D95" s="40">
        <v>34</v>
      </c>
      <c r="E95" s="43">
        <v>16050</v>
      </c>
      <c r="F95" s="43" t="str">
        <f t="shared" si="5"/>
        <v>БГД234</v>
      </c>
      <c r="G95" s="44" t="s">
        <v>2448</v>
      </c>
      <c r="H95" s="44"/>
      <c r="I95" s="43">
        <v>3</v>
      </c>
      <c r="J95" s="43">
        <v>1956</v>
      </c>
      <c r="K95" s="44" t="s">
        <v>121</v>
      </c>
      <c r="L95" s="124">
        <v>1.1499999999999999</v>
      </c>
      <c r="M95" s="45" t="s">
        <v>2015</v>
      </c>
      <c r="N95" s="128">
        <v>0</v>
      </c>
      <c r="O95" s="129">
        <f t="shared" si="6"/>
        <v>0</v>
      </c>
      <c r="P95" s="14">
        <f t="shared" si="7"/>
        <v>0</v>
      </c>
      <c r="Q95" s="14" t="str">
        <f>+IF(B95='1'!$D$15,IF(C95='1'!$D$16,'2'!D95,""),"")</f>
        <v/>
      </c>
      <c r="S95" s="46">
        <v>0</v>
      </c>
      <c r="T95" s="47">
        <v>0</v>
      </c>
      <c r="U95" s="128">
        <v>0</v>
      </c>
      <c r="V95" s="108">
        <v>0</v>
      </c>
    </row>
    <row r="96" spans="1:22" hidden="1" x14ac:dyDescent="0.2">
      <c r="A96" s="103">
        <v>94</v>
      </c>
      <c r="B96" s="43" t="s">
        <v>45</v>
      </c>
      <c r="C96" s="43">
        <v>2</v>
      </c>
      <c r="D96" s="40">
        <v>33</v>
      </c>
      <c r="E96" s="43">
        <v>16050</v>
      </c>
      <c r="F96" s="43" t="str">
        <f t="shared" si="5"/>
        <v>БГД233</v>
      </c>
      <c r="G96" s="44" t="s">
        <v>2448</v>
      </c>
      <c r="H96" s="44"/>
      <c r="I96" s="43">
        <v>3</v>
      </c>
      <c r="J96" s="43">
        <v>1960</v>
      </c>
      <c r="K96" s="50" t="s">
        <v>43</v>
      </c>
      <c r="L96" s="124">
        <v>1.1499999999999999</v>
      </c>
      <c r="M96" s="45" t="s">
        <v>2015</v>
      </c>
      <c r="N96" s="128">
        <v>0</v>
      </c>
      <c r="O96" s="129">
        <f t="shared" si="6"/>
        <v>0</v>
      </c>
      <c r="P96" s="14">
        <f t="shared" si="7"/>
        <v>0</v>
      </c>
      <c r="Q96" s="14" t="str">
        <f>+IF(B96='1'!$D$15,IF(C96='1'!$D$16,'2'!D96,""),"")</f>
        <v/>
      </c>
      <c r="S96" s="46">
        <v>0</v>
      </c>
      <c r="T96" s="47">
        <v>0</v>
      </c>
      <c r="U96" s="128">
        <v>0</v>
      </c>
      <c r="V96" s="108">
        <v>0</v>
      </c>
    </row>
    <row r="97" spans="1:22" hidden="1" x14ac:dyDescent="0.2">
      <c r="A97" s="103">
        <v>95</v>
      </c>
      <c r="B97" s="43" t="s">
        <v>45</v>
      </c>
      <c r="C97" s="43">
        <v>2</v>
      </c>
      <c r="D97" s="40">
        <v>32</v>
      </c>
      <c r="E97" s="43">
        <v>16050</v>
      </c>
      <c r="F97" s="43" t="str">
        <f t="shared" si="5"/>
        <v>БГД232</v>
      </c>
      <c r="G97" s="44" t="s">
        <v>2449</v>
      </c>
      <c r="H97" s="44"/>
      <c r="I97" s="43">
        <v>3</v>
      </c>
      <c r="J97" s="43">
        <v>1956</v>
      </c>
      <c r="K97" s="50" t="s">
        <v>43</v>
      </c>
      <c r="L97" s="124">
        <v>1.1499999999999999</v>
      </c>
      <c r="M97" s="45" t="s">
        <v>2015</v>
      </c>
      <c r="N97" s="128">
        <v>0</v>
      </c>
      <c r="O97" s="129">
        <f t="shared" si="6"/>
        <v>0</v>
      </c>
      <c r="P97" s="14">
        <f t="shared" si="7"/>
        <v>0</v>
      </c>
      <c r="Q97" s="14" t="str">
        <f>+IF(B97='1'!$D$15,IF(C97='1'!$D$16,'2'!D97,""),"")</f>
        <v/>
      </c>
      <c r="S97" s="46">
        <v>0</v>
      </c>
      <c r="T97" s="47">
        <v>0</v>
      </c>
      <c r="U97" s="128">
        <v>0</v>
      </c>
      <c r="V97" s="108">
        <v>0</v>
      </c>
    </row>
    <row r="98" spans="1:22" hidden="1" x14ac:dyDescent="0.2">
      <c r="A98" s="103">
        <v>96</v>
      </c>
      <c r="B98" s="43" t="s">
        <v>45</v>
      </c>
      <c r="C98" s="43">
        <v>2</v>
      </c>
      <c r="D98" s="40">
        <v>31</v>
      </c>
      <c r="E98" s="43">
        <v>16050</v>
      </c>
      <c r="F98" s="43" t="str">
        <f t="shared" si="5"/>
        <v>БГД231</v>
      </c>
      <c r="G98" s="44" t="s">
        <v>2448</v>
      </c>
      <c r="H98" s="44"/>
      <c r="I98" s="43">
        <v>3</v>
      </c>
      <c r="J98" s="43">
        <v>1957</v>
      </c>
      <c r="K98" s="50" t="s">
        <v>43</v>
      </c>
      <c r="L98" s="124">
        <v>1.1499999999999999</v>
      </c>
      <c r="M98" s="45" t="s">
        <v>2015</v>
      </c>
      <c r="N98" s="128">
        <v>0</v>
      </c>
      <c r="O98" s="129">
        <f t="shared" si="6"/>
        <v>0</v>
      </c>
      <c r="P98" s="14">
        <f t="shared" si="7"/>
        <v>0</v>
      </c>
      <c r="Q98" s="14" t="str">
        <f>+IF(B98='1'!$D$15,IF(C98='1'!$D$16,'2'!D98,""),"")</f>
        <v/>
      </c>
      <c r="S98" s="46">
        <v>0</v>
      </c>
      <c r="T98" s="47">
        <v>0</v>
      </c>
      <c r="U98" s="128">
        <v>0</v>
      </c>
      <c r="V98" s="108">
        <v>0</v>
      </c>
    </row>
    <row r="99" spans="1:22" hidden="1" x14ac:dyDescent="0.2">
      <c r="A99" s="103">
        <v>97</v>
      </c>
      <c r="B99" s="43" t="s">
        <v>45</v>
      </c>
      <c r="C99" s="43">
        <v>2</v>
      </c>
      <c r="D99" s="40">
        <v>30</v>
      </c>
      <c r="E99" s="43">
        <v>16050</v>
      </c>
      <c r="F99" s="43" t="str">
        <f t="shared" si="5"/>
        <v>БГД230</v>
      </c>
      <c r="G99" s="44" t="s">
        <v>2449</v>
      </c>
      <c r="H99" s="44"/>
      <c r="I99" s="43">
        <v>3</v>
      </c>
      <c r="J99" s="43">
        <v>1954</v>
      </c>
      <c r="K99" s="50" t="s">
        <v>43</v>
      </c>
      <c r="L99" s="124">
        <v>1.1499999999999999</v>
      </c>
      <c r="M99" s="45" t="s">
        <v>2015</v>
      </c>
      <c r="N99" s="128">
        <v>0</v>
      </c>
      <c r="O99" s="129">
        <f t="shared" si="6"/>
        <v>0</v>
      </c>
      <c r="P99" s="14">
        <f t="shared" si="7"/>
        <v>0</v>
      </c>
      <c r="Q99" s="14" t="str">
        <f>+IF(B99='1'!$D$15,IF(C99='1'!$D$16,'2'!D99,""),"")</f>
        <v/>
      </c>
      <c r="S99" s="46">
        <v>0</v>
      </c>
      <c r="T99" s="47">
        <v>0</v>
      </c>
      <c r="U99" s="128">
        <v>0</v>
      </c>
      <c r="V99" s="108">
        <v>0</v>
      </c>
    </row>
    <row r="100" spans="1:22" hidden="1" x14ac:dyDescent="0.2">
      <c r="A100" s="103">
        <v>98</v>
      </c>
      <c r="B100" s="43" t="s">
        <v>45</v>
      </c>
      <c r="C100" s="43">
        <v>2</v>
      </c>
      <c r="D100" s="40">
        <v>29</v>
      </c>
      <c r="E100" s="43">
        <v>16050</v>
      </c>
      <c r="F100" s="43" t="str">
        <f t="shared" si="5"/>
        <v>БГД229</v>
      </c>
      <c r="G100" s="44" t="s">
        <v>2449</v>
      </c>
      <c r="H100" s="44"/>
      <c r="I100" s="43">
        <v>3</v>
      </c>
      <c r="J100" s="43">
        <v>1957</v>
      </c>
      <c r="K100" s="50" t="s">
        <v>43</v>
      </c>
      <c r="L100" s="124">
        <v>1.1499999999999999</v>
      </c>
      <c r="M100" s="45" t="s">
        <v>2015</v>
      </c>
      <c r="N100" s="128">
        <v>0</v>
      </c>
      <c r="O100" s="129">
        <f t="shared" si="6"/>
        <v>0</v>
      </c>
      <c r="P100" s="14">
        <f t="shared" si="7"/>
        <v>0</v>
      </c>
      <c r="Q100" s="14" t="str">
        <f>+IF(B100='1'!$D$15,IF(C100='1'!$D$16,'2'!D100,""),"")</f>
        <v/>
      </c>
      <c r="S100" s="46">
        <v>0</v>
      </c>
      <c r="T100" s="47">
        <v>0</v>
      </c>
      <c r="U100" s="128">
        <v>0</v>
      </c>
      <c r="V100" s="108">
        <v>0</v>
      </c>
    </row>
    <row r="101" spans="1:22" hidden="1" x14ac:dyDescent="0.2">
      <c r="A101" s="103">
        <v>99</v>
      </c>
      <c r="B101" s="43" t="s">
        <v>45</v>
      </c>
      <c r="C101" s="43">
        <v>2</v>
      </c>
      <c r="D101" s="40">
        <v>28</v>
      </c>
      <c r="E101" s="43">
        <v>16050</v>
      </c>
      <c r="F101" s="43" t="str">
        <f t="shared" si="5"/>
        <v>БГД228</v>
      </c>
      <c r="G101" s="44" t="s">
        <v>2448</v>
      </c>
      <c r="H101" s="44"/>
      <c r="I101" s="43">
        <v>3</v>
      </c>
      <c r="J101" s="43">
        <v>1956</v>
      </c>
      <c r="K101" s="50" t="s">
        <v>43</v>
      </c>
      <c r="L101" s="124">
        <v>1.1499999999999999</v>
      </c>
      <c r="M101" s="45" t="s">
        <v>2015</v>
      </c>
      <c r="N101" s="128">
        <v>0</v>
      </c>
      <c r="O101" s="129">
        <f t="shared" si="6"/>
        <v>0</v>
      </c>
      <c r="P101" s="14">
        <f t="shared" si="7"/>
        <v>0</v>
      </c>
      <c r="Q101" s="14" t="str">
        <f>+IF(B101='1'!$D$15,IF(C101='1'!$D$16,'2'!D101,""),"")</f>
        <v/>
      </c>
      <c r="S101" s="46">
        <v>0</v>
      </c>
      <c r="T101" s="47">
        <v>0</v>
      </c>
      <c r="U101" s="128">
        <v>0</v>
      </c>
      <c r="V101" s="108">
        <v>0</v>
      </c>
    </row>
    <row r="102" spans="1:22" hidden="1" x14ac:dyDescent="0.2">
      <c r="A102" s="103">
        <v>100</v>
      </c>
      <c r="B102" s="43" t="s">
        <v>45</v>
      </c>
      <c r="C102" s="43">
        <v>2</v>
      </c>
      <c r="D102" s="40">
        <v>27</v>
      </c>
      <c r="E102" s="43">
        <v>16050</v>
      </c>
      <c r="F102" s="43" t="str">
        <f t="shared" si="5"/>
        <v>БГД227</v>
      </c>
      <c r="G102" s="44" t="s">
        <v>2448</v>
      </c>
      <c r="H102" s="44"/>
      <c r="I102" s="43">
        <v>3</v>
      </c>
      <c r="J102" s="43">
        <v>1961</v>
      </c>
      <c r="K102" s="50" t="s">
        <v>43</v>
      </c>
      <c r="L102" s="124">
        <v>1.1499999999999999</v>
      </c>
      <c r="M102" s="45" t="s">
        <v>2015</v>
      </c>
      <c r="N102" s="128">
        <v>0</v>
      </c>
      <c r="O102" s="129">
        <f t="shared" si="6"/>
        <v>0</v>
      </c>
      <c r="P102" s="14">
        <f t="shared" si="7"/>
        <v>0</v>
      </c>
      <c r="Q102" s="14" t="str">
        <f>+IF(B102='1'!$D$15,IF(C102='1'!$D$16,'2'!D102,""),"")</f>
        <v/>
      </c>
      <c r="S102" s="46">
        <v>0</v>
      </c>
      <c r="T102" s="47">
        <v>0</v>
      </c>
      <c r="U102" s="128">
        <v>0</v>
      </c>
      <c r="V102" s="108">
        <v>0</v>
      </c>
    </row>
    <row r="103" spans="1:22" hidden="1" x14ac:dyDescent="0.2">
      <c r="A103" s="103">
        <v>101</v>
      </c>
      <c r="B103" s="43" t="s">
        <v>45</v>
      </c>
      <c r="C103" s="43">
        <v>2</v>
      </c>
      <c r="D103" s="40">
        <v>26</v>
      </c>
      <c r="E103" s="43">
        <v>16050</v>
      </c>
      <c r="F103" s="43" t="str">
        <f t="shared" si="5"/>
        <v>БГД226</v>
      </c>
      <c r="G103" s="44" t="s">
        <v>2448</v>
      </c>
      <c r="H103" s="44"/>
      <c r="I103" s="43">
        <v>3</v>
      </c>
      <c r="J103" s="43">
        <v>1953</v>
      </c>
      <c r="K103" s="50" t="s">
        <v>43</v>
      </c>
      <c r="L103" s="124">
        <v>1.1499999999999999</v>
      </c>
      <c r="M103" s="45" t="s">
        <v>2015</v>
      </c>
      <c r="N103" s="128">
        <v>0</v>
      </c>
      <c r="O103" s="129">
        <f t="shared" si="6"/>
        <v>0</v>
      </c>
      <c r="P103" s="14">
        <f t="shared" si="7"/>
        <v>0</v>
      </c>
      <c r="Q103" s="14" t="str">
        <f>+IF(B103='1'!$D$15,IF(C103='1'!$D$16,'2'!D103,""),"")</f>
        <v/>
      </c>
      <c r="S103" s="46">
        <v>0</v>
      </c>
      <c r="T103" s="47">
        <v>0</v>
      </c>
      <c r="U103" s="128">
        <v>0</v>
      </c>
      <c r="V103" s="108">
        <v>0</v>
      </c>
    </row>
    <row r="104" spans="1:22" hidden="1" x14ac:dyDescent="0.2">
      <c r="A104" s="103">
        <v>102</v>
      </c>
      <c r="B104" s="1" t="s">
        <v>45</v>
      </c>
      <c r="C104" s="14">
        <v>2</v>
      </c>
      <c r="D104" s="14">
        <v>24</v>
      </c>
      <c r="E104" s="1">
        <v>16050</v>
      </c>
      <c r="F104" s="1" t="str">
        <f t="shared" si="5"/>
        <v>БГД224</v>
      </c>
      <c r="G104" s="2" t="s">
        <v>1686</v>
      </c>
      <c r="I104" s="1">
        <v>5</v>
      </c>
      <c r="J104" s="1">
        <v>1986</v>
      </c>
      <c r="K104" s="37" t="s">
        <v>43</v>
      </c>
      <c r="L104" s="122">
        <v>1.1499999999999999</v>
      </c>
      <c r="N104" s="117">
        <v>115000000</v>
      </c>
      <c r="O104" s="129">
        <f t="shared" si="6"/>
        <v>132249999.99999999</v>
      </c>
      <c r="P104" s="14">
        <f t="shared" si="7"/>
        <v>0</v>
      </c>
      <c r="Q104" s="14" t="str">
        <f>+IF(B104='1'!$D$15,IF(C104='1'!$D$16,'2'!D104,""),"")</f>
        <v/>
      </c>
      <c r="S104" s="36">
        <v>110000000</v>
      </c>
      <c r="T104" s="87">
        <v>100000000</v>
      </c>
      <c r="U104" s="96">
        <v>100000000</v>
      </c>
      <c r="V104" s="108">
        <v>115000000</v>
      </c>
    </row>
    <row r="105" spans="1:22" hidden="1" x14ac:dyDescent="0.2">
      <c r="A105" s="103">
        <v>103</v>
      </c>
      <c r="B105" s="43" t="s">
        <v>45</v>
      </c>
      <c r="C105" s="43">
        <v>2</v>
      </c>
      <c r="D105" s="40">
        <v>7</v>
      </c>
      <c r="E105" s="43">
        <v>16050</v>
      </c>
      <c r="F105" s="43" t="str">
        <f t="shared" si="5"/>
        <v>БГД27</v>
      </c>
      <c r="G105" s="44" t="s">
        <v>2449</v>
      </c>
      <c r="H105" s="44"/>
      <c r="I105" s="43">
        <v>5</v>
      </c>
      <c r="J105" s="43">
        <v>1960</v>
      </c>
      <c r="K105" s="50" t="s">
        <v>43</v>
      </c>
      <c r="L105" s="124">
        <v>1.1499999999999999</v>
      </c>
      <c r="M105" s="45" t="s">
        <v>2015</v>
      </c>
      <c r="N105" s="128">
        <v>0</v>
      </c>
      <c r="O105" s="129">
        <f t="shared" si="6"/>
        <v>0</v>
      </c>
      <c r="P105" s="14">
        <f t="shared" si="7"/>
        <v>0</v>
      </c>
      <c r="Q105" s="14" t="str">
        <f>+IF(B105='1'!$D$15,IF(C105='1'!$D$16,'2'!D105,""),"")</f>
        <v/>
      </c>
      <c r="S105" s="46">
        <v>0</v>
      </c>
      <c r="T105" s="47">
        <v>0</v>
      </c>
      <c r="U105" s="128">
        <v>0</v>
      </c>
      <c r="V105" s="108">
        <v>0</v>
      </c>
    </row>
    <row r="106" spans="1:22" hidden="1" x14ac:dyDescent="0.2">
      <c r="A106" s="103">
        <v>104</v>
      </c>
      <c r="B106" s="43" t="s">
        <v>45</v>
      </c>
      <c r="C106" s="43">
        <v>2</v>
      </c>
      <c r="D106" s="40">
        <v>6</v>
      </c>
      <c r="E106" s="43">
        <v>16050</v>
      </c>
      <c r="F106" s="43" t="str">
        <f t="shared" si="5"/>
        <v>БГД26</v>
      </c>
      <c r="G106" s="44" t="s">
        <v>2449</v>
      </c>
      <c r="H106" s="44"/>
      <c r="I106" s="43">
        <v>5</v>
      </c>
      <c r="J106" s="43">
        <v>1964</v>
      </c>
      <c r="K106" s="50" t="s">
        <v>43</v>
      </c>
      <c r="L106" s="124">
        <v>1.1499999999999999</v>
      </c>
      <c r="M106" s="45" t="s">
        <v>2015</v>
      </c>
      <c r="N106" s="128">
        <v>0</v>
      </c>
      <c r="O106" s="129">
        <f t="shared" si="6"/>
        <v>0</v>
      </c>
      <c r="P106" s="14">
        <f t="shared" si="7"/>
        <v>0</v>
      </c>
      <c r="Q106" s="14" t="str">
        <f>+IF(B106='1'!$D$15,IF(C106='1'!$D$16,'2'!D106,""),"")</f>
        <v/>
      </c>
      <c r="S106" s="46">
        <v>0</v>
      </c>
      <c r="T106" s="47">
        <v>0</v>
      </c>
      <c r="U106" s="128">
        <v>0</v>
      </c>
      <c r="V106" s="108">
        <v>0</v>
      </c>
    </row>
    <row r="107" spans="1:22" hidden="1" x14ac:dyDescent="0.2">
      <c r="A107" s="103">
        <v>105</v>
      </c>
      <c r="B107" s="43" t="s">
        <v>45</v>
      </c>
      <c r="C107" s="43">
        <v>2</v>
      </c>
      <c r="D107" s="40">
        <v>5</v>
      </c>
      <c r="E107" s="43">
        <v>16050</v>
      </c>
      <c r="F107" s="43" t="str">
        <f t="shared" si="5"/>
        <v>БГД25</v>
      </c>
      <c r="G107" s="44" t="s">
        <v>2449</v>
      </c>
      <c r="H107" s="44"/>
      <c r="I107" s="43">
        <v>5</v>
      </c>
      <c r="J107" s="43">
        <v>1967</v>
      </c>
      <c r="K107" s="50" t="s">
        <v>43</v>
      </c>
      <c r="L107" s="124">
        <v>1.1499999999999999</v>
      </c>
      <c r="M107" s="45" t="s">
        <v>2015</v>
      </c>
      <c r="N107" s="128">
        <v>0</v>
      </c>
      <c r="O107" s="129">
        <f t="shared" si="6"/>
        <v>0</v>
      </c>
      <c r="P107" s="14">
        <f t="shared" si="7"/>
        <v>0</v>
      </c>
      <c r="Q107" s="14" t="str">
        <f>+IF(B107='1'!$D$15,IF(C107='1'!$D$16,'2'!D107,""),"")</f>
        <v/>
      </c>
      <c r="S107" s="46">
        <v>0</v>
      </c>
      <c r="T107" s="47">
        <v>0</v>
      </c>
      <c r="U107" s="128">
        <v>0</v>
      </c>
      <c r="V107" s="108">
        <v>0</v>
      </c>
    </row>
    <row r="108" spans="1:22" hidden="1" x14ac:dyDescent="0.2">
      <c r="A108" s="103">
        <v>106</v>
      </c>
      <c r="B108" s="43" t="s">
        <v>45</v>
      </c>
      <c r="C108" s="43">
        <v>2</v>
      </c>
      <c r="D108" s="40">
        <v>3</v>
      </c>
      <c r="E108" s="43">
        <v>16050</v>
      </c>
      <c r="F108" s="43" t="str">
        <f t="shared" si="5"/>
        <v>БГД23</v>
      </c>
      <c r="G108" s="44" t="s">
        <v>2449</v>
      </c>
      <c r="H108" s="44"/>
      <c r="I108" s="43">
        <v>5</v>
      </c>
      <c r="J108" s="43">
        <v>1960</v>
      </c>
      <c r="K108" s="50" t="s">
        <v>43</v>
      </c>
      <c r="L108" s="124">
        <v>1.1499999999999999</v>
      </c>
      <c r="M108" s="45" t="s">
        <v>2015</v>
      </c>
      <c r="N108" s="128">
        <v>0</v>
      </c>
      <c r="O108" s="129">
        <f t="shared" si="6"/>
        <v>0</v>
      </c>
      <c r="P108" s="14">
        <f t="shared" si="7"/>
        <v>0</v>
      </c>
      <c r="Q108" s="14" t="str">
        <f>+IF(B108='1'!$D$15,IF(C108='1'!$D$16,'2'!D108,""),"")</f>
        <v/>
      </c>
      <c r="S108" s="46">
        <v>0</v>
      </c>
      <c r="T108" s="47">
        <v>0</v>
      </c>
      <c r="U108" s="128">
        <v>0</v>
      </c>
      <c r="V108" s="108">
        <v>0</v>
      </c>
    </row>
    <row r="109" spans="1:22" hidden="1" x14ac:dyDescent="0.2">
      <c r="A109" s="103">
        <v>107</v>
      </c>
      <c r="B109" s="43" t="s">
        <v>45</v>
      </c>
      <c r="C109" s="43">
        <v>2</v>
      </c>
      <c r="D109" s="40">
        <v>2</v>
      </c>
      <c r="E109" s="43">
        <v>16050</v>
      </c>
      <c r="F109" s="43" t="str">
        <f t="shared" si="5"/>
        <v>БГД22</v>
      </c>
      <c r="G109" s="44" t="s">
        <v>2449</v>
      </c>
      <c r="H109" s="44"/>
      <c r="I109" s="43">
        <v>5</v>
      </c>
      <c r="J109" s="43">
        <v>1960</v>
      </c>
      <c r="K109" s="50" t="s">
        <v>43</v>
      </c>
      <c r="L109" s="124">
        <v>1.1499999999999999</v>
      </c>
      <c r="M109" s="45" t="s">
        <v>2015</v>
      </c>
      <c r="N109" s="128">
        <v>0</v>
      </c>
      <c r="O109" s="129">
        <f t="shared" si="6"/>
        <v>0</v>
      </c>
      <c r="P109" s="14">
        <f t="shared" si="7"/>
        <v>0</v>
      </c>
      <c r="Q109" s="14" t="str">
        <f>+IF(B109='1'!$D$15,IF(C109='1'!$D$16,'2'!D109,""),"")</f>
        <v/>
      </c>
      <c r="S109" s="46">
        <v>0</v>
      </c>
      <c r="T109" s="47">
        <v>0</v>
      </c>
      <c r="U109" s="128">
        <v>0</v>
      </c>
      <c r="V109" s="108">
        <v>0</v>
      </c>
    </row>
    <row r="110" spans="1:22" hidden="1" x14ac:dyDescent="0.2">
      <c r="A110" s="103">
        <v>108</v>
      </c>
      <c r="B110" s="43" t="s">
        <v>45</v>
      </c>
      <c r="C110" s="43">
        <v>2</v>
      </c>
      <c r="D110" s="40">
        <v>1</v>
      </c>
      <c r="E110" s="43">
        <v>16050</v>
      </c>
      <c r="F110" s="43" t="str">
        <f t="shared" si="5"/>
        <v>БГД21</v>
      </c>
      <c r="G110" s="44" t="s">
        <v>2449</v>
      </c>
      <c r="H110" s="44"/>
      <c r="I110" s="43">
        <v>5</v>
      </c>
      <c r="J110" s="43">
        <v>1960</v>
      </c>
      <c r="K110" s="50" t="s">
        <v>43</v>
      </c>
      <c r="L110" s="124">
        <v>1.1499999999999999</v>
      </c>
      <c r="M110" s="45" t="s">
        <v>2015</v>
      </c>
      <c r="N110" s="128">
        <v>0</v>
      </c>
      <c r="O110" s="129">
        <f t="shared" si="6"/>
        <v>0</v>
      </c>
      <c r="P110" s="14">
        <f t="shared" si="7"/>
        <v>0</v>
      </c>
      <c r="Q110" s="14" t="str">
        <f>+IF(B110='1'!$D$15,IF(C110='1'!$D$16,'2'!D110,""),"")</f>
        <v/>
      </c>
      <c r="S110" s="46">
        <v>0</v>
      </c>
      <c r="T110" s="47">
        <v>0</v>
      </c>
      <c r="U110" s="128">
        <v>0</v>
      </c>
      <c r="V110" s="108">
        <v>0</v>
      </c>
    </row>
    <row r="111" spans="1:22" hidden="1" x14ac:dyDescent="0.2">
      <c r="A111" s="103">
        <v>109</v>
      </c>
      <c r="B111" s="1" t="s">
        <v>45</v>
      </c>
      <c r="C111" s="14">
        <v>3</v>
      </c>
      <c r="D111" s="49">
        <v>5</v>
      </c>
      <c r="E111" s="1">
        <v>16051</v>
      </c>
      <c r="F111" s="1" t="str">
        <f t="shared" si="5"/>
        <v>БГД35</v>
      </c>
      <c r="G111" s="2" t="s">
        <v>159</v>
      </c>
      <c r="I111" s="1">
        <v>2</v>
      </c>
      <c r="J111" s="1">
        <v>1960</v>
      </c>
      <c r="K111" s="2" t="s">
        <v>40</v>
      </c>
      <c r="L111" s="122">
        <v>1.1499999999999999</v>
      </c>
      <c r="N111" s="117">
        <v>0</v>
      </c>
      <c r="O111" s="129">
        <f t="shared" si="6"/>
        <v>0</v>
      </c>
      <c r="P111" s="14">
        <f t="shared" si="7"/>
        <v>0</v>
      </c>
      <c r="Q111" s="14" t="str">
        <f>+IF(B111='1'!$D$15,IF(C111='1'!$D$16,'2'!D111,""),"")</f>
        <v/>
      </c>
      <c r="S111" s="38"/>
      <c r="T111" s="87">
        <v>0</v>
      </c>
      <c r="U111" s="96">
        <v>0</v>
      </c>
      <c r="V111" s="108">
        <v>0</v>
      </c>
    </row>
    <row r="112" spans="1:22" hidden="1" x14ac:dyDescent="0.2">
      <c r="A112" s="103">
        <v>110</v>
      </c>
      <c r="B112" s="43" t="s">
        <v>45</v>
      </c>
      <c r="C112" s="43">
        <v>3</v>
      </c>
      <c r="D112" s="51" t="s">
        <v>158</v>
      </c>
      <c r="E112" s="43">
        <v>16051</v>
      </c>
      <c r="F112" s="43" t="str">
        <f t="shared" si="5"/>
        <v>БГД3сур-12</v>
      </c>
      <c r="G112" s="44" t="s">
        <v>2449</v>
      </c>
      <c r="H112" s="44"/>
      <c r="I112" s="43">
        <v>1</v>
      </c>
      <c r="J112" s="43" t="s">
        <v>8</v>
      </c>
      <c r="K112" s="44" t="s">
        <v>40</v>
      </c>
      <c r="L112" s="124">
        <f t="shared" ref="L112:L119" si="9">+$L$1</f>
        <v>1.1000000000000001</v>
      </c>
      <c r="M112" s="45" t="s">
        <v>2015</v>
      </c>
      <c r="N112" s="128">
        <v>0</v>
      </c>
      <c r="O112" s="129">
        <f t="shared" si="6"/>
        <v>0</v>
      </c>
      <c r="P112" s="14">
        <f t="shared" si="7"/>
        <v>0</v>
      </c>
      <c r="Q112" s="14" t="str">
        <f>+IF(B112='1'!$D$15,IF(C112='1'!$D$16,'2'!D112,""),"")</f>
        <v/>
      </c>
      <c r="S112" s="46">
        <v>0</v>
      </c>
      <c r="T112" s="47">
        <v>0</v>
      </c>
      <c r="U112" s="128">
        <v>0</v>
      </c>
      <c r="V112" s="108">
        <v>0</v>
      </c>
    </row>
    <row r="113" spans="1:22" hidden="1" x14ac:dyDescent="0.2">
      <c r="A113" s="103">
        <v>111</v>
      </c>
      <c r="B113" s="1" t="s">
        <v>45</v>
      </c>
      <c r="C113" s="14">
        <v>3</v>
      </c>
      <c r="D113" s="7" t="s">
        <v>163</v>
      </c>
      <c r="E113" s="1">
        <v>16051</v>
      </c>
      <c r="F113" s="1" t="str">
        <f t="shared" si="5"/>
        <v>БГД380/1</v>
      </c>
      <c r="G113" s="2" t="s">
        <v>7</v>
      </c>
      <c r="I113" s="1">
        <v>10</v>
      </c>
      <c r="J113" s="1">
        <v>2020</v>
      </c>
      <c r="K113" s="2" t="s">
        <v>40</v>
      </c>
      <c r="L113" s="122">
        <f t="shared" si="9"/>
        <v>1.1000000000000001</v>
      </c>
      <c r="N113" s="117">
        <v>3500000</v>
      </c>
      <c r="O113" s="129">
        <f t="shared" si="6"/>
        <v>3850000.0000000005</v>
      </c>
      <c r="P113" s="14">
        <f t="shared" si="7"/>
        <v>0</v>
      </c>
      <c r="Q113" s="14" t="str">
        <f>+IF(B113='1'!$D$15,IF(C113='1'!$D$16,'2'!D113,""),"")</f>
        <v/>
      </c>
      <c r="S113" s="36">
        <v>2400000</v>
      </c>
      <c r="T113" s="87">
        <v>2600000</v>
      </c>
      <c r="U113" s="96">
        <v>2800000</v>
      </c>
      <c r="V113" s="108">
        <v>3500000</v>
      </c>
    </row>
    <row r="114" spans="1:22" hidden="1" x14ac:dyDescent="0.2">
      <c r="A114" s="103">
        <v>112</v>
      </c>
      <c r="B114" s="1" t="s">
        <v>45</v>
      </c>
      <c r="C114" s="14">
        <v>3</v>
      </c>
      <c r="D114" s="7" t="s">
        <v>124</v>
      </c>
      <c r="E114" s="1">
        <v>16051</v>
      </c>
      <c r="F114" s="1" t="str">
        <f t="shared" si="5"/>
        <v>БГД373/1</v>
      </c>
      <c r="G114" s="2" t="s">
        <v>161</v>
      </c>
      <c r="I114" s="1">
        <v>10</v>
      </c>
      <c r="J114" s="1">
        <v>2019</v>
      </c>
      <c r="K114" s="2" t="s">
        <v>40</v>
      </c>
      <c r="L114" s="122">
        <f t="shared" si="9"/>
        <v>1.1000000000000001</v>
      </c>
      <c r="N114" s="117">
        <v>3400000</v>
      </c>
      <c r="O114" s="129">
        <f t="shared" si="6"/>
        <v>3740000.0000000005</v>
      </c>
      <c r="P114" s="14">
        <f t="shared" si="7"/>
        <v>0</v>
      </c>
      <c r="Q114" s="14" t="str">
        <f>+IF(B114='1'!$D$15,IF(C114='1'!$D$16,'2'!D114,""),"")</f>
        <v/>
      </c>
      <c r="S114" s="36">
        <v>2400000</v>
      </c>
      <c r="T114" s="87">
        <v>2500000</v>
      </c>
      <c r="U114" s="96">
        <v>2700000</v>
      </c>
      <c r="V114" s="108">
        <v>3400000</v>
      </c>
    </row>
    <row r="115" spans="1:22" hidden="1" x14ac:dyDescent="0.2">
      <c r="A115" s="103">
        <v>113</v>
      </c>
      <c r="B115" s="1" t="s">
        <v>45</v>
      </c>
      <c r="C115" s="14">
        <v>3</v>
      </c>
      <c r="D115" s="7" t="s">
        <v>162</v>
      </c>
      <c r="E115" s="1">
        <v>16051</v>
      </c>
      <c r="F115" s="1" t="str">
        <f t="shared" si="5"/>
        <v>БГД3214В</v>
      </c>
      <c r="G115" s="2" t="s">
        <v>7</v>
      </c>
      <c r="I115" s="1">
        <v>16</v>
      </c>
      <c r="J115" s="1">
        <v>2020</v>
      </c>
      <c r="K115" s="2" t="s">
        <v>40</v>
      </c>
      <c r="L115" s="122">
        <f t="shared" si="9"/>
        <v>1.1000000000000001</v>
      </c>
      <c r="N115" s="117">
        <v>3800000</v>
      </c>
      <c r="O115" s="129">
        <f t="shared" si="6"/>
        <v>4180000.0000000005</v>
      </c>
      <c r="P115" s="14">
        <f t="shared" si="7"/>
        <v>0</v>
      </c>
      <c r="Q115" s="14" t="str">
        <f>+IF(B115='1'!$D$15,IF(C115='1'!$D$16,'2'!D115,""),"")</f>
        <v/>
      </c>
      <c r="S115" s="36">
        <v>2400000</v>
      </c>
      <c r="T115" s="87">
        <v>2500000</v>
      </c>
      <c r="U115" s="96">
        <v>3500000</v>
      </c>
      <c r="V115" s="108">
        <v>3800000</v>
      </c>
    </row>
    <row r="116" spans="1:22" hidden="1" x14ac:dyDescent="0.2">
      <c r="A116" s="103">
        <v>114</v>
      </c>
      <c r="B116" s="1" t="s">
        <v>45</v>
      </c>
      <c r="C116" s="14">
        <v>3</v>
      </c>
      <c r="D116" s="7" t="s">
        <v>164</v>
      </c>
      <c r="E116" s="1">
        <v>16051</v>
      </c>
      <c r="F116" s="1" t="str">
        <f t="shared" si="5"/>
        <v>БГД3214Б</v>
      </c>
      <c r="G116" s="2" t="s">
        <v>165</v>
      </c>
      <c r="I116" s="1">
        <v>16</v>
      </c>
      <c r="J116" s="1">
        <v>2019</v>
      </c>
      <c r="K116" s="2" t="s">
        <v>40</v>
      </c>
      <c r="L116" s="122">
        <f t="shared" si="9"/>
        <v>1.1000000000000001</v>
      </c>
      <c r="N116" s="117">
        <v>3800000</v>
      </c>
      <c r="O116" s="129">
        <f t="shared" si="6"/>
        <v>4180000.0000000005</v>
      </c>
      <c r="P116" s="14">
        <f t="shared" si="7"/>
        <v>0</v>
      </c>
      <c r="Q116" s="14" t="str">
        <f>+IF(B116='1'!$D$15,IF(C116='1'!$D$16,'2'!D116,""),"")</f>
        <v/>
      </c>
      <c r="S116" s="36">
        <v>2400000</v>
      </c>
      <c r="T116" s="87">
        <v>2500000</v>
      </c>
      <c r="U116" s="96">
        <v>3500000</v>
      </c>
      <c r="V116" s="108">
        <v>3800000</v>
      </c>
    </row>
    <row r="117" spans="1:22" hidden="1" x14ac:dyDescent="0.2">
      <c r="A117" s="103">
        <v>115</v>
      </c>
      <c r="B117" s="1" t="s">
        <v>45</v>
      </c>
      <c r="C117" s="14">
        <v>3</v>
      </c>
      <c r="D117" s="7" t="s">
        <v>160</v>
      </c>
      <c r="E117" s="1">
        <v>16051</v>
      </c>
      <c r="F117" s="1" t="str">
        <f t="shared" si="5"/>
        <v>БГД3214А</v>
      </c>
      <c r="G117" s="2" t="s">
        <v>7</v>
      </c>
      <c r="I117" s="1">
        <v>16</v>
      </c>
      <c r="J117" s="1">
        <v>2019</v>
      </c>
      <c r="K117" s="2" t="s">
        <v>40</v>
      </c>
      <c r="L117" s="122">
        <f t="shared" si="9"/>
        <v>1.1000000000000001</v>
      </c>
      <c r="N117" s="117">
        <v>3800000</v>
      </c>
      <c r="O117" s="129">
        <f t="shared" si="6"/>
        <v>4180000.0000000005</v>
      </c>
      <c r="P117" s="14">
        <f t="shared" si="7"/>
        <v>0</v>
      </c>
      <c r="Q117" s="14" t="str">
        <f>+IF(B117='1'!$D$15,IF(C117='1'!$D$16,'2'!D117,""),"")</f>
        <v/>
      </c>
      <c r="S117" s="36">
        <v>2400000</v>
      </c>
      <c r="T117" s="87">
        <v>2500000</v>
      </c>
      <c r="U117" s="96">
        <v>3500000</v>
      </c>
      <c r="V117" s="108">
        <v>3800000</v>
      </c>
    </row>
    <row r="118" spans="1:22" hidden="1" x14ac:dyDescent="0.2">
      <c r="A118" s="103">
        <v>116</v>
      </c>
      <c r="B118" s="1" t="s">
        <v>45</v>
      </c>
      <c r="C118" s="14">
        <v>3</v>
      </c>
      <c r="D118" s="7" t="s">
        <v>196</v>
      </c>
      <c r="E118" s="1">
        <v>16051</v>
      </c>
      <c r="F118" s="1" t="str">
        <f t="shared" si="5"/>
        <v>БГД317/2</v>
      </c>
      <c r="G118" s="2" t="s">
        <v>6</v>
      </c>
      <c r="I118" s="1">
        <v>6</v>
      </c>
      <c r="J118" s="1">
        <v>2005</v>
      </c>
      <c r="K118" s="2" t="s">
        <v>197</v>
      </c>
      <c r="L118" s="122">
        <f t="shared" si="9"/>
        <v>1.1000000000000001</v>
      </c>
      <c r="N118" s="117">
        <v>2600000</v>
      </c>
      <c r="O118" s="129">
        <f t="shared" si="6"/>
        <v>2860000</v>
      </c>
      <c r="P118" s="14">
        <f t="shared" si="7"/>
        <v>0</v>
      </c>
      <c r="Q118" s="14" t="str">
        <f>+IF(B118='1'!$D$15,IF(C118='1'!$D$16,'2'!D118,""),"")</f>
        <v/>
      </c>
      <c r="S118" s="36">
        <v>2400000</v>
      </c>
      <c r="T118" s="87">
        <v>2300000</v>
      </c>
      <c r="U118" s="96">
        <v>2350000</v>
      </c>
      <c r="V118" s="108">
        <v>2600000</v>
      </c>
    </row>
    <row r="119" spans="1:22" hidden="1" x14ac:dyDescent="0.2">
      <c r="A119" s="103">
        <v>117</v>
      </c>
      <c r="B119" s="1" t="s">
        <v>45</v>
      </c>
      <c r="C119" s="14">
        <v>3</v>
      </c>
      <c r="D119" s="7">
        <v>204</v>
      </c>
      <c r="E119" s="1">
        <v>16051</v>
      </c>
      <c r="F119" s="1" t="str">
        <f t="shared" si="5"/>
        <v>БГД3204</v>
      </c>
      <c r="G119" s="2" t="s">
        <v>7</v>
      </c>
      <c r="I119" s="1">
        <v>12</v>
      </c>
      <c r="J119" s="1">
        <v>2020</v>
      </c>
      <c r="K119" s="2" t="s">
        <v>40</v>
      </c>
      <c r="L119" s="122">
        <f t="shared" si="9"/>
        <v>1.1000000000000001</v>
      </c>
      <c r="N119" s="117">
        <v>3600000</v>
      </c>
      <c r="O119" s="129">
        <f t="shared" si="6"/>
        <v>3960000.0000000005</v>
      </c>
      <c r="P119" s="14">
        <f t="shared" si="7"/>
        <v>0</v>
      </c>
      <c r="Q119" s="14" t="str">
        <f>+IF(B119='1'!$D$15,IF(C119='1'!$D$16,'2'!D119,""),"")</f>
        <v/>
      </c>
      <c r="S119" s="36">
        <v>2400000</v>
      </c>
      <c r="T119" s="87">
        <v>2500000</v>
      </c>
      <c r="U119" s="96">
        <v>3000000</v>
      </c>
      <c r="V119" s="108">
        <v>3600000</v>
      </c>
    </row>
    <row r="120" spans="1:22" hidden="1" x14ac:dyDescent="0.2">
      <c r="A120" s="103">
        <v>118</v>
      </c>
      <c r="B120" s="1" t="s">
        <v>45</v>
      </c>
      <c r="C120" s="14">
        <v>3</v>
      </c>
      <c r="D120" s="7">
        <v>81</v>
      </c>
      <c r="E120" s="1">
        <v>16051</v>
      </c>
      <c r="F120" s="1" t="str">
        <f t="shared" si="5"/>
        <v>БГД381</v>
      </c>
      <c r="G120" s="2" t="s">
        <v>6</v>
      </c>
      <c r="I120" s="1">
        <v>5</v>
      </c>
      <c r="J120" s="1">
        <v>1986</v>
      </c>
      <c r="K120" s="2" t="s">
        <v>39</v>
      </c>
      <c r="L120" s="122">
        <v>1.1499999999999999</v>
      </c>
      <c r="N120" s="117">
        <v>125000000</v>
      </c>
      <c r="O120" s="129">
        <f t="shared" si="6"/>
        <v>143750000</v>
      </c>
      <c r="P120" s="14">
        <f t="shared" si="7"/>
        <v>0</v>
      </c>
      <c r="Q120" s="14" t="str">
        <f>+IF(B120='1'!$D$15,IF(C120='1'!$D$16,'2'!D120,""),"")</f>
        <v/>
      </c>
      <c r="S120" s="36">
        <v>115000000</v>
      </c>
      <c r="T120" s="87">
        <v>110000000</v>
      </c>
      <c r="U120" s="96">
        <v>110000000</v>
      </c>
      <c r="V120" s="108">
        <v>125000000</v>
      </c>
    </row>
    <row r="121" spans="1:22" hidden="1" x14ac:dyDescent="0.2">
      <c r="A121" s="103">
        <v>119</v>
      </c>
      <c r="B121" s="1" t="s">
        <v>45</v>
      </c>
      <c r="C121" s="14">
        <v>3</v>
      </c>
      <c r="D121" s="7">
        <v>79</v>
      </c>
      <c r="E121" s="1">
        <v>16051</v>
      </c>
      <c r="F121" s="1" t="str">
        <f t="shared" si="5"/>
        <v>БГД379</v>
      </c>
      <c r="G121" s="2" t="s">
        <v>6</v>
      </c>
      <c r="I121" s="1">
        <v>6</v>
      </c>
      <c r="J121" s="1">
        <v>2010</v>
      </c>
      <c r="K121" s="2" t="s">
        <v>39</v>
      </c>
      <c r="L121" s="122">
        <f>+$L$1</f>
        <v>1.1000000000000001</v>
      </c>
      <c r="N121" s="117">
        <v>2700000</v>
      </c>
      <c r="O121" s="129">
        <f t="shared" si="6"/>
        <v>2970000.0000000005</v>
      </c>
      <c r="P121" s="14">
        <f t="shared" si="7"/>
        <v>0</v>
      </c>
      <c r="Q121" s="14" t="str">
        <f>+IF(B121='1'!$D$15,IF(C121='1'!$D$16,'2'!D121,""),"")</f>
        <v/>
      </c>
      <c r="S121" s="36">
        <v>2200000</v>
      </c>
      <c r="T121" s="87">
        <v>2200000</v>
      </c>
      <c r="U121" s="96">
        <v>2400000</v>
      </c>
      <c r="V121" s="108">
        <v>2700000</v>
      </c>
    </row>
    <row r="122" spans="1:22" hidden="1" x14ac:dyDescent="0.2">
      <c r="A122" s="103">
        <v>120</v>
      </c>
      <c r="B122" s="1" t="s">
        <v>45</v>
      </c>
      <c r="C122" s="14">
        <v>3</v>
      </c>
      <c r="D122" s="7">
        <v>76</v>
      </c>
      <c r="E122" s="1">
        <v>16051</v>
      </c>
      <c r="F122" s="1" t="str">
        <f t="shared" si="5"/>
        <v>БГД376</v>
      </c>
      <c r="G122" s="2" t="s">
        <v>6</v>
      </c>
      <c r="I122" s="1">
        <v>6</v>
      </c>
      <c r="J122" s="1">
        <v>1999</v>
      </c>
      <c r="K122" s="2" t="s">
        <v>8</v>
      </c>
      <c r="L122" s="122">
        <v>1.1499999999999999</v>
      </c>
      <c r="N122" s="117">
        <v>0</v>
      </c>
      <c r="O122" s="129">
        <f t="shared" si="6"/>
        <v>0</v>
      </c>
      <c r="P122" s="14">
        <f t="shared" si="7"/>
        <v>0</v>
      </c>
      <c r="Q122" s="14" t="str">
        <f>+IF(B122='1'!$D$15,IF(C122='1'!$D$16,'2'!D122,""),"")</f>
        <v/>
      </c>
      <c r="S122" s="36"/>
      <c r="T122" s="87">
        <v>0</v>
      </c>
      <c r="U122" s="96">
        <v>0</v>
      </c>
      <c r="V122" s="108">
        <v>0</v>
      </c>
    </row>
    <row r="123" spans="1:22" hidden="1" x14ac:dyDescent="0.2">
      <c r="A123" s="103">
        <v>121</v>
      </c>
      <c r="B123" s="1" t="s">
        <v>45</v>
      </c>
      <c r="C123" s="14">
        <v>3</v>
      </c>
      <c r="D123" s="7">
        <v>75</v>
      </c>
      <c r="E123" s="1">
        <v>16051</v>
      </c>
      <c r="F123" s="1" t="str">
        <f t="shared" si="5"/>
        <v>БГД375</v>
      </c>
      <c r="G123" s="2" t="s">
        <v>6</v>
      </c>
      <c r="I123" s="1">
        <v>6</v>
      </c>
      <c r="J123" s="1">
        <v>2004</v>
      </c>
      <c r="K123" s="2" t="s">
        <v>40</v>
      </c>
      <c r="L123" s="122">
        <f>+$L$1</f>
        <v>1.1000000000000001</v>
      </c>
      <c r="N123" s="117">
        <v>2600000</v>
      </c>
      <c r="O123" s="129">
        <f t="shared" si="6"/>
        <v>2860000</v>
      </c>
      <c r="P123" s="14">
        <f t="shared" si="7"/>
        <v>0</v>
      </c>
      <c r="Q123" s="14" t="str">
        <f>+IF(B123='1'!$D$15,IF(C123='1'!$D$16,'2'!D123,""),"")</f>
        <v/>
      </c>
      <c r="S123" s="36">
        <v>2200000</v>
      </c>
      <c r="T123" s="87">
        <v>2200000</v>
      </c>
      <c r="U123" s="96">
        <v>2200000</v>
      </c>
      <c r="V123" s="108">
        <v>2600000</v>
      </c>
    </row>
    <row r="124" spans="1:22" hidden="1" x14ac:dyDescent="0.2">
      <c r="A124" s="103">
        <v>122</v>
      </c>
      <c r="B124" s="1" t="s">
        <v>45</v>
      </c>
      <c r="C124" s="14">
        <v>3</v>
      </c>
      <c r="D124" s="7">
        <v>73</v>
      </c>
      <c r="E124" s="1">
        <v>16051</v>
      </c>
      <c r="F124" s="1" t="str">
        <f t="shared" si="5"/>
        <v>БГД373</v>
      </c>
      <c r="G124" s="2" t="s">
        <v>6</v>
      </c>
      <c r="I124" s="1">
        <v>6</v>
      </c>
      <c r="J124" s="1">
        <v>2003</v>
      </c>
      <c r="K124" s="2" t="s">
        <v>40</v>
      </c>
      <c r="L124" s="122">
        <f>+$L$1</f>
        <v>1.1000000000000001</v>
      </c>
      <c r="N124" s="117">
        <v>2600000</v>
      </c>
      <c r="O124" s="129">
        <f t="shared" si="6"/>
        <v>2860000</v>
      </c>
      <c r="P124" s="14">
        <f t="shared" si="7"/>
        <v>0</v>
      </c>
      <c r="Q124" s="14" t="str">
        <f>+IF(B124='1'!$D$15,IF(C124='1'!$D$16,'2'!D124,""),"")</f>
        <v/>
      </c>
      <c r="S124" s="36">
        <v>2200000</v>
      </c>
      <c r="T124" s="87">
        <v>2200000</v>
      </c>
      <c r="U124" s="96">
        <v>2200000</v>
      </c>
      <c r="V124" s="108">
        <v>2600000</v>
      </c>
    </row>
    <row r="125" spans="1:22" hidden="1" x14ac:dyDescent="0.2">
      <c r="A125" s="103">
        <v>123</v>
      </c>
      <c r="B125" s="1" t="s">
        <v>45</v>
      </c>
      <c r="C125" s="14">
        <v>3</v>
      </c>
      <c r="D125" s="7">
        <v>72</v>
      </c>
      <c r="E125" s="1">
        <v>16051</v>
      </c>
      <c r="F125" s="1" t="str">
        <f t="shared" si="5"/>
        <v>БГД372</v>
      </c>
      <c r="G125" s="2" t="s">
        <v>1686</v>
      </c>
      <c r="H125" s="2" t="s">
        <v>1686</v>
      </c>
      <c r="I125" s="1">
        <v>5</v>
      </c>
      <c r="J125" s="1">
        <v>1972</v>
      </c>
      <c r="K125" s="2" t="s">
        <v>8</v>
      </c>
      <c r="L125" s="122">
        <v>1.1499999999999999</v>
      </c>
      <c r="N125" s="117">
        <v>125000000</v>
      </c>
      <c r="O125" s="129">
        <f t="shared" si="6"/>
        <v>143750000</v>
      </c>
      <c r="P125" s="14">
        <f t="shared" si="7"/>
        <v>0</v>
      </c>
      <c r="Q125" s="14" t="str">
        <f>+IF(B125='1'!$D$15,IF(C125='1'!$D$16,'2'!D125,""),"")</f>
        <v/>
      </c>
      <c r="S125" s="36">
        <v>115000000</v>
      </c>
      <c r="T125" s="87">
        <v>110000000</v>
      </c>
      <c r="U125" s="96">
        <v>110000000</v>
      </c>
      <c r="V125" s="108">
        <v>125000000</v>
      </c>
    </row>
    <row r="126" spans="1:22" hidden="1" x14ac:dyDescent="0.2">
      <c r="A126" s="103">
        <v>124</v>
      </c>
      <c r="B126" s="1" t="s">
        <v>45</v>
      </c>
      <c r="C126" s="14">
        <v>3</v>
      </c>
      <c r="D126" s="7">
        <v>71</v>
      </c>
      <c r="E126" s="1">
        <v>16051</v>
      </c>
      <c r="F126" s="1" t="str">
        <f t="shared" si="5"/>
        <v>БГД371</v>
      </c>
      <c r="G126" s="2" t="s">
        <v>1688</v>
      </c>
      <c r="H126" s="2" t="s">
        <v>1688</v>
      </c>
      <c r="I126" s="1">
        <v>9</v>
      </c>
      <c r="J126" s="1">
        <v>1989</v>
      </c>
      <c r="K126" s="2" t="s">
        <v>39</v>
      </c>
      <c r="L126" s="122">
        <v>1.1499999999999999</v>
      </c>
      <c r="N126" s="117">
        <v>140000000</v>
      </c>
      <c r="O126" s="129">
        <f t="shared" si="6"/>
        <v>161000000</v>
      </c>
      <c r="P126" s="14">
        <f t="shared" si="7"/>
        <v>0</v>
      </c>
      <c r="Q126" s="14" t="str">
        <f>+IF(B126='1'!$D$15,IF(C126='1'!$D$16,'2'!D126,""),"")</f>
        <v/>
      </c>
      <c r="S126" s="36">
        <v>115000000</v>
      </c>
      <c r="T126" s="87">
        <v>120000000</v>
      </c>
      <c r="U126" s="96">
        <v>140000000</v>
      </c>
      <c r="V126" s="108">
        <v>140000000</v>
      </c>
    </row>
    <row r="127" spans="1:22" hidden="1" x14ac:dyDescent="0.2">
      <c r="A127" s="103">
        <v>125</v>
      </c>
      <c r="B127" s="1" t="s">
        <v>45</v>
      </c>
      <c r="C127" s="14">
        <v>3</v>
      </c>
      <c r="D127" s="7">
        <v>70</v>
      </c>
      <c r="E127" s="1">
        <v>16051</v>
      </c>
      <c r="F127" s="1" t="str">
        <f t="shared" si="5"/>
        <v>БГД370</v>
      </c>
      <c r="G127" s="2" t="s">
        <v>1688</v>
      </c>
      <c r="H127" s="2" t="s">
        <v>1688</v>
      </c>
      <c r="I127" s="1">
        <v>9</v>
      </c>
      <c r="J127" s="1">
        <v>1989</v>
      </c>
      <c r="K127" s="2" t="s">
        <v>39</v>
      </c>
      <c r="L127" s="122">
        <v>1.1499999999999999</v>
      </c>
      <c r="N127" s="117">
        <v>140000000</v>
      </c>
      <c r="O127" s="129">
        <f t="shared" si="6"/>
        <v>161000000</v>
      </c>
      <c r="P127" s="14">
        <f t="shared" si="7"/>
        <v>0</v>
      </c>
      <c r="Q127" s="14" t="str">
        <f>+IF(B127='1'!$D$15,IF(C127='1'!$D$16,'2'!D127,""),"")</f>
        <v/>
      </c>
      <c r="S127" s="36">
        <v>115000000</v>
      </c>
      <c r="T127" s="87">
        <v>120000000</v>
      </c>
      <c r="U127" s="96">
        <v>140000000</v>
      </c>
      <c r="V127" s="108">
        <v>140000000</v>
      </c>
    </row>
    <row r="128" spans="1:22" hidden="1" x14ac:dyDescent="0.2">
      <c r="A128" s="103">
        <v>126</v>
      </c>
      <c r="B128" s="1" t="s">
        <v>45</v>
      </c>
      <c r="C128" s="14">
        <v>3</v>
      </c>
      <c r="D128" s="7">
        <v>69</v>
      </c>
      <c r="E128" s="1">
        <v>16051</v>
      </c>
      <c r="F128" s="1" t="str">
        <f t="shared" si="5"/>
        <v>БГД369</v>
      </c>
      <c r="G128" s="2" t="s">
        <v>1688</v>
      </c>
      <c r="H128" s="2" t="s">
        <v>1688</v>
      </c>
      <c r="I128" s="1">
        <v>9</v>
      </c>
      <c r="J128" s="1">
        <v>1989</v>
      </c>
      <c r="K128" s="2" t="s">
        <v>39</v>
      </c>
      <c r="L128" s="122">
        <v>1.1499999999999999</v>
      </c>
      <c r="N128" s="117">
        <v>140000000</v>
      </c>
      <c r="O128" s="129">
        <f t="shared" si="6"/>
        <v>161000000</v>
      </c>
      <c r="P128" s="14">
        <f t="shared" si="7"/>
        <v>0</v>
      </c>
      <c r="Q128" s="14" t="str">
        <f>+IF(B128='1'!$D$15,IF(C128='1'!$D$16,'2'!D128,""),"")</f>
        <v/>
      </c>
      <c r="S128" s="36">
        <v>115000000</v>
      </c>
      <c r="T128" s="87">
        <v>120000000</v>
      </c>
      <c r="U128" s="96">
        <v>140000000</v>
      </c>
      <c r="V128" s="108">
        <v>140000000</v>
      </c>
    </row>
    <row r="129" spans="1:22" hidden="1" x14ac:dyDescent="0.2">
      <c r="A129" s="103">
        <v>127</v>
      </c>
      <c r="B129" s="1" t="s">
        <v>45</v>
      </c>
      <c r="C129" s="14">
        <v>3</v>
      </c>
      <c r="D129" s="7">
        <v>66</v>
      </c>
      <c r="E129" s="1">
        <v>16051</v>
      </c>
      <c r="F129" s="1" t="str">
        <f t="shared" si="5"/>
        <v>БГД366</v>
      </c>
      <c r="G129" s="2" t="s">
        <v>1688</v>
      </c>
      <c r="H129" s="2" t="s">
        <v>1688</v>
      </c>
      <c r="I129" s="1">
        <v>9</v>
      </c>
      <c r="J129" s="1">
        <v>1989</v>
      </c>
      <c r="K129" s="2" t="s">
        <v>8</v>
      </c>
      <c r="L129" s="122">
        <v>1.1499999999999999</v>
      </c>
      <c r="N129" s="117">
        <v>140000000</v>
      </c>
      <c r="O129" s="129">
        <f t="shared" si="6"/>
        <v>161000000</v>
      </c>
      <c r="P129" s="14">
        <f t="shared" si="7"/>
        <v>0</v>
      </c>
      <c r="Q129" s="14" t="str">
        <f>+IF(B129='1'!$D$15,IF(C129='1'!$D$16,'2'!D129,""),"")</f>
        <v/>
      </c>
      <c r="S129" s="36">
        <v>115000000</v>
      </c>
      <c r="T129" s="87">
        <v>120000000</v>
      </c>
      <c r="U129" s="96">
        <v>140000000</v>
      </c>
      <c r="V129" s="108">
        <v>140000000</v>
      </c>
    </row>
    <row r="130" spans="1:22" hidden="1" x14ac:dyDescent="0.2">
      <c r="A130" s="103">
        <v>128</v>
      </c>
      <c r="B130" s="1" t="s">
        <v>45</v>
      </c>
      <c r="C130" s="14">
        <v>3</v>
      </c>
      <c r="D130" s="7">
        <v>65</v>
      </c>
      <c r="E130" s="1">
        <v>16051</v>
      </c>
      <c r="F130" s="1" t="str">
        <f t="shared" si="5"/>
        <v>БГД365</v>
      </c>
      <c r="G130" s="2" t="s">
        <v>1688</v>
      </c>
      <c r="H130" s="2" t="s">
        <v>1688</v>
      </c>
      <c r="I130" s="1">
        <v>9</v>
      </c>
      <c r="J130" s="1">
        <v>1989</v>
      </c>
      <c r="K130" s="2" t="s">
        <v>40</v>
      </c>
      <c r="L130" s="122">
        <v>1.1499999999999999</v>
      </c>
      <c r="N130" s="117">
        <v>140000000</v>
      </c>
      <c r="O130" s="129">
        <f t="shared" si="6"/>
        <v>161000000</v>
      </c>
      <c r="P130" s="14">
        <f t="shared" si="7"/>
        <v>0</v>
      </c>
      <c r="Q130" s="14" t="str">
        <f>+IF(B130='1'!$D$15,IF(C130='1'!$D$16,'2'!D130,""),"")</f>
        <v/>
      </c>
      <c r="S130" s="36">
        <v>115000000</v>
      </c>
      <c r="T130" s="87">
        <v>120000000</v>
      </c>
      <c r="U130" s="96">
        <v>140000000</v>
      </c>
      <c r="V130" s="108">
        <v>140000000</v>
      </c>
    </row>
    <row r="131" spans="1:22" hidden="1" x14ac:dyDescent="0.2">
      <c r="A131" s="103">
        <v>129</v>
      </c>
      <c r="B131" s="1" t="s">
        <v>45</v>
      </c>
      <c r="C131" s="14">
        <v>3</v>
      </c>
      <c r="D131" s="7">
        <v>63</v>
      </c>
      <c r="E131" s="1">
        <v>16051</v>
      </c>
      <c r="F131" s="1" t="str">
        <f t="shared" ref="F131:F194" si="10">+B131&amp;C131&amp;D131</f>
        <v>БГД363</v>
      </c>
      <c r="G131" s="2" t="s">
        <v>1686</v>
      </c>
      <c r="H131" s="2" t="s">
        <v>1686</v>
      </c>
      <c r="I131" s="1">
        <v>5</v>
      </c>
      <c r="J131" s="1">
        <v>1988</v>
      </c>
      <c r="L131" s="122">
        <v>1.1499999999999999</v>
      </c>
      <c r="N131" s="117">
        <v>125000000</v>
      </c>
      <c r="O131" s="129">
        <f t="shared" si="6"/>
        <v>143750000</v>
      </c>
      <c r="P131" s="14">
        <f t="shared" si="7"/>
        <v>0</v>
      </c>
      <c r="Q131" s="14" t="str">
        <f>+IF(B131='1'!$D$15,IF(C131='1'!$D$16,'2'!D131,""),"")</f>
        <v/>
      </c>
      <c r="S131" s="36">
        <v>115000000</v>
      </c>
      <c r="T131" s="87">
        <v>110000000</v>
      </c>
      <c r="U131" s="96">
        <v>110000000</v>
      </c>
      <c r="V131" s="108">
        <v>125000000</v>
      </c>
    </row>
    <row r="132" spans="1:22" hidden="1" x14ac:dyDescent="0.2">
      <c r="A132" s="103">
        <v>130</v>
      </c>
      <c r="B132" s="1" t="s">
        <v>45</v>
      </c>
      <c r="C132" s="14">
        <v>3</v>
      </c>
      <c r="D132" s="7">
        <v>54</v>
      </c>
      <c r="E132" s="1">
        <v>16051</v>
      </c>
      <c r="F132" s="1" t="str">
        <f t="shared" si="10"/>
        <v>БГД354</v>
      </c>
      <c r="G132" s="2" t="s">
        <v>7</v>
      </c>
      <c r="I132" s="1">
        <v>9</v>
      </c>
      <c r="J132" s="1">
        <v>2009</v>
      </c>
      <c r="K132" s="2" t="s">
        <v>42</v>
      </c>
      <c r="L132" s="122">
        <f>+$L$1</f>
        <v>1.1000000000000001</v>
      </c>
      <c r="N132" s="117">
        <v>2600000</v>
      </c>
      <c r="O132" s="129">
        <f t="shared" ref="O132:O195" si="11">L132*N132</f>
        <v>2860000</v>
      </c>
      <c r="P132" s="14">
        <f t="shared" si="7"/>
        <v>0</v>
      </c>
      <c r="Q132" s="14" t="str">
        <f>+IF(B132='1'!$D$15,IF(C132='1'!$D$16,'2'!D132,""),"")</f>
        <v/>
      </c>
      <c r="S132" s="36">
        <v>2400000</v>
      </c>
      <c r="T132" s="87">
        <v>2400000</v>
      </c>
      <c r="U132" s="96">
        <v>2400000</v>
      </c>
      <c r="V132" s="108">
        <v>2600000</v>
      </c>
    </row>
    <row r="133" spans="1:22" hidden="1" x14ac:dyDescent="0.2">
      <c r="A133" s="103">
        <v>131</v>
      </c>
      <c r="B133" s="1" t="s">
        <v>45</v>
      </c>
      <c r="C133" s="14">
        <v>3</v>
      </c>
      <c r="D133" s="7">
        <v>53</v>
      </c>
      <c r="E133" s="1">
        <v>16051</v>
      </c>
      <c r="F133" s="1" t="str">
        <f t="shared" si="10"/>
        <v>БГД353</v>
      </c>
      <c r="G133" s="2" t="s">
        <v>1689</v>
      </c>
      <c r="H133" s="2" t="s">
        <v>1689</v>
      </c>
      <c r="I133" s="1">
        <v>5</v>
      </c>
      <c r="J133" s="1">
        <v>1972</v>
      </c>
      <c r="L133" s="122">
        <v>1.1499999999999999</v>
      </c>
      <c r="N133" s="117">
        <v>125000000</v>
      </c>
      <c r="O133" s="129">
        <f t="shared" si="11"/>
        <v>143750000</v>
      </c>
      <c r="P133" s="14">
        <f t="shared" si="7"/>
        <v>0</v>
      </c>
      <c r="Q133" s="14" t="str">
        <f>+IF(B133='1'!$D$15,IF(C133='1'!$D$16,'2'!D133,""),"")</f>
        <v/>
      </c>
      <c r="S133" s="36">
        <v>115000000</v>
      </c>
      <c r="T133" s="87">
        <v>115000000</v>
      </c>
      <c r="U133" s="96">
        <v>115000000</v>
      </c>
      <c r="V133" s="108">
        <v>125000000</v>
      </c>
    </row>
    <row r="134" spans="1:22" hidden="1" x14ac:dyDescent="0.2">
      <c r="A134" s="103">
        <v>132</v>
      </c>
      <c r="B134" s="1" t="s">
        <v>45</v>
      </c>
      <c r="C134" s="14">
        <v>3</v>
      </c>
      <c r="D134" s="7">
        <v>51</v>
      </c>
      <c r="E134" s="1">
        <v>16051</v>
      </c>
      <c r="F134" s="1" t="str">
        <f t="shared" si="10"/>
        <v>БГД351</v>
      </c>
      <c r="G134" s="2" t="s">
        <v>6</v>
      </c>
      <c r="I134" s="1">
        <v>9</v>
      </c>
      <c r="J134" s="1">
        <v>2009</v>
      </c>
      <c r="K134" s="2" t="s">
        <v>39</v>
      </c>
      <c r="L134" s="122">
        <f>+$L$1</f>
        <v>1.1000000000000001</v>
      </c>
      <c r="N134" s="117">
        <v>2900000</v>
      </c>
      <c r="O134" s="129">
        <f t="shared" si="11"/>
        <v>3190000.0000000005</v>
      </c>
      <c r="P134" s="14">
        <f t="shared" ref="P134:P197" si="12">+IF(Q134="",0,P133+1)</f>
        <v>0</v>
      </c>
      <c r="Q134" s="14" t="str">
        <f>+IF(B134='1'!$D$15,IF(C134='1'!$D$16,'2'!D134,""),"")</f>
        <v/>
      </c>
      <c r="S134" s="36">
        <v>2300000</v>
      </c>
      <c r="T134" s="87">
        <v>2600000</v>
      </c>
      <c r="U134" s="96">
        <v>2600000</v>
      </c>
      <c r="V134" s="108">
        <v>2900000</v>
      </c>
    </row>
    <row r="135" spans="1:22" hidden="1" x14ac:dyDescent="0.2">
      <c r="A135" s="103">
        <v>133</v>
      </c>
      <c r="B135" s="1" t="s">
        <v>45</v>
      </c>
      <c r="C135" s="14">
        <v>3</v>
      </c>
      <c r="D135" s="7">
        <v>50</v>
      </c>
      <c r="E135" s="1">
        <v>16051</v>
      </c>
      <c r="F135" s="1" t="str">
        <f t="shared" si="10"/>
        <v>БГД350</v>
      </c>
      <c r="G135" s="2" t="s">
        <v>1689</v>
      </c>
      <c r="H135" s="2" t="s">
        <v>1689</v>
      </c>
      <c r="I135" s="1">
        <v>5</v>
      </c>
      <c r="J135" s="1">
        <v>1976</v>
      </c>
      <c r="K135" s="2" t="s">
        <v>8</v>
      </c>
      <c r="L135" s="122">
        <v>1.1499999999999999</v>
      </c>
      <c r="N135" s="117">
        <v>125000000</v>
      </c>
      <c r="O135" s="129">
        <f t="shared" si="11"/>
        <v>143750000</v>
      </c>
      <c r="P135" s="14">
        <f t="shared" si="12"/>
        <v>0</v>
      </c>
      <c r="Q135" s="14" t="str">
        <f>+IF(B135='1'!$D$15,IF(C135='1'!$D$16,'2'!D135,""),"")</f>
        <v/>
      </c>
      <c r="S135" s="36">
        <v>115000000</v>
      </c>
      <c r="T135" s="87">
        <v>115000000</v>
      </c>
      <c r="U135" s="96">
        <v>115000000</v>
      </c>
      <c r="V135" s="108">
        <v>125000000</v>
      </c>
    </row>
    <row r="136" spans="1:22" hidden="1" x14ac:dyDescent="0.2">
      <c r="A136" s="103">
        <v>134</v>
      </c>
      <c r="B136" s="1" t="s">
        <v>45</v>
      </c>
      <c r="C136" s="14">
        <v>3</v>
      </c>
      <c r="D136" s="7">
        <v>42</v>
      </c>
      <c r="E136" s="1">
        <v>16051</v>
      </c>
      <c r="F136" s="1" t="str">
        <f t="shared" si="10"/>
        <v>БГД342</v>
      </c>
      <c r="G136" s="2" t="s">
        <v>1689</v>
      </c>
      <c r="H136" s="2" t="s">
        <v>1689</v>
      </c>
      <c r="I136" s="1">
        <v>5</v>
      </c>
      <c r="J136" s="1">
        <v>1971</v>
      </c>
      <c r="K136" s="2" t="s">
        <v>8</v>
      </c>
      <c r="L136" s="122">
        <v>1.1499999999999999</v>
      </c>
      <c r="N136" s="117">
        <v>125000000</v>
      </c>
      <c r="O136" s="129">
        <f t="shared" si="11"/>
        <v>143750000</v>
      </c>
      <c r="P136" s="14">
        <f t="shared" si="12"/>
        <v>0</v>
      </c>
      <c r="Q136" s="14" t="str">
        <f>+IF(B136='1'!$D$15,IF(C136='1'!$D$16,'2'!D136,""),"")</f>
        <v/>
      </c>
      <c r="S136" s="36">
        <v>115000000</v>
      </c>
      <c r="T136" s="87">
        <v>115000000</v>
      </c>
      <c r="U136" s="96">
        <v>115000000</v>
      </c>
      <c r="V136" s="108">
        <v>125000000</v>
      </c>
    </row>
    <row r="137" spans="1:22" hidden="1" x14ac:dyDescent="0.2">
      <c r="A137" s="103">
        <v>135</v>
      </c>
      <c r="B137" s="1" t="s">
        <v>45</v>
      </c>
      <c r="C137" s="14">
        <v>3</v>
      </c>
      <c r="D137" s="7">
        <v>41</v>
      </c>
      <c r="E137" s="1">
        <v>16051</v>
      </c>
      <c r="F137" s="1" t="str">
        <f t="shared" si="10"/>
        <v>БГД341</v>
      </c>
      <c r="G137" s="2" t="s">
        <v>1687</v>
      </c>
      <c r="H137" s="2" t="s">
        <v>1687</v>
      </c>
      <c r="I137" s="1">
        <v>4</v>
      </c>
      <c r="J137" s="1">
        <v>1972</v>
      </c>
      <c r="K137" s="2" t="s">
        <v>39</v>
      </c>
      <c r="L137" s="122">
        <v>1.1499999999999999</v>
      </c>
      <c r="N137" s="117">
        <v>80000000</v>
      </c>
      <c r="O137" s="129">
        <f t="shared" si="11"/>
        <v>92000000</v>
      </c>
      <c r="P137" s="14">
        <f t="shared" si="12"/>
        <v>0</v>
      </c>
      <c r="Q137" s="14" t="str">
        <f>+IF(B137='1'!$D$15,IF(C137='1'!$D$16,'2'!D137,""),"")</f>
        <v/>
      </c>
      <c r="S137" s="36">
        <v>70000000</v>
      </c>
      <c r="T137" s="87">
        <v>70000000</v>
      </c>
      <c r="U137" s="96">
        <v>70000000</v>
      </c>
      <c r="V137" s="108">
        <v>80000000</v>
      </c>
    </row>
    <row r="138" spans="1:22" hidden="1" x14ac:dyDescent="0.2">
      <c r="A138" s="103">
        <v>136</v>
      </c>
      <c r="B138" s="1" t="s">
        <v>45</v>
      </c>
      <c r="C138" s="14">
        <v>3</v>
      </c>
      <c r="D138" s="7">
        <v>40</v>
      </c>
      <c r="E138" s="1">
        <v>16051</v>
      </c>
      <c r="F138" s="1" t="str">
        <f t="shared" si="10"/>
        <v>БГД340</v>
      </c>
      <c r="G138" s="2" t="s">
        <v>6</v>
      </c>
      <c r="I138" s="1">
        <v>6</v>
      </c>
      <c r="J138" s="1">
        <v>2008</v>
      </c>
      <c r="K138" s="2" t="s">
        <v>39</v>
      </c>
      <c r="L138" s="122">
        <f>+$L$1</f>
        <v>1.1000000000000001</v>
      </c>
      <c r="N138" s="117">
        <v>2600000</v>
      </c>
      <c r="O138" s="129">
        <f t="shared" si="11"/>
        <v>2860000</v>
      </c>
      <c r="P138" s="14">
        <f t="shared" si="12"/>
        <v>0</v>
      </c>
      <c r="Q138" s="14" t="str">
        <f>+IF(B138='1'!$D$15,IF(C138='1'!$D$16,'2'!D138,""),"")</f>
        <v/>
      </c>
      <c r="S138" s="36">
        <v>2200000</v>
      </c>
      <c r="T138" s="87">
        <v>2300000</v>
      </c>
      <c r="U138" s="96">
        <v>2400000</v>
      </c>
      <c r="V138" s="108">
        <v>2600000</v>
      </c>
    </row>
    <row r="139" spans="1:22" hidden="1" x14ac:dyDescent="0.2">
      <c r="A139" s="103">
        <v>137</v>
      </c>
      <c r="B139" s="43" t="s">
        <v>45</v>
      </c>
      <c r="C139" s="43">
        <v>3</v>
      </c>
      <c r="D139" s="45">
        <v>38</v>
      </c>
      <c r="E139" s="43">
        <v>16051</v>
      </c>
      <c r="F139" s="43" t="str">
        <f t="shared" si="10"/>
        <v>БГД338</v>
      </c>
      <c r="G139" s="44" t="s">
        <v>2449</v>
      </c>
      <c r="H139" s="44"/>
      <c r="I139" s="43">
        <v>4</v>
      </c>
      <c r="J139" s="43">
        <v>1972</v>
      </c>
      <c r="K139" s="44" t="s">
        <v>39</v>
      </c>
      <c r="L139" s="124">
        <v>1.1499999999999999</v>
      </c>
      <c r="M139" s="45" t="s">
        <v>2015</v>
      </c>
      <c r="N139" s="128">
        <v>0</v>
      </c>
      <c r="O139" s="129">
        <f t="shared" si="11"/>
        <v>0</v>
      </c>
      <c r="P139" s="14">
        <f t="shared" si="12"/>
        <v>0</v>
      </c>
      <c r="Q139" s="14" t="str">
        <f>+IF(B139='1'!$D$15,IF(C139='1'!$D$16,'2'!D139,""),"")</f>
        <v/>
      </c>
      <c r="S139" s="46">
        <v>0</v>
      </c>
      <c r="T139" s="47">
        <v>0</v>
      </c>
      <c r="U139" s="128">
        <v>0</v>
      </c>
      <c r="V139" s="108">
        <v>0</v>
      </c>
    </row>
    <row r="140" spans="1:22" hidden="1" x14ac:dyDescent="0.2">
      <c r="A140" s="103">
        <v>138</v>
      </c>
      <c r="B140" s="43" t="s">
        <v>45</v>
      </c>
      <c r="C140" s="43">
        <v>3</v>
      </c>
      <c r="D140" s="51">
        <v>37</v>
      </c>
      <c r="E140" s="43">
        <v>16051</v>
      </c>
      <c r="F140" s="43" t="str">
        <f t="shared" si="10"/>
        <v>БГД337</v>
      </c>
      <c r="G140" s="44" t="s">
        <v>2449</v>
      </c>
      <c r="H140" s="44"/>
      <c r="I140" s="43">
        <v>3</v>
      </c>
      <c r="J140" s="43">
        <v>1962</v>
      </c>
      <c r="K140" s="44" t="s">
        <v>192</v>
      </c>
      <c r="L140" s="124">
        <v>1.1499999999999999</v>
      </c>
      <c r="M140" s="45" t="s">
        <v>2015</v>
      </c>
      <c r="N140" s="128">
        <v>0</v>
      </c>
      <c r="O140" s="129">
        <f t="shared" si="11"/>
        <v>0</v>
      </c>
      <c r="P140" s="14">
        <f t="shared" si="12"/>
        <v>0</v>
      </c>
      <c r="Q140" s="14" t="str">
        <f>+IF(B140='1'!$D$15,IF(C140='1'!$D$16,'2'!D140,""),"")</f>
        <v/>
      </c>
      <c r="S140" s="46">
        <v>0</v>
      </c>
      <c r="T140" s="47">
        <v>0</v>
      </c>
      <c r="U140" s="128">
        <v>0</v>
      </c>
      <c r="V140" s="108">
        <v>0</v>
      </c>
    </row>
    <row r="141" spans="1:22" hidden="1" x14ac:dyDescent="0.2">
      <c r="A141" s="103">
        <v>139</v>
      </c>
      <c r="B141" s="43" t="s">
        <v>45</v>
      </c>
      <c r="C141" s="43">
        <v>3</v>
      </c>
      <c r="D141" s="51">
        <v>36</v>
      </c>
      <c r="E141" s="43">
        <v>16051</v>
      </c>
      <c r="F141" s="43" t="str">
        <f t="shared" si="10"/>
        <v>БГД336</v>
      </c>
      <c r="G141" s="44" t="s">
        <v>2449</v>
      </c>
      <c r="H141" s="44"/>
      <c r="I141" s="43">
        <v>3</v>
      </c>
      <c r="J141" s="43">
        <v>1962</v>
      </c>
      <c r="K141" s="44" t="s">
        <v>40</v>
      </c>
      <c r="L141" s="124">
        <v>1.1499999999999999</v>
      </c>
      <c r="M141" s="45" t="s">
        <v>2015</v>
      </c>
      <c r="N141" s="128">
        <v>0</v>
      </c>
      <c r="O141" s="129">
        <f t="shared" si="11"/>
        <v>0</v>
      </c>
      <c r="P141" s="14">
        <f t="shared" si="12"/>
        <v>0</v>
      </c>
      <c r="Q141" s="14" t="str">
        <f>+IF(B141='1'!$D$15,IF(C141='1'!$D$16,'2'!D141,""),"")</f>
        <v/>
      </c>
      <c r="S141" s="46">
        <v>0</v>
      </c>
      <c r="T141" s="47">
        <v>0</v>
      </c>
      <c r="U141" s="128">
        <v>0</v>
      </c>
      <c r="V141" s="108">
        <v>0</v>
      </c>
    </row>
    <row r="142" spans="1:22" hidden="1" x14ac:dyDescent="0.2">
      <c r="A142" s="103">
        <v>140</v>
      </c>
      <c r="B142" s="43" t="s">
        <v>45</v>
      </c>
      <c r="C142" s="43">
        <v>3</v>
      </c>
      <c r="D142" s="51">
        <v>35</v>
      </c>
      <c r="E142" s="43">
        <v>16051</v>
      </c>
      <c r="F142" s="43" t="str">
        <f t="shared" si="10"/>
        <v>БГД335</v>
      </c>
      <c r="G142" s="44" t="s">
        <v>2449</v>
      </c>
      <c r="H142" s="44"/>
      <c r="I142" s="43">
        <v>3</v>
      </c>
      <c r="J142" s="43">
        <v>1956</v>
      </c>
      <c r="K142" s="44" t="s">
        <v>8</v>
      </c>
      <c r="L142" s="124">
        <v>1.1499999999999999</v>
      </c>
      <c r="M142" s="45" t="s">
        <v>2015</v>
      </c>
      <c r="N142" s="128">
        <v>0</v>
      </c>
      <c r="O142" s="129">
        <f t="shared" si="11"/>
        <v>0</v>
      </c>
      <c r="P142" s="14">
        <f t="shared" si="12"/>
        <v>0</v>
      </c>
      <c r="Q142" s="14" t="str">
        <f>+IF(B142='1'!$D$15,IF(C142='1'!$D$16,'2'!D142,""),"")</f>
        <v/>
      </c>
      <c r="S142" s="46">
        <v>0</v>
      </c>
      <c r="T142" s="47">
        <v>0</v>
      </c>
      <c r="U142" s="128">
        <v>0</v>
      </c>
      <c r="V142" s="108">
        <v>0</v>
      </c>
    </row>
    <row r="143" spans="1:22" hidden="1" x14ac:dyDescent="0.2">
      <c r="A143" s="103">
        <v>141</v>
      </c>
      <c r="B143" s="1" t="s">
        <v>45</v>
      </c>
      <c r="C143" s="14">
        <v>3</v>
      </c>
      <c r="D143" s="7">
        <v>25</v>
      </c>
      <c r="E143" s="1">
        <v>16051</v>
      </c>
      <c r="F143" s="1" t="str">
        <f t="shared" si="10"/>
        <v>БГД325</v>
      </c>
      <c r="G143" s="2" t="s">
        <v>6</v>
      </c>
      <c r="I143" s="1">
        <v>6</v>
      </c>
      <c r="J143" s="1">
        <v>2002</v>
      </c>
      <c r="K143" s="2" t="s">
        <v>40</v>
      </c>
      <c r="L143" s="122">
        <f>+$L$1</f>
        <v>1.1000000000000001</v>
      </c>
      <c r="N143" s="117">
        <v>2600000</v>
      </c>
      <c r="O143" s="129">
        <f t="shared" si="11"/>
        <v>2860000</v>
      </c>
      <c r="P143" s="14">
        <f t="shared" si="12"/>
        <v>0</v>
      </c>
      <c r="Q143" s="14" t="str">
        <f>+IF(B143='1'!$D$15,IF(C143='1'!$D$16,'2'!D143,""),"")</f>
        <v/>
      </c>
      <c r="S143" s="36">
        <v>2300000</v>
      </c>
      <c r="T143" s="87">
        <v>2300000</v>
      </c>
      <c r="U143" s="96">
        <v>2350000</v>
      </c>
      <c r="V143" s="108">
        <v>2600000</v>
      </c>
    </row>
    <row r="144" spans="1:22" hidden="1" x14ac:dyDescent="0.2">
      <c r="A144" s="103">
        <v>142</v>
      </c>
      <c r="B144" s="43" t="s">
        <v>45</v>
      </c>
      <c r="C144" s="43">
        <v>3</v>
      </c>
      <c r="D144" s="51">
        <v>24</v>
      </c>
      <c r="E144" s="43">
        <v>16051</v>
      </c>
      <c r="F144" s="43" t="str">
        <f t="shared" si="10"/>
        <v>БГД324</v>
      </c>
      <c r="G144" s="44" t="s">
        <v>2449</v>
      </c>
      <c r="H144" s="44"/>
      <c r="I144" s="43">
        <v>2</v>
      </c>
      <c r="J144" s="43">
        <v>1954</v>
      </c>
      <c r="K144" s="44" t="s">
        <v>192</v>
      </c>
      <c r="L144" s="124">
        <v>1.1499999999999999</v>
      </c>
      <c r="M144" s="45" t="s">
        <v>2015</v>
      </c>
      <c r="N144" s="128">
        <v>0</v>
      </c>
      <c r="O144" s="129">
        <f t="shared" si="11"/>
        <v>0</v>
      </c>
      <c r="P144" s="14">
        <f t="shared" si="12"/>
        <v>0</v>
      </c>
      <c r="Q144" s="14" t="str">
        <f>+IF(B144='1'!$D$15,IF(C144='1'!$D$16,'2'!D144,""),"")</f>
        <v/>
      </c>
      <c r="S144" s="46">
        <v>0</v>
      </c>
      <c r="T144" s="47">
        <v>0</v>
      </c>
      <c r="U144" s="128">
        <v>0</v>
      </c>
      <c r="V144" s="108">
        <v>0</v>
      </c>
    </row>
    <row r="145" spans="1:22" hidden="1" x14ac:dyDescent="0.2">
      <c r="A145" s="103">
        <v>143</v>
      </c>
      <c r="B145" s="43" t="s">
        <v>45</v>
      </c>
      <c r="C145" s="43">
        <v>3</v>
      </c>
      <c r="D145" s="51">
        <v>23</v>
      </c>
      <c r="E145" s="43">
        <v>16051</v>
      </c>
      <c r="F145" s="43" t="str">
        <f t="shared" si="10"/>
        <v>БГД323</v>
      </c>
      <c r="G145" s="44" t="s">
        <v>2449</v>
      </c>
      <c r="H145" s="44"/>
      <c r="I145" s="43">
        <v>2</v>
      </c>
      <c r="J145" s="43">
        <v>1956</v>
      </c>
      <c r="K145" s="44" t="s">
        <v>192</v>
      </c>
      <c r="L145" s="124">
        <v>1.1499999999999999</v>
      </c>
      <c r="M145" s="45" t="s">
        <v>2015</v>
      </c>
      <c r="N145" s="128">
        <v>0</v>
      </c>
      <c r="O145" s="129">
        <f t="shared" si="11"/>
        <v>0</v>
      </c>
      <c r="P145" s="14">
        <f t="shared" si="12"/>
        <v>0</v>
      </c>
      <c r="Q145" s="14" t="str">
        <f>+IF(B145='1'!$D$15,IF(C145='1'!$D$16,'2'!D145,""),"")</f>
        <v/>
      </c>
      <c r="S145" s="46">
        <v>0</v>
      </c>
      <c r="T145" s="47">
        <v>0</v>
      </c>
      <c r="U145" s="128">
        <v>0</v>
      </c>
      <c r="V145" s="108">
        <v>0</v>
      </c>
    </row>
    <row r="146" spans="1:22" hidden="1" x14ac:dyDescent="0.2">
      <c r="A146" s="103">
        <v>144</v>
      </c>
      <c r="B146" s="43" t="s">
        <v>45</v>
      </c>
      <c r="C146" s="43">
        <v>3</v>
      </c>
      <c r="D146" s="51">
        <v>22</v>
      </c>
      <c r="E146" s="43">
        <v>16051</v>
      </c>
      <c r="F146" s="43" t="str">
        <f t="shared" si="10"/>
        <v>БГД322</v>
      </c>
      <c r="G146" s="44" t="s">
        <v>2449</v>
      </c>
      <c r="H146" s="44"/>
      <c r="I146" s="43">
        <v>2</v>
      </c>
      <c r="J146" s="43">
        <v>1956</v>
      </c>
      <c r="K146" s="44" t="s">
        <v>8</v>
      </c>
      <c r="L146" s="124">
        <v>1.1499999999999999</v>
      </c>
      <c r="M146" s="45" t="s">
        <v>2015</v>
      </c>
      <c r="N146" s="128">
        <v>0</v>
      </c>
      <c r="O146" s="129">
        <f t="shared" si="11"/>
        <v>0</v>
      </c>
      <c r="P146" s="14">
        <f t="shared" si="12"/>
        <v>0</v>
      </c>
      <c r="Q146" s="14" t="str">
        <f>+IF(B146='1'!$D$15,IF(C146='1'!$D$16,'2'!D146,""),"")</f>
        <v/>
      </c>
      <c r="S146" s="46">
        <v>0</v>
      </c>
      <c r="T146" s="47">
        <v>0</v>
      </c>
      <c r="U146" s="128">
        <v>0</v>
      </c>
      <c r="V146" s="108">
        <v>0</v>
      </c>
    </row>
    <row r="147" spans="1:22" hidden="1" x14ac:dyDescent="0.2">
      <c r="A147" s="103">
        <v>145</v>
      </c>
      <c r="B147" s="43" t="s">
        <v>45</v>
      </c>
      <c r="C147" s="43">
        <v>3</v>
      </c>
      <c r="D147" s="51">
        <v>21</v>
      </c>
      <c r="E147" s="43">
        <v>16051</v>
      </c>
      <c r="F147" s="43" t="str">
        <f t="shared" si="10"/>
        <v>БГД321</v>
      </c>
      <c r="G147" s="44" t="s">
        <v>2449</v>
      </c>
      <c r="H147" s="44"/>
      <c r="I147" s="43">
        <v>2</v>
      </c>
      <c r="J147" s="43">
        <v>1956</v>
      </c>
      <c r="K147" s="44" t="s">
        <v>40</v>
      </c>
      <c r="L147" s="124">
        <v>1.1499999999999999</v>
      </c>
      <c r="M147" s="45" t="s">
        <v>2015</v>
      </c>
      <c r="N147" s="128">
        <v>0</v>
      </c>
      <c r="O147" s="129">
        <f t="shared" si="11"/>
        <v>0</v>
      </c>
      <c r="P147" s="14">
        <f t="shared" si="12"/>
        <v>0</v>
      </c>
      <c r="Q147" s="14" t="str">
        <f>+IF(B147='1'!$D$15,IF(C147='1'!$D$16,'2'!D147,""),"")</f>
        <v/>
      </c>
      <c r="S147" s="46">
        <v>0</v>
      </c>
      <c r="T147" s="47">
        <v>0</v>
      </c>
      <c r="U147" s="128">
        <v>0</v>
      </c>
      <c r="V147" s="108">
        <v>0</v>
      </c>
    </row>
    <row r="148" spans="1:22" hidden="1" x14ac:dyDescent="0.2">
      <c r="A148" s="103">
        <v>146</v>
      </c>
      <c r="B148" s="1" t="s">
        <v>45</v>
      </c>
      <c r="C148" s="14">
        <v>4</v>
      </c>
      <c r="D148" s="14" t="s">
        <v>237</v>
      </c>
      <c r="E148" s="1">
        <v>16052</v>
      </c>
      <c r="F148" s="1" t="str">
        <f t="shared" si="10"/>
        <v>БГД4СОТ-4</v>
      </c>
      <c r="G148" s="2" t="s">
        <v>6</v>
      </c>
      <c r="I148" s="1">
        <v>5</v>
      </c>
      <c r="J148" s="1">
        <v>1989</v>
      </c>
      <c r="L148" s="122">
        <v>1.1499999999999999</v>
      </c>
      <c r="N148" s="117">
        <v>90000000</v>
      </c>
      <c r="O148" s="129">
        <f t="shared" si="11"/>
        <v>103499999.99999999</v>
      </c>
      <c r="P148" s="14">
        <f t="shared" si="12"/>
        <v>0</v>
      </c>
      <c r="Q148" s="14" t="str">
        <f>+IF(B148='1'!$D$15,IF(C148='1'!$D$16,'2'!D148,""),"")</f>
        <v/>
      </c>
      <c r="S148" s="36">
        <v>70000000</v>
      </c>
      <c r="T148" s="87">
        <v>72500000</v>
      </c>
      <c r="U148" s="96">
        <v>75000000</v>
      </c>
      <c r="V148" s="108">
        <v>90000000</v>
      </c>
    </row>
    <row r="149" spans="1:22" hidden="1" x14ac:dyDescent="0.2">
      <c r="A149" s="103">
        <v>147</v>
      </c>
      <c r="B149" s="1" t="s">
        <v>45</v>
      </c>
      <c r="C149" s="14">
        <v>4</v>
      </c>
      <c r="D149" s="14" t="s">
        <v>238</v>
      </c>
      <c r="E149" s="1">
        <v>16052</v>
      </c>
      <c r="F149" s="1" t="str">
        <f t="shared" si="10"/>
        <v>БГД4СОТ-3</v>
      </c>
      <c r="G149" s="2" t="s">
        <v>6</v>
      </c>
      <c r="I149" s="1">
        <v>5</v>
      </c>
      <c r="J149" s="1">
        <v>1989</v>
      </c>
      <c r="L149" s="122">
        <v>1.1499999999999999</v>
      </c>
      <c r="N149" s="117">
        <v>90000000</v>
      </c>
      <c r="O149" s="129">
        <f t="shared" si="11"/>
        <v>103499999.99999999</v>
      </c>
      <c r="P149" s="14">
        <f t="shared" si="12"/>
        <v>0</v>
      </c>
      <c r="Q149" s="14" t="str">
        <f>+IF(B149='1'!$D$15,IF(C149='1'!$D$16,'2'!D149,""),"")</f>
        <v/>
      </c>
      <c r="S149" s="36">
        <v>70000000</v>
      </c>
      <c r="T149" s="87">
        <v>72500000</v>
      </c>
      <c r="U149" s="96">
        <v>75000000</v>
      </c>
      <c r="V149" s="108">
        <v>90000000</v>
      </c>
    </row>
    <row r="150" spans="1:22" hidden="1" x14ac:dyDescent="0.2">
      <c r="A150" s="103">
        <v>148</v>
      </c>
      <c r="B150" s="1" t="s">
        <v>45</v>
      </c>
      <c r="C150" s="14">
        <v>4</v>
      </c>
      <c r="D150" s="14" t="s">
        <v>248</v>
      </c>
      <c r="E150" s="1">
        <v>16052</v>
      </c>
      <c r="F150" s="1" t="str">
        <f t="shared" si="10"/>
        <v>БГД4СОТ-2</v>
      </c>
      <c r="G150" s="2" t="s">
        <v>6</v>
      </c>
      <c r="I150" s="1">
        <v>5</v>
      </c>
      <c r="J150" s="1">
        <v>1989</v>
      </c>
      <c r="L150" s="122">
        <v>1.1499999999999999</v>
      </c>
      <c r="N150" s="117">
        <v>90000000</v>
      </c>
      <c r="O150" s="129">
        <f t="shared" si="11"/>
        <v>103499999.99999999</v>
      </c>
      <c r="P150" s="14">
        <f t="shared" si="12"/>
        <v>0</v>
      </c>
      <c r="Q150" s="14" t="str">
        <f>+IF(B150='1'!$D$15,IF(C150='1'!$D$16,'2'!D150,""),"")</f>
        <v/>
      </c>
      <c r="S150" s="36">
        <v>70000000</v>
      </c>
      <c r="T150" s="87">
        <v>72500000</v>
      </c>
      <c r="U150" s="96">
        <v>75000000</v>
      </c>
      <c r="V150" s="108">
        <v>90000000</v>
      </c>
    </row>
    <row r="151" spans="1:22" hidden="1" x14ac:dyDescent="0.2">
      <c r="A151" s="103">
        <v>149</v>
      </c>
      <c r="B151" s="1" t="s">
        <v>45</v>
      </c>
      <c r="C151" s="14">
        <v>4</v>
      </c>
      <c r="D151" s="14" t="s">
        <v>247</v>
      </c>
      <c r="E151" s="1">
        <v>16052</v>
      </c>
      <c r="F151" s="1" t="str">
        <f t="shared" si="10"/>
        <v>БГД4СОТ-1</v>
      </c>
      <c r="G151" s="2" t="s">
        <v>6</v>
      </c>
      <c r="I151" s="1">
        <v>5</v>
      </c>
      <c r="J151" s="1">
        <v>1989</v>
      </c>
      <c r="L151" s="122">
        <v>1.1499999999999999</v>
      </c>
      <c r="N151" s="117">
        <v>90000000</v>
      </c>
      <c r="O151" s="129">
        <f t="shared" si="11"/>
        <v>103499999.99999999</v>
      </c>
      <c r="P151" s="14">
        <f t="shared" si="12"/>
        <v>0</v>
      </c>
      <c r="Q151" s="14" t="str">
        <f>+IF(B151='1'!$D$15,IF(C151='1'!$D$16,'2'!D151,""),"")</f>
        <v/>
      </c>
      <c r="S151" s="36">
        <v>70000000</v>
      </c>
      <c r="T151" s="87">
        <v>72500000</v>
      </c>
      <c r="U151" s="96">
        <v>75000000</v>
      </c>
      <c r="V151" s="108">
        <v>90000000</v>
      </c>
    </row>
    <row r="152" spans="1:22" hidden="1" x14ac:dyDescent="0.2">
      <c r="A152" s="103">
        <v>150</v>
      </c>
      <c r="B152" s="1" t="s">
        <v>45</v>
      </c>
      <c r="C152" s="14">
        <v>4</v>
      </c>
      <c r="D152" s="14" t="s">
        <v>232</v>
      </c>
      <c r="E152" s="1">
        <v>16052</v>
      </c>
      <c r="F152" s="1" t="str">
        <f t="shared" si="10"/>
        <v>БГД4о9</v>
      </c>
      <c r="G152" s="2" t="s">
        <v>2022</v>
      </c>
      <c r="H152" s="2" t="s">
        <v>1682</v>
      </c>
      <c r="I152" s="1">
        <v>8</v>
      </c>
      <c r="J152" s="1">
        <v>1986</v>
      </c>
      <c r="K152" s="37" t="s">
        <v>43</v>
      </c>
      <c r="L152" s="122">
        <v>1.1499999999999999</v>
      </c>
      <c r="N152" s="117">
        <v>140000000</v>
      </c>
      <c r="O152" s="129">
        <f t="shared" si="11"/>
        <v>161000000</v>
      </c>
      <c r="P152" s="14">
        <f t="shared" si="12"/>
        <v>0</v>
      </c>
      <c r="Q152" s="14" t="str">
        <f>+IF(B152='1'!$D$15,IF(C152='1'!$D$16,'2'!D152,""),"")</f>
        <v/>
      </c>
      <c r="S152" s="36">
        <v>115000000</v>
      </c>
      <c r="T152" s="87">
        <v>120000000</v>
      </c>
      <c r="U152" s="96">
        <v>130000000</v>
      </c>
      <c r="V152" s="108">
        <v>140000000</v>
      </c>
    </row>
    <row r="153" spans="1:22" hidden="1" x14ac:dyDescent="0.2">
      <c r="A153" s="103">
        <v>151</v>
      </c>
      <c r="B153" s="1" t="s">
        <v>45</v>
      </c>
      <c r="C153" s="14">
        <v>4</v>
      </c>
      <c r="D153" s="14" t="s">
        <v>231</v>
      </c>
      <c r="E153" s="1">
        <v>16052</v>
      </c>
      <c r="F153" s="1" t="str">
        <f t="shared" si="10"/>
        <v>БГД4о8</v>
      </c>
      <c r="G153" s="2" t="s">
        <v>2022</v>
      </c>
      <c r="H153" s="2" t="s">
        <v>1682</v>
      </c>
      <c r="I153" s="1">
        <v>8</v>
      </c>
      <c r="J153" s="1">
        <v>1986</v>
      </c>
      <c r="K153" s="37" t="s">
        <v>43</v>
      </c>
      <c r="L153" s="122">
        <v>1.1499999999999999</v>
      </c>
      <c r="N153" s="117">
        <v>140000000</v>
      </c>
      <c r="O153" s="129">
        <f t="shared" si="11"/>
        <v>161000000</v>
      </c>
      <c r="P153" s="14">
        <f t="shared" si="12"/>
        <v>0</v>
      </c>
      <c r="Q153" s="14" t="str">
        <f>+IF(B153='1'!$D$15,IF(C153='1'!$D$16,'2'!D153,""),"")</f>
        <v/>
      </c>
      <c r="S153" s="36">
        <v>115000000</v>
      </c>
      <c r="T153" s="87">
        <v>120000000</v>
      </c>
      <c r="U153" s="96">
        <v>130000000</v>
      </c>
      <c r="V153" s="108">
        <v>140000000</v>
      </c>
    </row>
    <row r="154" spans="1:22" hidden="1" x14ac:dyDescent="0.2">
      <c r="A154" s="103">
        <v>152</v>
      </c>
      <c r="B154" s="1" t="s">
        <v>45</v>
      </c>
      <c r="C154" s="14">
        <v>4</v>
      </c>
      <c r="D154" s="14" t="s">
        <v>230</v>
      </c>
      <c r="E154" s="1">
        <v>16052</v>
      </c>
      <c r="F154" s="1" t="str">
        <f t="shared" si="10"/>
        <v>БГД4о7</v>
      </c>
      <c r="G154" s="2" t="s">
        <v>2022</v>
      </c>
      <c r="H154" s="2" t="s">
        <v>1682</v>
      </c>
      <c r="I154" s="1">
        <v>8</v>
      </c>
      <c r="J154" s="1">
        <v>1986</v>
      </c>
      <c r="K154" s="37" t="s">
        <v>43</v>
      </c>
      <c r="L154" s="122">
        <v>1.1499999999999999</v>
      </c>
      <c r="N154" s="117">
        <v>140000000</v>
      </c>
      <c r="O154" s="129">
        <f t="shared" si="11"/>
        <v>161000000</v>
      </c>
      <c r="P154" s="14">
        <f t="shared" si="12"/>
        <v>0</v>
      </c>
      <c r="Q154" s="14" t="str">
        <f>+IF(B154='1'!$D$15,IF(C154='1'!$D$16,'2'!D154,""),"")</f>
        <v/>
      </c>
      <c r="S154" s="36">
        <v>115000000</v>
      </c>
      <c r="T154" s="87">
        <v>120000000</v>
      </c>
      <c r="U154" s="96">
        <v>130000000</v>
      </c>
      <c r="V154" s="108">
        <v>140000000</v>
      </c>
    </row>
    <row r="155" spans="1:22" hidden="1" x14ac:dyDescent="0.2">
      <c r="A155" s="103">
        <v>153</v>
      </c>
      <c r="B155" s="1" t="s">
        <v>45</v>
      </c>
      <c r="C155" s="14">
        <v>4</v>
      </c>
      <c r="D155" s="14" t="s">
        <v>225</v>
      </c>
      <c r="E155" s="1">
        <v>16052</v>
      </c>
      <c r="F155" s="1" t="str">
        <f t="shared" si="10"/>
        <v>БГД4о6</v>
      </c>
      <c r="G155" s="2" t="s">
        <v>2022</v>
      </c>
      <c r="H155" s="2" t="s">
        <v>1682</v>
      </c>
      <c r="I155" s="1">
        <v>8</v>
      </c>
      <c r="J155" s="1">
        <v>1986</v>
      </c>
      <c r="K155" s="37" t="s">
        <v>43</v>
      </c>
      <c r="L155" s="122">
        <v>1.1499999999999999</v>
      </c>
      <c r="N155" s="117">
        <v>140000000</v>
      </c>
      <c r="O155" s="129">
        <f t="shared" si="11"/>
        <v>161000000</v>
      </c>
      <c r="P155" s="14">
        <f t="shared" si="12"/>
        <v>0</v>
      </c>
      <c r="Q155" s="14" t="str">
        <f>+IF(B155='1'!$D$15,IF(C155='1'!$D$16,'2'!D155,""),"")</f>
        <v/>
      </c>
      <c r="S155" s="36">
        <v>115000000</v>
      </c>
      <c r="T155" s="87">
        <v>120000000</v>
      </c>
      <c r="U155" s="96">
        <v>130000000</v>
      </c>
      <c r="V155" s="108">
        <v>140000000</v>
      </c>
    </row>
    <row r="156" spans="1:22" hidden="1" x14ac:dyDescent="0.2">
      <c r="A156" s="103">
        <v>154</v>
      </c>
      <c r="B156" s="1" t="s">
        <v>45</v>
      </c>
      <c r="C156" s="14">
        <v>4</v>
      </c>
      <c r="D156" s="14" t="s">
        <v>226</v>
      </c>
      <c r="E156" s="1">
        <v>16052</v>
      </c>
      <c r="F156" s="1" t="str">
        <f t="shared" si="10"/>
        <v>БГД4о5</v>
      </c>
      <c r="G156" s="2" t="s">
        <v>2022</v>
      </c>
      <c r="H156" s="2" t="s">
        <v>1682</v>
      </c>
      <c r="I156" s="1">
        <v>9</v>
      </c>
      <c r="J156" s="1">
        <v>1986</v>
      </c>
      <c r="K156" s="37" t="s">
        <v>43</v>
      </c>
      <c r="L156" s="122">
        <v>1.1499999999999999</v>
      </c>
      <c r="N156" s="117">
        <v>140000000</v>
      </c>
      <c r="O156" s="129">
        <f t="shared" si="11"/>
        <v>161000000</v>
      </c>
      <c r="P156" s="14">
        <f t="shared" si="12"/>
        <v>0</v>
      </c>
      <c r="Q156" s="14" t="str">
        <f>+IF(B156='1'!$D$15,IF(C156='1'!$D$16,'2'!D156,""),"")</f>
        <v/>
      </c>
      <c r="S156" s="36">
        <v>115000000</v>
      </c>
      <c r="T156" s="87">
        <v>120000000</v>
      </c>
      <c r="U156" s="96">
        <v>130000000</v>
      </c>
      <c r="V156" s="108">
        <v>140000000</v>
      </c>
    </row>
    <row r="157" spans="1:22" hidden="1" x14ac:dyDescent="0.2">
      <c r="A157" s="103">
        <v>155</v>
      </c>
      <c r="B157" s="1" t="s">
        <v>45</v>
      </c>
      <c r="C157" s="14">
        <v>4</v>
      </c>
      <c r="D157" s="14" t="s">
        <v>224</v>
      </c>
      <c r="E157" s="1">
        <v>16052</v>
      </c>
      <c r="F157" s="1" t="str">
        <f t="shared" si="10"/>
        <v>БГД4о4</v>
      </c>
      <c r="G157" s="2" t="s">
        <v>2022</v>
      </c>
      <c r="H157" s="2" t="s">
        <v>1682</v>
      </c>
      <c r="I157" s="1">
        <v>8</v>
      </c>
      <c r="J157" s="1">
        <v>1986</v>
      </c>
      <c r="K157" s="37" t="s">
        <v>43</v>
      </c>
      <c r="L157" s="122">
        <v>1.1499999999999999</v>
      </c>
      <c r="N157" s="117">
        <v>140000000</v>
      </c>
      <c r="O157" s="129">
        <f t="shared" si="11"/>
        <v>161000000</v>
      </c>
      <c r="P157" s="14">
        <f t="shared" si="12"/>
        <v>0</v>
      </c>
      <c r="Q157" s="14" t="str">
        <f>+IF(B157='1'!$D$15,IF(C157='1'!$D$16,'2'!D157,""),"")</f>
        <v/>
      </c>
      <c r="S157" s="36">
        <v>115000000</v>
      </c>
      <c r="T157" s="87">
        <v>120000000</v>
      </c>
      <c r="U157" s="96">
        <v>130000000</v>
      </c>
      <c r="V157" s="108">
        <v>140000000</v>
      </c>
    </row>
    <row r="158" spans="1:22" hidden="1" x14ac:dyDescent="0.2">
      <c r="A158" s="103">
        <v>156</v>
      </c>
      <c r="B158" s="1" t="s">
        <v>45</v>
      </c>
      <c r="C158" s="14">
        <v>4</v>
      </c>
      <c r="D158" s="14" t="s">
        <v>223</v>
      </c>
      <c r="E158" s="1">
        <v>16052</v>
      </c>
      <c r="F158" s="1" t="str">
        <f t="shared" si="10"/>
        <v>БГД4о3</v>
      </c>
      <c r="G158" s="2" t="s">
        <v>2022</v>
      </c>
      <c r="H158" s="2" t="s">
        <v>1682</v>
      </c>
      <c r="I158" s="1">
        <v>7</v>
      </c>
      <c r="J158" s="1">
        <v>1986</v>
      </c>
      <c r="K158" s="37" t="s">
        <v>43</v>
      </c>
      <c r="L158" s="122">
        <v>1.1499999999999999</v>
      </c>
      <c r="N158" s="117">
        <v>140000000</v>
      </c>
      <c r="O158" s="129">
        <f t="shared" si="11"/>
        <v>161000000</v>
      </c>
      <c r="P158" s="14">
        <f t="shared" si="12"/>
        <v>0</v>
      </c>
      <c r="Q158" s="14" t="str">
        <f>+IF(B158='1'!$D$15,IF(C158='1'!$D$16,'2'!D158,""),"")</f>
        <v/>
      </c>
      <c r="S158" s="36">
        <v>115000000</v>
      </c>
      <c r="T158" s="87">
        <v>120000000</v>
      </c>
      <c r="U158" s="96">
        <v>130000000</v>
      </c>
      <c r="V158" s="108">
        <v>140000000</v>
      </c>
    </row>
    <row r="159" spans="1:22" hidden="1" x14ac:dyDescent="0.2">
      <c r="A159" s="103">
        <v>157</v>
      </c>
      <c r="B159" s="1" t="s">
        <v>45</v>
      </c>
      <c r="C159" s="14">
        <v>4</v>
      </c>
      <c r="D159" s="14" t="s">
        <v>246</v>
      </c>
      <c r="E159" s="1">
        <v>16052</v>
      </c>
      <c r="F159" s="1" t="str">
        <f t="shared" si="10"/>
        <v>БГД4о15</v>
      </c>
      <c r="G159" s="2" t="s">
        <v>2022</v>
      </c>
      <c r="H159" s="2" t="s">
        <v>1682</v>
      </c>
      <c r="I159" s="1">
        <v>5</v>
      </c>
      <c r="J159" s="1">
        <v>1986</v>
      </c>
      <c r="K159" s="37" t="s">
        <v>43</v>
      </c>
      <c r="L159" s="122">
        <v>1.1499999999999999</v>
      </c>
      <c r="N159" s="117">
        <v>130000000</v>
      </c>
      <c r="O159" s="129">
        <f t="shared" si="11"/>
        <v>149500000</v>
      </c>
      <c r="P159" s="14">
        <f t="shared" si="12"/>
        <v>0</v>
      </c>
      <c r="Q159" s="14" t="str">
        <f>+IF(B159='1'!$D$15,IF(C159='1'!$D$16,'2'!D159,""),"")</f>
        <v/>
      </c>
      <c r="S159" s="36">
        <v>110000000</v>
      </c>
      <c r="T159" s="87">
        <v>120000000</v>
      </c>
      <c r="U159" s="96">
        <v>120000000</v>
      </c>
      <c r="V159" s="108">
        <v>130000000</v>
      </c>
    </row>
    <row r="160" spans="1:22" hidden="1" x14ac:dyDescent="0.2">
      <c r="A160" s="103">
        <v>158</v>
      </c>
      <c r="B160" s="1" t="s">
        <v>45</v>
      </c>
      <c r="C160" s="14">
        <v>4</v>
      </c>
      <c r="D160" s="14" t="s">
        <v>229</v>
      </c>
      <c r="E160" s="1">
        <v>16052</v>
      </c>
      <c r="F160" s="1" t="str">
        <f t="shared" si="10"/>
        <v>БГД4о14</v>
      </c>
      <c r="G160" s="2" t="s">
        <v>2022</v>
      </c>
      <c r="H160" s="2" t="s">
        <v>1682</v>
      </c>
      <c r="I160" s="1">
        <v>5</v>
      </c>
      <c r="J160" s="1">
        <v>1986</v>
      </c>
      <c r="K160" s="37" t="s">
        <v>43</v>
      </c>
      <c r="L160" s="122">
        <v>1.1499999999999999</v>
      </c>
      <c r="N160" s="117">
        <v>130000000</v>
      </c>
      <c r="O160" s="129">
        <f t="shared" si="11"/>
        <v>149500000</v>
      </c>
      <c r="P160" s="14">
        <f t="shared" si="12"/>
        <v>0</v>
      </c>
      <c r="Q160" s="14" t="str">
        <f>+IF(B160='1'!$D$15,IF(C160='1'!$D$16,'2'!D160,""),"")</f>
        <v/>
      </c>
      <c r="S160" s="36">
        <v>110000000</v>
      </c>
      <c r="T160" s="87">
        <v>120000000</v>
      </c>
      <c r="U160" s="96">
        <v>120000000</v>
      </c>
      <c r="V160" s="108">
        <v>130000000</v>
      </c>
    </row>
    <row r="161" spans="1:22" hidden="1" x14ac:dyDescent="0.2">
      <c r="A161" s="103">
        <v>159</v>
      </c>
      <c r="B161" s="1" t="s">
        <v>45</v>
      </c>
      <c r="C161" s="14">
        <v>4</v>
      </c>
      <c r="D161" s="14" t="s">
        <v>228</v>
      </c>
      <c r="E161" s="1">
        <v>16052</v>
      </c>
      <c r="F161" s="1" t="str">
        <f t="shared" si="10"/>
        <v>БГД4о13</v>
      </c>
      <c r="G161" s="2" t="s">
        <v>2022</v>
      </c>
      <c r="H161" s="2" t="s">
        <v>1682</v>
      </c>
      <c r="I161" s="1">
        <v>9</v>
      </c>
      <c r="J161" s="1">
        <v>1986</v>
      </c>
      <c r="K161" s="37" t="s">
        <v>43</v>
      </c>
      <c r="L161" s="122">
        <v>1.1499999999999999</v>
      </c>
      <c r="N161" s="117">
        <v>140000000</v>
      </c>
      <c r="O161" s="129">
        <f t="shared" si="11"/>
        <v>161000000</v>
      </c>
      <c r="P161" s="14">
        <f t="shared" si="12"/>
        <v>0</v>
      </c>
      <c r="Q161" s="14" t="str">
        <f>+IF(B161='1'!$D$15,IF(C161='1'!$D$16,'2'!D161,""),"")</f>
        <v/>
      </c>
      <c r="S161" s="36">
        <v>115000000</v>
      </c>
      <c r="T161" s="87">
        <v>120000000</v>
      </c>
      <c r="U161" s="96">
        <v>130000000</v>
      </c>
      <c r="V161" s="108">
        <v>140000000</v>
      </c>
    </row>
    <row r="162" spans="1:22" hidden="1" x14ac:dyDescent="0.2">
      <c r="A162" s="103">
        <v>160</v>
      </c>
      <c r="B162" s="1" t="s">
        <v>45</v>
      </c>
      <c r="C162" s="14">
        <v>4</v>
      </c>
      <c r="D162" s="14" t="s">
        <v>227</v>
      </c>
      <c r="E162" s="1">
        <v>16052</v>
      </c>
      <c r="F162" s="1" t="str">
        <f t="shared" si="10"/>
        <v>БГД4о12</v>
      </c>
      <c r="G162" s="2" t="s">
        <v>2022</v>
      </c>
      <c r="H162" s="2" t="s">
        <v>1682</v>
      </c>
      <c r="I162" s="1">
        <v>9</v>
      </c>
      <c r="J162" s="1">
        <v>1987</v>
      </c>
      <c r="K162" s="37" t="s">
        <v>43</v>
      </c>
      <c r="L162" s="122">
        <v>1.1499999999999999</v>
      </c>
      <c r="N162" s="117">
        <v>140000000</v>
      </c>
      <c r="O162" s="129">
        <f t="shared" si="11"/>
        <v>161000000</v>
      </c>
      <c r="P162" s="14">
        <f t="shared" si="12"/>
        <v>0</v>
      </c>
      <c r="Q162" s="14" t="str">
        <f>+IF(B162='1'!$D$15,IF(C162='1'!$D$16,'2'!D162,""),"")</f>
        <v/>
      </c>
      <c r="S162" s="36">
        <v>115000000</v>
      </c>
      <c r="T162" s="87">
        <v>120000000</v>
      </c>
      <c r="U162" s="96">
        <v>130000000</v>
      </c>
      <c r="V162" s="108">
        <v>140000000</v>
      </c>
    </row>
    <row r="163" spans="1:22" hidden="1" x14ac:dyDescent="0.2">
      <c r="A163" s="103">
        <v>161</v>
      </c>
      <c r="B163" s="1" t="s">
        <v>45</v>
      </c>
      <c r="C163" s="14">
        <v>4</v>
      </c>
      <c r="D163" s="14" t="s">
        <v>233</v>
      </c>
      <c r="E163" s="1">
        <v>16052</v>
      </c>
      <c r="F163" s="1" t="str">
        <f t="shared" si="10"/>
        <v>БГД4о11</v>
      </c>
      <c r="G163" s="2" t="s">
        <v>2022</v>
      </c>
      <c r="H163" s="2" t="s">
        <v>1682</v>
      </c>
      <c r="I163" s="1">
        <v>9</v>
      </c>
      <c r="J163" s="1">
        <v>1986</v>
      </c>
      <c r="K163" s="37" t="s">
        <v>43</v>
      </c>
      <c r="L163" s="122">
        <v>1.1499999999999999</v>
      </c>
      <c r="N163" s="117">
        <v>140000000</v>
      </c>
      <c r="O163" s="129">
        <f t="shared" si="11"/>
        <v>161000000</v>
      </c>
      <c r="P163" s="14">
        <f t="shared" si="12"/>
        <v>0</v>
      </c>
      <c r="Q163" s="14" t="str">
        <f>+IF(B163='1'!$D$15,IF(C163='1'!$D$16,'2'!D163,""),"")</f>
        <v/>
      </c>
      <c r="S163" s="36">
        <v>115000000</v>
      </c>
      <c r="T163" s="87">
        <v>120000000</v>
      </c>
      <c r="U163" s="96">
        <v>130000000</v>
      </c>
      <c r="V163" s="108">
        <v>140000000</v>
      </c>
    </row>
    <row r="164" spans="1:22" hidden="1" x14ac:dyDescent="0.2">
      <c r="A164" s="103">
        <v>162</v>
      </c>
      <c r="B164" s="1" t="s">
        <v>45</v>
      </c>
      <c r="C164" s="14">
        <v>4</v>
      </c>
      <c r="D164" s="14" t="s">
        <v>234</v>
      </c>
      <c r="E164" s="1">
        <v>16052</v>
      </c>
      <c r="F164" s="1" t="str">
        <f t="shared" si="10"/>
        <v>БГД4о10</v>
      </c>
      <c r="G164" s="2" t="s">
        <v>2022</v>
      </c>
      <c r="H164" s="2" t="s">
        <v>1682</v>
      </c>
      <c r="I164" s="1">
        <v>8</v>
      </c>
      <c r="J164" s="1">
        <v>1986</v>
      </c>
      <c r="K164" s="37" t="s">
        <v>43</v>
      </c>
      <c r="L164" s="122">
        <v>1.1499999999999999</v>
      </c>
      <c r="N164" s="117">
        <v>140000000</v>
      </c>
      <c r="O164" s="129">
        <f t="shared" si="11"/>
        <v>161000000</v>
      </c>
      <c r="P164" s="14">
        <f t="shared" si="12"/>
        <v>0</v>
      </c>
      <c r="Q164" s="14" t="str">
        <f>+IF(B164='1'!$D$15,IF(C164='1'!$D$16,'2'!D164,""),"")</f>
        <v/>
      </c>
      <c r="S164" s="36">
        <v>115000000</v>
      </c>
      <c r="T164" s="87">
        <v>120000000</v>
      </c>
      <c r="U164" s="96">
        <v>130000000</v>
      </c>
      <c r="V164" s="108">
        <v>140000000</v>
      </c>
    </row>
    <row r="165" spans="1:22" hidden="1" x14ac:dyDescent="0.2">
      <c r="A165" s="103">
        <v>163</v>
      </c>
      <c r="B165" s="1" t="s">
        <v>45</v>
      </c>
      <c r="C165" s="14">
        <v>4</v>
      </c>
      <c r="D165" s="14">
        <v>59</v>
      </c>
      <c r="E165" s="1">
        <v>16052</v>
      </c>
      <c r="F165" s="1" t="str">
        <f t="shared" si="10"/>
        <v>БГД459</v>
      </c>
      <c r="G165" s="13" t="s">
        <v>1689</v>
      </c>
      <c r="H165" s="2" t="s">
        <v>1689</v>
      </c>
      <c r="I165" s="1">
        <v>5</v>
      </c>
      <c r="J165" s="1">
        <v>1986</v>
      </c>
      <c r="K165" s="37" t="s">
        <v>43</v>
      </c>
      <c r="L165" s="122">
        <v>1.1499999999999999</v>
      </c>
      <c r="N165" s="117">
        <v>125000000</v>
      </c>
      <c r="O165" s="129">
        <f t="shared" si="11"/>
        <v>143750000</v>
      </c>
      <c r="P165" s="14">
        <f t="shared" si="12"/>
        <v>0</v>
      </c>
      <c r="Q165" s="14" t="str">
        <f>+IF(B165='1'!$D$15,IF(C165='1'!$D$16,'2'!D165,""),"")</f>
        <v/>
      </c>
      <c r="S165" s="36">
        <v>110000000</v>
      </c>
      <c r="T165" s="87">
        <v>110000000</v>
      </c>
      <c r="U165" s="96">
        <v>115000000</v>
      </c>
      <c r="V165" s="108">
        <v>125000000</v>
      </c>
    </row>
    <row r="166" spans="1:22" hidden="1" x14ac:dyDescent="0.2">
      <c r="A166" s="103">
        <v>164</v>
      </c>
      <c r="B166" s="1" t="s">
        <v>45</v>
      </c>
      <c r="C166" s="14">
        <v>4</v>
      </c>
      <c r="D166" s="14" t="s">
        <v>244</v>
      </c>
      <c r="E166" s="1">
        <v>16052</v>
      </c>
      <c r="F166" s="1" t="str">
        <f t="shared" si="10"/>
        <v>БГД454А</v>
      </c>
      <c r="G166" s="13" t="s">
        <v>241</v>
      </c>
      <c r="I166" s="1">
        <v>11</v>
      </c>
      <c r="J166" s="1">
        <v>2016</v>
      </c>
      <c r="K166" s="37" t="s">
        <v>239</v>
      </c>
      <c r="L166" s="122">
        <f>+$L$1</f>
        <v>1.1000000000000001</v>
      </c>
      <c r="N166" s="117">
        <v>3200000</v>
      </c>
      <c r="O166" s="129">
        <f t="shared" si="11"/>
        <v>3520000.0000000005</v>
      </c>
      <c r="P166" s="14">
        <f t="shared" si="12"/>
        <v>0</v>
      </c>
      <c r="Q166" s="14" t="str">
        <f>+IF(B166='1'!$D$15,IF(C166='1'!$D$16,'2'!D166,""),"")</f>
        <v/>
      </c>
      <c r="S166" s="36">
        <v>2700000</v>
      </c>
      <c r="T166" s="87">
        <v>2700000</v>
      </c>
      <c r="U166" s="96">
        <v>2900000</v>
      </c>
      <c r="V166" s="108">
        <v>3200000</v>
      </c>
    </row>
    <row r="167" spans="1:22" hidden="1" x14ac:dyDescent="0.2">
      <c r="A167" s="103">
        <v>165</v>
      </c>
      <c r="B167" s="1" t="s">
        <v>45</v>
      </c>
      <c r="C167" s="14">
        <v>4</v>
      </c>
      <c r="D167" s="14" t="s">
        <v>243</v>
      </c>
      <c r="E167" s="1">
        <v>16052</v>
      </c>
      <c r="F167" s="1" t="str">
        <f t="shared" si="10"/>
        <v>БГД453В</v>
      </c>
      <c r="G167" s="13" t="s">
        <v>241</v>
      </c>
      <c r="I167" s="1">
        <v>10</v>
      </c>
      <c r="J167" s="1">
        <v>2015</v>
      </c>
      <c r="K167" s="37" t="s">
        <v>239</v>
      </c>
      <c r="L167" s="122">
        <f>+$L$1</f>
        <v>1.1000000000000001</v>
      </c>
      <c r="N167" s="117">
        <v>3200000</v>
      </c>
      <c r="O167" s="129">
        <f t="shared" si="11"/>
        <v>3520000.0000000005</v>
      </c>
      <c r="P167" s="14">
        <f t="shared" si="12"/>
        <v>0</v>
      </c>
      <c r="Q167" s="14" t="str">
        <f>+IF(B167='1'!$D$15,IF(C167='1'!$D$16,'2'!D167,""),"")</f>
        <v/>
      </c>
      <c r="S167" s="36">
        <v>2700000</v>
      </c>
      <c r="T167" s="87">
        <v>2700000</v>
      </c>
      <c r="U167" s="96">
        <v>2900000</v>
      </c>
      <c r="V167" s="108">
        <v>3200000</v>
      </c>
    </row>
    <row r="168" spans="1:22" hidden="1" x14ac:dyDescent="0.2">
      <c r="A168" s="103">
        <v>166</v>
      </c>
      <c r="B168" s="1" t="s">
        <v>45</v>
      </c>
      <c r="C168" s="14">
        <v>4</v>
      </c>
      <c r="D168" s="14" t="s">
        <v>242</v>
      </c>
      <c r="E168" s="1">
        <v>16052</v>
      </c>
      <c r="F168" s="1" t="str">
        <f t="shared" si="10"/>
        <v>БГД453Б</v>
      </c>
      <c r="G168" s="13" t="s">
        <v>241</v>
      </c>
      <c r="I168" s="1">
        <v>11</v>
      </c>
      <c r="J168" s="1">
        <v>2015</v>
      </c>
      <c r="K168" s="37" t="s">
        <v>239</v>
      </c>
      <c r="L168" s="122">
        <f>+$L$1</f>
        <v>1.1000000000000001</v>
      </c>
      <c r="N168" s="117">
        <v>3200000</v>
      </c>
      <c r="O168" s="129">
        <f t="shared" si="11"/>
        <v>3520000.0000000005</v>
      </c>
      <c r="P168" s="14">
        <f t="shared" si="12"/>
        <v>0</v>
      </c>
      <c r="Q168" s="14" t="str">
        <f>+IF(B168='1'!$D$15,IF(C168='1'!$D$16,'2'!D168,""),"")</f>
        <v/>
      </c>
      <c r="S168" s="36">
        <v>2700000</v>
      </c>
      <c r="T168" s="87">
        <v>2700000</v>
      </c>
      <c r="U168" s="96">
        <v>2900000</v>
      </c>
      <c r="V168" s="108">
        <v>3200000</v>
      </c>
    </row>
    <row r="169" spans="1:22" hidden="1" x14ac:dyDescent="0.2">
      <c r="A169" s="103">
        <v>167</v>
      </c>
      <c r="B169" s="1" t="s">
        <v>45</v>
      </c>
      <c r="C169" s="14">
        <v>4</v>
      </c>
      <c r="D169" s="14" t="s">
        <v>240</v>
      </c>
      <c r="E169" s="1">
        <v>16052</v>
      </c>
      <c r="F169" s="1" t="str">
        <f t="shared" si="10"/>
        <v>БГД453А</v>
      </c>
      <c r="G169" s="13" t="s">
        <v>241</v>
      </c>
      <c r="I169" s="1">
        <v>10</v>
      </c>
      <c r="J169" s="1">
        <v>2015</v>
      </c>
      <c r="K169" s="37" t="s">
        <v>239</v>
      </c>
      <c r="L169" s="122">
        <f>+$L$1</f>
        <v>1.1000000000000001</v>
      </c>
      <c r="N169" s="117">
        <v>3200000</v>
      </c>
      <c r="O169" s="129">
        <f t="shared" si="11"/>
        <v>3520000.0000000005</v>
      </c>
      <c r="P169" s="14">
        <f t="shared" si="12"/>
        <v>0</v>
      </c>
      <c r="Q169" s="14" t="str">
        <f>+IF(B169='1'!$D$15,IF(C169='1'!$D$16,'2'!D169,""),"")</f>
        <v/>
      </c>
      <c r="S169" s="36">
        <v>2700000</v>
      </c>
      <c r="T169" s="87">
        <v>2700000</v>
      </c>
      <c r="U169" s="96">
        <v>2900000</v>
      </c>
      <c r="V169" s="108">
        <v>3200000</v>
      </c>
    </row>
    <row r="170" spans="1:22" hidden="1" x14ac:dyDescent="0.2">
      <c r="A170" s="103">
        <v>168</v>
      </c>
      <c r="B170" s="1" t="s">
        <v>45</v>
      </c>
      <c r="C170" s="14">
        <v>4</v>
      </c>
      <c r="D170" s="14" t="s">
        <v>2561</v>
      </c>
      <c r="E170" s="1">
        <v>16052</v>
      </c>
      <c r="F170" s="1" t="str">
        <f t="shared" si="10"/>
        <v>БГД4o16</v>
      </c>
      <c r="G170" s="2" t="s">
        <v>2022</v>
      </c>
      <c r="H170" s="2" t="s">
        <v>1690</v>
      </c>
      <c r="I170" s="1">
        <v>4</v>
      </c>
      <c r="J170" s="1">
        <v>1986</v>
      </c>
      <c r="K170" s="37" t="s">
        <v>43</v>
      </c>
      <c r="L170" s="122">
        <v>1.1499999999999999</v>
      </c>
      <c r="N170" s="117">
        <v>130000000</v>
      </c>
      <c r="O170" s="129">
        <f t="shared" si="11"/>
        <v>149500000</v>
      </c>
      <c r="P170" s="14">
        <f t="shared" si="12"/>
        <v>0</v>
      </c>
      <c r="Q170" s="14" t="str">
        <f>+IF(B170='1'!$D$15,IF(C170='1'!$D$16,'2'!D170,""),"")</f>
        <v/>
      </c>
      <c r="S170" s="36">
        <v>95000000</v>
      </c>
      <c r="T170" s="87"/>
      <c r="U170" s="96">
        <v>105000000</v>
      </c>
      <c r="V170" s="108">
        <v>130000000</v>
      </c>
    </row>
    <row r="171" spans="1:22" hidden="1" x14ac:dyDescent="0.2">
      <c r="A171" s="103">
        <v>169</v>
      </c>
      <c r="B171" s="1" t="s">
        <v>45</v>
      </c>
      <c r="C171" s="14">
        <v>4</v>
      </c>
      <c r="D171" s="14">
        <v>58</v>
      </c>
      <c r="E171" s="1">
        <v>16052</v>
      </c>
      <c r="F171" s="1" t="str">
        <f t="shared" si="10"/>
        <v>БГД458</v>
      </c>
      <c r="G171" s="2" t="s">
        <v>1686</v>
      </c>
      <c r="H171" s="2" t="s">
        <v>1686</v>
      </c>
      <c r="I171" s="1">
        <v>5</v>
      </c>
      <c r="J171" s="1">
        <v>1982</v>
      </c>
      <c r="K171" s="2" t="s">
        <v>8</v>
      </c>
      <c r="L171" s="122">
        <v>1.1499999999999999</v>
      </c>
      <c r="N171" s="117">
        <v>125000000</v>
      </c>
      <c r="O171" s="129">
        <f t="shared" si="11"/>
        <v>143750000</v>
      </c>
      <c r="P171" s="14">
        <f t="shared" si="12"/>
        <v>0</v>
      </c>
      <c r="Q171" s="14" t="str">
        <f>+IF(B171='1'!$D$15,IF(C171='1'!$D$16,'2'!D171,""),"")</f>
        <v/>
      </c>
      <c r="S171" s="36">
        <v>110000000</v>
      </c>
      <c r="T171" s="87">
        <v>110000000</v>
      </c>
      <c r="U171" s="96">
        <v>115000000</v>
      </c>
      <c r="V171" s="108">
        <v>125000000</v>
      </c>
    </row>
    <row r="172" spans="1:22" hidden="1" x14ac:dyDescent="0.2">
      <c r="A172" s="103">
        <v>170</v>
      </c>
      <c r="B172" s="1" t="s">
        <v>45</v>
      </c>
      <c r="C172" s="14">
        <v>4</v>
      </c>
      <c r="D172" s="14">
        <v>57</v>
      </c>
      <c r="E172" s="1">
        <v>16052</v>
      </c>
      <c r="F172" s="1" t="str">
        <f t="shared" si="10"/>
        <v>БГД457</v>
      </c>
      <c r="G172" s="2" t="s">
        <v>7</v>
      </c>
      <c r="I172" s="1">
        <v>5</v>
      </c>
      <c r="J172" s="1">
        <v>2008</v>
      </c>
      <c r="K172" s="37" t="s">
        <v>43</v>
      </c>
      <c r="L172" s="122">
        <f>+$L$1</f>
        <v>1.1000000000000001</v>
      </c>
      <c r="N172" s="117">
        <v>1850000</v>
      </c>
      <c r="O172" s="129">
        <f t="shared" si="11"/>
        <v>2035000.0000000002</v>
      </c>
      <c r="P172" s="14">
        <f t="shared" si="12"/>
        <v>0</v>
      </c>
      <c r="Q172" s="14" t="str">
        <f>+IF(B172='1'!$D$15,IF(C172='1'!$D$16,'2'!D172,""),"")</f>
        <v/>
      </c>
      <c r="S172" s="36">
        <v>1500000</v>
      </c>
      <c r="T172" s="87">
        <v>1500000</v>
      </c>
      <c r="U172" s="96">
        <v>1600000</v>
      </c>
      <c r="V172" s="108">
        <v>1850000</v>
      </c>
    </row>
    <row r="173" spans="1:22" hidden="1" x14ac:dyDescent="0.2">
      <c r="A173" s="103">
        <v>171</v>
      </c>
      <c r="B173" s="1" t="s">
        <v>45</v>
      </c>
      <c r="C173" s="14">
        <v>4</v>
      </c>
      <c r="D173" s="14">
        <v>56</v>
      </c>
      <c r="E173" s="1">
        <v>16052</v>
      </c>
      <c r="F173" s="1" t="str">
        <f t="shared" si="10"/>
        <v>БГД456</v>
      </c>
      <c r="G173" s="2" t="s">
        <v>1689</v>
      </c>
      <c r="H173" s="2" t="s">
        <v>1689</v>
      </c>
      <c r="I173" s="1">
        <v>5</v>
      </c>
      <c r="J173" s="1">
        <v>1981</v>
      </c>
      <c r="K173" s="37" t="s">
        <v>43</v>
      </c>
      <c r="L173" s="122">
        <v>1.1499999999999999</v>
      </c>
      <c r="N173" s="117">
        <v>125000000</v>
      </c>
      <c r="O173" s="129">
        <f t="shared" si="11"/>
        <v>143750000</v>
      </c>
      <c r="P173" s="14">
        <f t="shared" si="12"/>
        <v>0</v>
      </c>
      <c r="Q173" s="14" t="str">
        <f>+IF(B173='1'!$D$15,IF(C173='1'!$D$16,'2'!D173,""),"")</f>
        <v/>
      </c>
      <c r="S173" s="36">
        <v>110000000</v>
      </c>
      <c r="T173" s="87">
        <v>110000000</v>
      </c>
      <c r="U173" s="96">
        <v>115000000</v>
      </c>
      <c r="V173" s="108">
        <v>125000000</v>
      </c>
    </row>
    <row r="174" spans="1:22" hidden="1" x14ac:dyDescent="0.2">
      <c r="A174" s="103">
        <v>172</v>
      </c>
      <c r="B174" s="1" t="s">
        <v>45</v>
      </c>
      <c r="C174" s="14">
        <v>4</v>
      </c>
      <c r="D174" s="14">
        <v>55</v>
      </c>
      <c r="E174" s="1">
        <v>16052</v>
      </c>
      <c r="F174" s="1" t="str">
        <f t="shared" si="10"/>
        <v>БГД455</v>
      </c>
      <c r="G174" s="2" t="s">
        <v>1686</v>
      </c>
      <c r="H174" s="2" t="s">
        <v>1686</v>
      </c>
      <c r="I174" s="1">
        <v>5</v>
      </c>
      <c r="J174" s="1">
        <v>1981</v>
      </c>
      <c r="K174" s="37" t="s">
        <v>239</v>
      </c>
      <c r="L174" s="122">
        <v>1.1499999999999999</v>
      </c>
      <c r="N174" s="117">
        <v>125000000</v>
      </c>
      <c r="O174" s="129">
        <f t="shared" si="11"/>
        <v>143750000</v>
      </c>
      <c r="P174" s="14">
        <f t="shared" si="12"/>
        <v>0</v>
      </c>
      <c r="Q174" s="14" t="str">
        <f>+IF(B174='1'!$D$15,IF(C174='1'!$D$16,'2'!D174,""),"")</f>
        <v/>
      </c>
      <c r="S174" s="36">
        <v>110000000</v>
      </c>
      <c r="T174" s="87">
        <v>110000000</v>
      </c>
      <c r="U174" s="96">
        <v>115000000</v>
      </c>
      <c r="V174" s="108">
        <v>125000000</v>
      </c>
    </row>
    <row r="175" spans="1:22" hidden="1" x14ac:dyDescent="0.2">
      <c r="A175" s="103">
        <v>173</v>
      </c>
      <c r="B175" s="1" t="s">
        <v>45</v>
      </c>
      <c r="C175" s="14">
        <v>4</v>
      </c>
      <c r="D175" s="14">
        <v>64</v>
      </c>
      <c r="E175" s="1">
        <v>16052</v>
      </c>
      <c r="F175" s="1" t="str">
        <f t="shared" si="10"/>
        <v>БГД464</v>
      </c>
      <c r="G175" s="2" t="s">
        <v>7</v>
      </c>
      <c r="I175" s="1">
        <v>6</v>
      </c>
      <c r="J175" s="1">
        <v>2013</v>
      </c>
      <c r="K175" s="37" t="s">
        <v>239</v>
      </c>
      <c r="L175" s="122">
        <f>+$L$1</f>
        <v>1.1000000000000001</v>
      </c>
      <c r="N175" s="117">
        <v>2600000</v>
      </c>
      <c r="O175" s="129">
        <f t="shared" si="11"/>
        <v>2860000</v>
      </c>
      <c r="P175" s="14">
        <f t="shared" si="12"/>
        <v>0</v>
      </c>
      <c r="Q175" s="14" t="str">
        <f>+IF(B175='1'!$D$15,IF(C175='1'!$D$16,'2'!D175,""),"")</f>
        <v/>
      </c>
      <c r="S175" s="36">
        <v>2300000</v>
      </c>
      <c r="T175" s="87">
        <v>2300000</v>
      </c>
      <c r="U175" s="96">
        <v>2500000</v>
      </c>
      <c r="V175" s="108">
        <v>2600000</v>
      </c>
    </row>
    <row r="176" spans="1:22" hidden="1" x14ac:dyDescent="0.2">
      <c r="A176" s="103">
        <v>174</v>
      </c>
      <c r="B176" s="1" t="s">
        <v>45</v>
      </c>
      <c r="C176" s="14">
        <v>4</v>
      </c>
      <c r="D176" s="14">
        <v>62</v>
      </c>
      <c r="E176" s="1">
        <v>16052</v>
      </c>
      <c r="F176" s="1" t="str">
        <f t="shared" si="10"/>
        <v>БГД462</v>
      </c>
      <c r="G176" s="2" t="s">
        <v>1689</v>
      </c>
      <c r="H176" s="2" t="s">
        <v>1689</v>
      </c>
      <c r="I176" s="1">
        <v>5</v>
      </c>
      <c r="J176" s="1">
        <v>1986</v>
      </c>
      <c r="K176" s="37" t="s">
        <v>43</v>
      </c>
      <c r="L176" s="122">
        <v>1.1499999999999999</v>
      </c>
      <c r="N176" s="117">
        <v>125000000</v>
      </c>
      <c r="O176" s="129">
        <f t="shared" si="11"/>
        <v>143750000</v>
      </c>
      <c r="P176" s="14">
        <f t="shared" si="12"/>
        <v>0</v>
      </c>
      <c r="Q176" s="14" t="str">
        <f>+IF(B176='1'!$D$15,IF(C176='1'!$D$16,'2'!D176,""),"")</f>
        <v/>
      </c>
      <c r="S176" s="36">
        <v>110000000</v>
      </c>
      <c r="T176" s="87">
        <v>110000000</v>
      </c>
      <c r="U176" s="96">
        <v>115000000</v>
      </c>
      <c r="V176" s="108">
        <v>125000000</v>
      </c>
    </row>
    <row r="177" spans="1:22" hidden="1" x14ac:dyDescent="0.2">
      <c r="A177" s="103">
        <v>175</v>
      </c>
      <c r="B177" s="1" t="s">
        <v>45</v>
      </c>
      <c r="C177" s="14">
        <v>4</v>
      </c>
      <c r="D177" s="14">
        <v>60</v>
      </c>
      <c r="E177" s="1">
        <v>16052</v>
      </c>
      <c r="F177" s="1" t="str">
        <f t="shared" si="10"/>
        <v>БГД460</v>
      </c>
      <c r="G177" s="2" t="s">
        <v>1689</v>
      </c>
      <c r="H177" s="2" t="s">
        <v>1689</v>
      </c>
      <c r="I177" s="1">
        <v>5</v>
      </c>
      <c r="J177" s="1">
        <v>1981</v>
      </c>
      <c r="K177" s="37" t="s">
        <v>43</v>
      </c>
      <c r="L177" s="122">
        <v>1.1499999999999999</v>
      </c>
      <c r="N177" s="117">
        <v>125000000</v>
      </c>
      <c r="O177" s="129">
        <f t="shared" si="11"/>
        <v>143750000</v>
      </c>
      <c r="P177" s="14">
        <f t="shared" si="12"/>
        <v>0</v>
      </c>
      <c r="Q177" s="14" t="str">
        <f>+IF(B177='1'!$D$15,IF(C177='1'!$D$16,'2'!D177,""),"")</f>
        <v/>
      </c>
      <c r="S177" s="36">
        <v>110000000</v>
      </c>
      <c r="T177" s="87">
        <v>110000000</v>
      </c>
      <c r="U177" s="96">
        <v>115000000</v>
      </c>
      <c r="V177" s="108">
        <v>125000000</v>
      </c>
    </row>
    <row r="178" spans="1:22" hidden="1" x14ac:dyDescent="0.2">
      <c r="A178" s="103">
        <v>176</v>
      </c>
      <c r="B178" s="1" t="s">
        <v>45</v>
      </c>
      <c r="C178" s="14">
        <v>4</v>
      </c>
      <c r="D178" s="14">
        <v>34</v>
      </c>
      <c r="E178" s="1">
        <v>16052</v>
      </c>
      <c r="F178" s="1" t="str">
        <f t="shared" si="10"/>
        <v>БГД434</v>
      </c>
      <c r="G178" s="2" t="s">
        <v>221</v>
      </c>
      <c r="I178" s="1">
        <v>12</v>
      </c>
      <c r="J178" s="1">
        <v>2014</v>
      </c>
      <c r="K178" s="2" t="s">
        <v>42</v>
      </c>
      <c r="L178" s="122">
        <f>+$L$1</f>
        <v>1.1000000000000001</v>
      </c>
      <c r="N178" s="117">
        <v>3100000</v>
      </c>
      <c r="O178" s="129">
        <f t="shared" si="11"/>
        <v>3410000.0000000005</v>
      </c>
      <c r="P178" s="14">
        <f t="shared" si="12"/>
        <v>0</v>
      </c>
      <c r="Q178" s="14" t="str">
        <f>+IF(B178='1'!$D$15,IF(C178='1'!$D$16,'2'!D178,""),"")</f>
        <v/>
      </c>
      <c r="S178" s="36">
        <v>2700000</v>
      </c>
      <c r="T178" s="87">
        <v>2700000</v>
      </c>
      <c r="U178" s="96">
        <v>2800000</v>
      </c>
      <c r="V178" s="108">
        <v>3100000</v>
      </c>
    </row>
    <row r="179" spans="1:22" hidden="1" x14ac:dyDescent="0.2">
      <c r="A179" s="103">
        <v>177</v>
      </c>
      <c r="B179" s="1" t="s">
        <v>45</v>
      </c>
      <c r="C179" s="14">
        <v>4</v>
      </c>
      <c r="D179" s="14">
        <v>21</v>
      </c>
      <c r="E179" s="1">
        <v>16052</v>
      </c>
      <c r="F179" s="1" t="str">
        <f t="shared" si="10"/>
        <v>БГД421</v>
      </c>
      <c r="G179" s="2" t="s">
        <v>202</v>
      </c>
      <c r="I179" s="1">
        <v>10</v>
      </c>
      <c r="J179" s="1">
        <v>2011</v>
      </c>
      <c r="K179" s="2" t="s">
        <v>40</v>
      </c>
      <c r="L179" s="122">
        <f>+$L$1</f>
        <v>1.1000000000000001</v>
      </c>
      <c r="N179" s="117">
        <v>2700000</v>
      </c>
      <c r="O179" s="129">
        <f t="shared" si="11"/>
        <v>2970000.0000000005</v>
      </c>
      <c r="P179" s="14">
        <f t="shared" si="12"/>
        <v>0</v>
      </c>
      <c r="Q179" s="14" t="str">
        <f>+IF(B179='1'!$D$15,IF(C179='1'!$D$16,'2'!D179,""),"")</f>
        <v/>
      </c>
      <c r="S179" s="36"/>
      <c r="T179" s="87">
        <v>2300000</v>
      </c>
      <c r="U179" s="96">
        <v>2500000</v>
      </c>
      <c r="V179" s="108">
        <v>2700000</v>
      </c>
    </row>
    <row r="180" spans="1:22" hidden="1" x14ac:dyDescent="0.2">
      <c r="A180" s="103">
        <v>178</v>
      </c>
      <c r="B180" s="1" t="s">
        <v>45</v>
      </c>
      <c r="C180" s="14">
        <v>4</v>
      </c>
      <c r="D180" s="14">
        <v>19</v>
      </c>
      <c r="E180" s="1">
        <v>16052</v>
      </c>
      <c r="F180" s="1" t="str">
        <f t="shared" si="10"/>
        <v>БГД419</v>
      </c>
      <c r="G180" s="2" t="s">
        <v>6</v>
      </c>
      <c r="I180" s="1">
        <v>10</v>
      </c>
      <c r="J180" s="1">
        <v>2007</v>
      </c>
      <c r="K180" s="2" t="s">
        <v>42</v>
      </c>
      <c r="L180" s="122">
        <f>+$L$1</f>
        <v>1.1000000000000001</v>
      </c>
      <c r="N180" s="117">
        <v>2750000</v>
      </c>
      <c r="O180" s="129">
        <f t="shared" si="11"/>
        <v>3025000.0000000005</v>
      </c>
      <c r="P180" s="14">
        <f t="shared" si="12"/>
        <v>0</v>
      </c>
      <c r="Q180" s="14" t="str">
        <f>+IF(B180='1'!$D$15,IF(C180='1'!$D$16,'2'!D180,""),"")</f>
        <v/>
      </c>
      <c r="S180" s="36">
        <v>2200000</v>
      </c>
      <c r="T180" s="87">
        <v>2300000</v>
      </c>
      <c r="U180" s="96">
        <v>2450000</v>
      </c>
      <c r="V180" s="108">
        <v>2750000</v>
      </c>
    </row>
    <row r="181" spans="1:22" hidden="1" x14ac:dyDescent="0.2">
      <c r="A181" s="103">
        <v>179</v>
      </c>
      <c r="B181" s="1" t="s">
        <v>45</v>
      </c>
      <c r="C181" s="14">
        <v>4</v>
      </c>
      <c r="D181" s="14">
        <v>16</v>
      </c>
      <c r="E181" s="1">
        <v>16052</v>
      </c>
      <c r="F181" s="1" t="str">
        <f t="shared" si="10"/>
        <v>БГД416</v>
      </c>
      <c r="G181" s="2" t="s">
        <v>1686</v>
      </c>
      <c r="H181" s="2" t="s">
        <v>1686</v>
      </c>
      <c r="I181" s="1">
        <v>5</v>
      </c>
      <c r="J181" s="1">
        <v>1987</v>
      </c>
      <c r="K181" s="2" t="s">
        <v>40</v>
      </c>
      <c r="L181" s="122">
        <v>1.1499999999999999</v>
      </c>
      <c r="N181" s="117">
        <v>125000000</v>
      </c>
      <c r="O181" s="129">
        <f t="shared" si="11"/>
        <v>143750000</v>
      </c>
      <c r="P181" s="14">
        <f t="shared" si="12"/>
        <v>0</v>
      </c>
      <c r="Q181" s="14" t="str">
        <f>+IF(B181='1'!$D$15,IF(C181='1'!$D$16,'2'!D181,""),"")</f>
        <v/>
      </c>
      <c r="S181" s="36">
        <v>110000000</v>
      </c>
      <c r="T181" s="87">
        <v>110000000</v>
      </c>
      <c r="U181" s="96">
        <v>115000000</v>
      </c>
      <c r="V181" s="108">
        <v>125000000</v>
      </c>
    </row>
    <row r="182" spans="1:22" hidden="1" x14ac:dyDescent="0.2">
      <c r="A182" s="103">
        <v>180</v>
      </c>
      <c r="B182" s="1" t="s">
        <v>45</v>
      </c>
      <c r="C182" s="14">
        <v>4</v>
      </c>
      <c r="D182" s="14">
        <v>15</v>
      </c>
      <c r="E182" s="1">
        <v>16052</v>
      </c>
      <c r="F182" s="1" t="str">
        <f t="shared" si="10"/>
        <v>БГД415</v>
      </c>
      <c r="G182" s="2" t="s">
        <v>1686</v>
      </c>
      <c r="H182" s="2" t="s">
        <v>1686</v>
      </c>
      <c r="I182" s="1">
        <v>5</v>
      </c>
      <c r="J182" s="1">
        <v>1979</v>
      </c>
      <c r="K182" s="2" t="s">
        <v>8</v>
      </c>
      <c r="L182" s="122">
        <v>1.1499999999999999</v>
      </c>
      <c r="N182" s="117">
        <v>125000000</v>
      </c>
      <c r="O182" s="129">
        <f t="shared" si="11"/>
        <v>143750000</v>
      </c>
      <c r="P182" s="14">
        <f t="shared" si="12"/>
        <v>0</v>
      </c>
      <c r="Q182" s="14" t="str">
        <f>+IF(B182='1'!$D$15,IF(C182='1'!$D$16,'2'!D182,""),"")</f>
        <v/>
      </c>
      <c r="S182" s="36">
        <v>110000000</v>
      </c>
      <c r="T182" s="87">
        <v>110000000</v>
      </c>
      <c r="U182" s="96">
        <v>115000000</v>
      </c>
      <c r="V182" s="108">
        <v>125000000</v>
      </c>
    </row>
    <row r="183" spans="1:22" hidden="1" x14ac:dyDescent="0.2">
      <c r="A183" s="103">
        <v>181</v>
      </c>
      <c r="B183" s="1" t="s">
        <v>45</v>
      </c>
      <c r="C183" s="14">
        <v>4</v>
      </c>
      <c r="D183" s="14">
        <v>14</v>
      </c>
      <c r="E183" s="1">
        <v>16052</v>
      </c>
      <c r="F183" s="1" t="str">
        <f t="shared" si="10"/>
        <v>БГД414</v>
      </c>
      <c r="G183" s="2" t="s">
        <v>1686</v>
      </c>
      <c r="H183" s="2" t="s">
        <v>1686</v>
      </c>
      <c r="I183" s="1">
        <v>5</v>
      </c>
      <c r="J183" s="1">
        <v>1979</v>
      </c>
      <c r="K183" s="2" t="s">
        <v>8</v>
      </c>
      <c r="L183" s="122">
        <v>1.1499999999999999</v>
      </c>
      <c r="N183" s="117">
        <v>125000000</v>
      </c>
      <c r="O183" s="129">
        <f t="shared" si="11"/>
        <v>143750000</v>
      </c>
      <c r="P183" s="14">
        <f t="shared" si="12"/>
        <v>0</v>
      </c>
      <c r="Q183" s="14" t="str">
        <f>+IF(B183='1'!$D$15,IF(C183='1'!$D$16,'2'!D183,""),"")</f>
        <v/>
      </c>
      <c r="S183" s="36">
        <v>110000000</v>
      </c>
      <c r="T183" s="87">
        <v>110000000</v>
      </c>
      <c r="U183" s="96">
        <v>115000000</v>
      </c>
      <c r="V183" s="108">
        <v>125000000</v>
      </c>
    </row>
    <row r="184" spans="1:22" hidden="1" x14ac:dyDescent="0.2">
      <c r="A184" s="103">
        <v>182</v>
      </c>
      <c r="B184" s="1" t="s">
        <v>45</v>
      </c>
      <c r="C184" s="14">
        <v>4</v>
      </c>
      <c r="D184" s="14">
        <v>13</v>
      </c>
      <c r="E184" s="1">
        <v>16052</v>
      </c>
      <c r="F184" s="1" t="str">
        <f t="shared" si="10"/>
        <v>БГД413</v>
      </c>
      <c r="G184" s="2" t="s">
        <v>1686</v>
      </c>
      <c r="H184" s="2" t="s">
        <v>1686</v>
      </c>
      <c r="I184" s="1">
        <v>5</v>
      </c>
      <c r="J184" s="1">
        <v>1979</v>
      </c>
      <c r="K184" s="2" t="s">
        <v>8</v>
      </c>
      <c r="L184" s="122">
        <v>1.1499999999999999</v>
      </c>
      <c r="N184" s="117">
        <v>125000000</v>
      </c>
      <c r="O184" s="129">
        <f t="shared" si="11"/>
        <v>143750000</v>
      </c>
      <c r="P184" s="14">
        <f t="shared" si="12"/>
        <v>0</v>
      </c>
      <c r="Q184" s="14" t="str">
        <f>+IF(B184='1'!$D$15,IF(C184='1'!$D$16,'2'!D184,""),"")</f>
        <v/>
      </c>
      <c r="S184" s="36">
        <v>110000000</v>
      </c>
      <c r="T184" s="87">
        <v>110000000</v>
      </c>
      <c r="U184" s="96">
        <v>115000000</v>
      </c>
      <c r="V184" s="108">
        <v>125000000</v>
      </c>
    </row>
    <row r="185" spans="1:22" hidden="1" x14ac:dyDescent="0.2">
      <c r="A185" s="103">
        <v>183</v>
      </c>
      <c r="B185" s="1" t="s">
        <v>45</v>
      </c>
      <c r="C185" s="14">
        <v>4</v>
      </c>
      <c r="D185" s="14">
        <v>12</v>
      </c>
      <c r="E185" s="1">
        <v>16052</v>
      </c>
      <c r="F185" s="1" t="str">
        <f t="shared" si="10"/>
        <v>БГД412</v>
      </c>
      <c r="G185" s="2" t="s">
        <v>1686</v>
      </c>
      <c r="H185" s="2" t="s">
        <v>1686</v>
      </c>
      <c r="I185" s="1">
        <v>5</v>
      </c>
      <c r="J185" s="1">
        <v>1979</v>
      </c>
      <c r="L185" s="122">
        <v>1.1499999999999999</v>
      </c>
      <c r="N185" s="117">
        <v>125000000</v>
      </c>
      <c r="O185" s="129">
        <f t="shared" si="11"/>
        <v>143750000</v>
      </c>
      <c r="P185" s="14">
        <f t="shared" si="12"/>
        <v>0</v>
      </c>
      <c r="Q185" s="14" t="str">
        <f>+IF(B185='1'!$D$15,IF(C185='1'!$D$16,'2'!D185,""),"")</f>
        <v/>
      </c>
      <c r="S185" s="36">
        <v>110000000</v>
      </c>
      <c r="T185" s="87">
        <v>110000000</v>
      </c>
      <c r="U185" s="96">
        <v>115000000</v>
      </c>
      <c r="V185" s="108">
        <v>125000000</v>
      </c>
    </row>
    <row r="186" spans="1:22" hidden="1" x14ac:dyDescent="0.2">
      <c r="A186" s="103">
        <v>184</v>
      </c>
      <c r="B186" s="1" t="s">
        <v>45</v>
      </c>
      <c r="C186" s="14">
        <v>4</v>
      </c>
      <c r="D186" s="14">
        <v>11</v>
      </c>
      <c r="E186" s="1">
        <v>16052</v>
      </c>
      <c r="F186" s="1" t="str">
        <f t="shared" si="10"/>
        <v>БГД411</v>
      </c>
      <c r="G186" s="2" t="s">
        <v>1686</v>
      </c>
      <c r="H186" s="2" t="s">
        <v>1686</v>
      </c>
      <c r="I186" s="1">
        <v>5</v>
      </c>
      <c r="J186" s="1">
        <v>1979</v>
      </c>
      <c r="L186" s="122">
        <v>1.1499999999999999</v>
      </c>
      <c r="N186" s="117">
        <v>125000000</v>
      </c>
      <c r="O186" s="129">
        <f t="shared" si="11"/>
        <v>143750000</v>
      </c>
      <c r="P186" s="14">
        <f t="shared" si="12"/>
        <v>0</v>
      </c>
      <c r="Q186" s="14" t="str">
        <f>+IF(B186='1'!$D$15,IF(C186='1'!$D$16,'2'!D186,""),"")</f>
        <v/>
      </c>
      <c r="S186" s="36">
        <v>110000000</v>
      </c>
      <c r="T186" s="87">
        <v>110000000</v>
      </c>
      <c r="U186" s="96">
        <v>115000000</v>
      </c>
      <c r="V186" s="108">
        <v>125000000</v>
      </c>
    </row>
    <row r="187" spans="1:22" hidden="1" x14ac:dyDescent="0.2">
      <c r="A187" s="103">
        <v>185</v>
      </c>
      <c r="B187" s="1" t="s">
        <v>45</v>
      </c>
      <c r="C187" s="14">
        <v>4</v>
      </c>
      <c r="D187" s="14">
        <v>10</v>
      </c>
      <c r="E187" s="1">
        <v>16052</v>
      </c>
      <c r="F187" s="1" t="str">
        <f t="shared" si="10"/>
        <v>БГД410</v>
      </c>
      <c r="G187" s="2" t="s">
        <v>1686</v>
      </c>
      <c r="H187" s="2" t="s">
        <v>1686</v>
      </c>
      <c r="I187" s="1">
        <v>5</v>
      </c>
      <c r="J187" s="1">
        <v>1979</v>
      </c>
      <c r="K187" s="2" t="s">
        <v>8</v>
      </c>
      <c r="L187" s="122">
        <v>1.1499999999999999</v>
      </c>
      <c r="N187" s="117">
        <v>125000000</v>
      </c>
      <c r="O187" s="129">
        <f t="shared" si="11"/>
        <v>143750000</v>
      </c>
      <c r="P187" s="14">
        <f t="shared" si="12"/>
        <v>0</v>
      </c>
      <c r="Q187" s="14" t="str">
        <f>+IF(B187='1'!$D$15,IF(C187='1'!$D$16,'2'!D187,""),"")</f>
        <v/>
      </c>
      <c r="S187" s="36">
        <v>110000000</v>
      </c>
      <c r="T187" s="87">
        <v>110000000</v>
      </c>
      <c r="U187" s="96">
        <v>115000000</v>
      </c>
      <c r="V187" s="108">
        <v>125000000</v>
      </c>
    </row>
    <row r="188" spans="1:22" hidden="1" x14ac:dyDescent="0.2">
      <c r="A188" s="103">
        <v>186</v>
      </c>
      <c r="B188" s="1" t="s">
        <v>45</v>
      </c>
      <c r="C188" s="14">
        <v>4</v>
      </c>
      <c r="D188" s="14">
        <v>9</v>
      </c>
      <c r="E188" s="1">
        <v>16052</v>
      </c>
      <c r="F188" s="1" t="str">
        <f t="shared" si="10"/>
        <v>БГД49</v>
      </c>
      <c r="G188" s="2" t="s">
        <v>1686</v>
      </c>
      <c r="H188" s="2" t="s">
        <v>1686</v>
      </c>
      <c r="I188" s="1">
        <v>5</v>
      </c>
      <c r="J188" s="1">
        <v>1979</v>
      </c>
      <c r="K188" s="2" t="s">
        <v>8</v>
      </c>
      <c r="L188" s="122">
        <v>1.1499999999999999</v>
      </c>
      <c r="N188" s="117">
        <v>125000000</v>
      </c>
      <c r="O188" s="129">
        <f t="shared" si="11"/>
        <v>143750000</v>
      </c>
      <c r="P188" s="14">
        <f t="shared" si="12"/>
        <v>0</v>
      </c>
      <c r="Q188" s="14" t="str">
        <f>+IF(B188='1'!$D$15,IF(C188='1'!$D$16,'2'!D188,""),"")</f>
        <v/>
      </c>
      <c r="S188" s="36">
        <v>110000000</v>
      </c>
      <c r="T188" s="87">
        <v>110000000</v>
      </c>
      <c r="U188" s="96">
        <v>115000000</v>
      </c>
      <c r="V188" s="108">
        <v>125000000</v>
      </c>
    </row>
    <row r="189" spans="1:22" hidden="1" x14ac:dyDescent="0.2">
      <c r="A189" s="103">
        <v>187</v>
      </c>
      <c r="B189" s="1" t="s">
        <v>45</v>
      </c>
      <c r="C189" s="14">
        <v>4</v>
      </c>
      <c r="D189" s="14">
        <v>8</v>
      </c>
      <c r="E189" s="1">
        <v>16052</v>
      </c>
      <c r="F189" s="1" t="str">
        <f t="shared" si="10"/>
        <v>БГД48</v>
      </c>
      <c r="G189" s="2" t="s">
        <v>1686</v>
      </c>
      <c r="H189" s="2" t="s">
        <v>1686</v>
      </c>
      <c r="I189" s="1">
        <v>5</v>
      </c>
      <c r="J189" s="1">
        <v>1983</v>
      </c>
      <c r="L189" s="122">
        <v>1.1499999999999999</v>
      </c>
      <c r="N189" s="117">
        <v>125000000</v>
      </c>
      <c r="O189" s="129">
        <f t="shared" si="11"/>
        <v>143750000</v>
      </c>
      <c r="P189" s="14">
        <f t="shared" si="12"/>
        <v>0</v>
      </c>
      <c r="Q189" s="14" t="str">
        <f>+IF(B189='1'!$D$15,IF(C189='1'!$D$16,'2'!D189,""),"")</f>
        <v/>
      </c>
      <c r="S189" s="36">
        <v>110000000</v>
      </c>
      <c r="T189" s="87">
        <v>110000000</v>
      </c>
      <c r="U189" s="96">
        <v>115000000</v>
      </c>
      <c r="V189" s="108">
        <v>125000000</v>
      </c>
    </row>
    <row r="190" spans="1:22" hidden="1" x14ac:dyDescent="0.2">
      <c r="A190" s="103">
        <v>188</v>
      </c>
      <c r="B190" s="1" t="s">
        <v>45</v>
      </c>
      <c r="C190" s="14">
        <v>4</v>
      </c>
      <c r="D190" s="14">
        <v>7</v>
      </c>
      <c r="E190" s="1">
        <v>16052</v>
      </c>
      <c r="F190" s="1" t="str">
        <f t="shared" si="10"/>
        <v>БГД47</v>
      </c>
      <c r="G190" s="2" t="s">
        <v>1686</v>
      </c>
      <c r="H190" s="2" t="s">
        <v>1686</v>
      </c>
      <c r="I190" s="1">
        <v>5</v>
      </c>
      <c r="J190" s="1">
        <v>1978</v>
      </c>
      <c r="K190" s="2" t="s">
        <v>40</v>
      </c>
      <c r="L190" s="122">
        <v>1.1499999999999999</v>
      </c>
      <c r="N190" s="117">
        <v>125000000</v>
      </c>
      <c r="O190" s="129">
        <f t="shared" si="11"/>
        <v>143750000</v>
      </c>
      <c r="P190" s="14">
        <f t="shared" si="12"/>
        <v>0</v>
      </c>
      <c r="Q190" s="14" t="str">
        <f>+IF(B190='1'!$D$15,IF(C190='1'!$D$16,'2'!D190,""),"")</f>
        <v/>
      </c>
      <c r="S190" s="36">
        <v>110000000</v>
      </c>
      <c r="T190" s="87">
        <v>110000000</v>
      </c>
      <c r="U190" s="96">
        <v>115000000</v>
      </c>
      <c r="V190" s="108">
        <v>125000000</v>
      </c>
    </row>
    <row r="191" spans="1:22" hidden="1" x14ac:dyDescent="0.2">
      <c r="A191" s="103">
        <v>189</v>
      </c>
      <c r="B191" s="1" t="s">
        <v>45</v>
      </c>
      <c r="C191" s="14">
        <v>4</v>
      </c>
      <c r="D191" s="14">
        <v>6</v>
      </c>
      <c r="E191" s="1">
        <v>16052</v>
      </c>
      <c r="F191" s="1" t="str">
        <f t="shared" si="10"/>
        <v>БГД46</v>
      </c>
      <c r="G191" s="2" t="s">
        <v>1686</v>
      </c>
      <c r="H191" s="2" t="s">
        <v>1686</v>
      </c>
      <c r="I191" s="1">
        <v>5</v>
      </c>
      <c r="J191" s="1">
        <v>1977</v>
      </c>
      <c r="K191" s="2" t="s">
        <v>40</v>
      </c>
      <c r="L191" s="122">
        <v>1.1499999999999999</v>
      </c>
      <c r="N191" s="117">
        <v>125000000</v>
      </c>
      <c r="O191" s="129">
        <f t="shared" si="11"/>
        <v>143750000</v>
      </c>
      <c r="P191" s="14">
        <f t="shared" si="12"/>
        <v>0</v>
      </c>
      <c r="Q191" s="14" t="str">
        <f>+IF(B191='1'!$D$15,IF(C191='1'!$D$16,'2'!D191,""),"")</f>
        <v/>
      </c>
      <c r="S191" s="36">
        <v>110000000</v>
      </c>
      <c r="T191" s="87">
        <v>110000000</v>
      </c>
      <c r="U191" s="96">
        <v>115000000</v>
      </c>
      <c r="V191" s="108">
        <v>125000000</v>
      </c>
    </row>
    <row r="192" spans="1:22" hidden="1" x14ac:dyDescent="0.2">
      <c r="A192" s="103">
        <v>190</v>
      </c>
      <c r="B192" s="1" t="s">
        <v>45</v>
      </c>
      <c r="C192" s="14">
        <v>4</v>
      </c>
      <c r="D192" s="14">
        <v>5</v>
      </c>
      <c r="E192" s="1">
        <v>16052</v>
      </c>
      <c r="F192" s="1" t="str">
        <f t="shared" si="10"/>
        <v>БГД45</v>
      </c>
      <c r="G192" s="2" t="s">
        <v>1686</v>
      </c>
      <c r="H192" s="2" t="s">
        <v>1686</v>
      </c>
      <c r="I192" s="1">
        <v>5</v>
      </c>
      <c r="J192" s="1">
        <v>1977</v>
      </c>
      <c r="K192" s="2" t="s">
        <v>40</v>
      </c>
      <c r="L192" s="122">
        <v>1.1499999999999999</v>
      </c>
      <c r="N192" s="117">
        <v>125000000</v>
      </c>
      <c r="O192" s="129">
        <f t="shared" si="11"/>
        <v>143750000</v>
      </c>
      <c r="P192" s="14">
        <f t="shared" si="12"/>
        <v>0</v>
      </c>
      <c r="Q192" s="14" t="str">
        <f>+IF(B192='1'!$D$15,IF(C192='1'!$D$16,'2'!D192,""),"")</f>
        <v/>
      </c>
      <c r="S192" s="36">
        <v>110000000</v>
      </c>
      <c r="T192" s="87">
        <v>110000000</v>
      </c>
      <c r="U192" s="96">
        <v>115000000</v>
      </c>
      <c r="V192" s="108">
        <v>125000000</v>
      </c>
    </row>
    <row r="193" spans="1:22" hidden="1" x14ac:dyDescent="0.2">
      <c r="A193" s="103">
        <v>191</v>
      </c>
      <c r="B193" s="1" t="s">
        <v>45</v>
      </c>
      <c r="C193" s="14">
        <v>4</v>
      </c>
      <c r="D193" s="14">
        <v>4</v>
      </c>
      <c r="E193" s="1">
        <v>16052</v>
      </c>
      <c r="F193" s="1" t="str">
        <f t="shared" si="10"/>
        <v>БГД44</v>
      </c>
      <c r="G193" s="2" t="s">
        <v>1686</v>
      </c>
      <c r="H193" s="2" t="s">
        <v>1686</v>
      </c>
      <c r="I193" s="1">
        <v>5</v>
      </c>
      <c r="J193" s="1">
        <v>1977</v>
      </c>
      <c r="K193" s="37" t="s">
        <v>239</v>
      </c>
      <c r="L193" s="122">
        <v>1.1499999999999999</v>
      </c>
      <c r="N193" s="117">
        <v>125000000</v>
      </c>
      <c r="O193" s="129">
        <f t="shared" si="11"/>
        <v>143750000</v>
      </c>
      <c r="P193" s="14">
        <f t="shared" si="12"/>
        <v>0</v>
      </c>
      <c r="Q193" s="14" t="str">
        <f>+IF(B193='1'!$D$15,IF(C193='1'!$D$16,'2'!D193,""),"")</f>
        <v/>
      </c>
      <c r="S193" s="36">
        <v>110000000</v>
      </c>
      <c r="T193" s="87">
        <v>110000000</v>
      </c>
      <c r="U193" s="96">
        <v>115000000</v>
      </c>
      <c r="V193" s="108">
        <v>125000000</v>
      </c>
    </row>
    <row r="194" spans="1:22" hidden="1" x14ac:dyDescent="0.2">
      <c r="A194" s="103">
        <v>192</v>
      </c>
      <c r="B194" s="1" t="s">
        <v>45</v>
      </c>
      <c r="C194" s="14">
        <v>4</v>
      </c>
      <c r="D194" s="14">
        <v>3</v>
      </c>
      <c r="E194" s="1">
        <v>16052</v>
      </c>
      <c r="F194" s="1" t="str">
        <f t="shared" si="10"/>
        <v>БГД43</v>
      </c>
      <c r="G194" s="2" t="s">
        <v>1686</v>
      </c>
      <c r="H194" s="2" t="s">
        <v>1686</v>
      </c>
      <c r="I194" s="1">
        <v>5</v>
      </c>
      <c r="J194" s="1">
        <v>1977</v>
      </c>
      <c r="K194" s="37" t="s">
        <v>239</v>
      </c>
      <c r="L194" s="122">
        <v>1.1499999999999999</v>
      </c>
      <c r="N194" s="117">
        <v>125000000</v>
      </c>
      <c r="O194" s="129">
        <f t="shared" si="11"/>
        <v>143750000</v>
      </c>
      <c r="P194" s="14">
        <f t="shared" si="12"/>
        <v>0</v>
      </c>
      <c r="Q194" s="14" t="str">
        <f>+IF(B194='1'!$D$15,IF(C194='1'!$D$16,'2'!D194,""),"")</f>
        <v/>
      </c>
      <c r="S194" s="36">
        <v>110000000</v>
      </c>
      <c r="T194" s="87">
        <v>110000000</v>
      </c>
      <c r="U194" s="96">
        <v>115000000</v>
      </c>
      <c r="V194" s="108">
        <v>125000000</v>
      </c>
    </row>
    <row r="195" spans="1:22" hidden="1" x14ac:dyDescent="0.2">
      <c r="A195" s="103">
        <v>193</v>
      </c>
      <c r="B195" s="1" t="s">
        <v>45</v>
      </c>
      <c r="C195" s="14">
        <v>4</v>
      </c>
      <c r="D195" s="14">
        <v>2</v>
      </c>
      <c r="E195" s="1">
        <v>16052</v>
      </c>
      <c r="F195" s="1" t="str">
        <f t="shared" ref="F195:F258" si="13">+B195&amp;C195&amp;D195</f>
        <v>БГД42</v>
      </c>
      <c r="G195" s="2" t="s">
        <v>1686</v>
      </c>
      <c r="H195" s="2" t="s">
        <v>1686</v>
      </c>
      <c r="I195" s="1">
        <v>5</v>
      </c>
      <c r="J195" s="1">
        <v>1976</v>
      </c>
      <c r="K195" s="37" t="s">
        <v>239</v>
      </c>
      <c r="L195" s="122">
        <v>1.1499999999999999</v>
      </c>
      <c r="N195" s="117">
        <v>125000000</v>
      </c>
      <c r="O195" s="129">
        <f t="shared" si="11"/>
        <v>143750000</v>
      </c>
      <c r="P195" s="14">
        <f t="shared" si="12"/>
        <v>0</v>
      </c>
      <c r="Q195" s="14" t="str">
        <f>+IF(B195='1'!$D$15,IF(C195='1'!$D$16,'2'!D195,""),"")</f>
        <v/>
      </c>
      <c r="S195" s="36">
        <v>110000000</v>
      </c>
      <c r="T195" s="87">
        <v>110000000</v>
      </c>
      <c r="U195" s="96">
        <v>115000000</v>
      </c>
      <c r="V195" s="108">
        <v>125000000</v>
      </c>
    </row>
    <row r="196" spans="1:22" hidden="1" x14ac:dyDescent="0.2">
      <c r="A196" s="103">
        <v>194</v>
      </c>
      <c r="B196" s="1" t="s">
        <v>45</v>
      </c>
      <c r="C196" s="14">
        <v>4</v>
      </c>
      <c r="D196" s="14">
        <v>1</v>
      </c>
      <c r="E196" s="1">
        <v>16052</v>
      </c>
      <c r="F196" s="1" t="str">
        <f t="shared" si="13"/>
        <v>БГД41</v>
      </c>
      <c r="G196" s="2" t="s">
        <v>1686</v>
      </c>
      <c r="H196" s="2" t="s">
        <v>1686</v>
      </c>
      <c r="I196" s="1">
        <v>5</v>
      </c>
      <c r="J196" s="1">
        <v>1977</v>
      </c>
      <c r="K196" s="37" t="s">
        <v>239</v>
      </c>
      <c r="L196" s="122">
        <v>1.1499999999999999</v>
      </c>
      <c r="N196" s="117">
        <v>125000000</v>
      </c>
      <c r="O196" s="129">
        <f t="shared" ref="O196:O259" si="14">L196*N196</f>
        <v>143750000</v>
      </c>
      <c r="P196" s="14">
        <f t="shared" si="12"/>
        <v>0</v>
      </c>
      <c r="Q196" s="14" t="str">
        <f>+IF(B196='1'!$D$15,IF(C196='1'!$D$16,'2'!D196,""),"")</f>
        <v/>
      </c>
      <c r="S196" s="36">
        <v>110000000</v>
      </c>
      <c r="T196" s="87">
        <v>110000000</v>
      </c>
      <c r="U196" s="96">
        <v>115000000</v>
      </c>
      <c r="V196" s="108">
        <v>125000000</v>
      </c>
    </row>
    <row r="197" spans="1:22" hidden="1" x14ac:dyDescent="0.2">
      <c r="A197" s="103">
        <v>195</v>
      </c>
      <c r="B197" s="1" t="s">
        <v>45</v>
      </c>
      <c r="C197" s="14">
        <v>5</v>
      </c>
      <c r="D197" s="14" t="s">
        <v>264</v>
      </c>
      <c r="E197" s="1">
        <v>16081</v>
      </c>
      <c r="F197" s="1" t="str">
        <f t="shared" si="13"/>
        <v>БГД591/1</v>
      </c>
      <c r="G197" s="2" t="s">
        <v>6</v>
      </c>
      <c r="I197" s="1">
        <v>4</v>
      </c>
      <c r="J197" s="1">
        <v>2005</v>
      </c>
      <c r="K197" s="37" t="s">
        <v>43</v>
      </c>
      <c r="L197" s="122">
        <f>+$L$1</f>
        <v>1.1000000000000001</v>
      </c>
      <c r="N197" s="117">
        <v>2350000</v>
      </c>
      <c r="O197" s="129">
        <f t="shared" si="14"/>
        <v>2585000</v>
      </c>
      <c r="P197" s="14">
        <f t="shared" si="12"/>
        <v>0</v>
      </c>
      <c r="Q197" s="14" t="str">
        <f>+IF(B197='1'!$D$15,IF(C197='1'!$D$16,'2'!D197,""),"")</f>
        <v/>
      </c>
      <c r="S197" s="36">
        <v>2000000</v>
      </c>
      <c r="T197" s="87">
        <v>2000000</v>
      </c>
      <c r="U197" s="96">
        <v>2100000</v>
      </c>
      <c r="V197" s="108">
        <v>2350000</v>
      </c>
    </row>
    <row r="198" spans="1:22" hidden="1" x14ac:dyDescent="0.2">
      <c r="A198" s="103">
        <v>196</v>
      </c>
      <c r="B198" s="1" t="s">
        <v>45</v>
      </c>
      <c r="C198" s="14">
        <v>5</v>
      </c>
      <c r="D198" s="14" t="s">
        <v>265</v>
      </c>
      <c r="E198" s="1">
        <v>16081</v>
      </c>
      <c r="F198" s="1" t="str">
        <f t="shared" si="13"/>
        <v>БГД589/3</v>
      </c>
      <c r="G198" s="2" t="s">
        <v>7</v>
      </c>
      <c r="I198" s="1">
        <v>6</v>
      </c>
      <c r="J198" s="1">
        <v>2006</v>
      </c>
      <c r="K198" s="37" t="s">
        <v>43</v>
      </c>
      <c r="L198" s="122">
        <f>+$L$1</f>
        <v>1.1000000000000001</v>
      </c>
      <c r="N198" s="117">
        <v>2500000</v>
      </c>
      <c r="O198" s="129">
        <f t="shared" si="14"/>
        <v>2750000</v>
      </c>
      <c r="P198" s="14">
        <f t="shared" ref="P198:P261" si="15">+IF(Q198="",0,P197+1)</f>
        <v>0</v>
      </c>
      <c r="Q198" s="14" t="str">
        <f>+IF(B198='1'!$D$15,IF(C198='1'!$D$16,'2'!D198,""),"")</f>
        <v/>
      </c>
      <c r="S198" s="36">
        <v>2200000</v>
      </c>
      <c r="T198" s="87">
        <v>2200000</v>
      </c>
      <c r="U198" s="96">
        <v>2300000</v>
      </c>
      <c r="V198" s="108">
        <v>2500000</v>
      </c>
    </row>
    <row r="199" spans="1:22" hidden="1" x14ac:dyDescent="0.2">
      <c r="A199" s="103">
        <v>197</v>
      </c>
      <c r="B199" s="1" t="s">
        <v>45</v>
      </c>
      <c r="C199" s="14">
        <v>5</v>
      </c>
      <c r="D199" s="14" t="s">
        <v>256</v>
      </c>
      <c r="E199" s="1">
        <v>16080</v>
      </c>
      <c r="F199" s="1" t="str">
        <f t="shared" si="13"/>
        <v>БГД581/2</v>
      </c>
      <c r="G199" s="2" t="s">
        <v>7</v>
      </c>
      <c r="I199" s="1">
        <v>3</v>
      </c>
      <c r="J199" s="1">
        <v>2006</v>
      </c>
      <c r="K199" s="37" t="s">
        <v>43</v>
      </c>
      <c r="L199" s="122">
        <f>+$L$1</f>
        <v>1.1000000000000001</v>
      </c>
      <c r="N199" s="117">
        <v>2300000</v>
      </c>
      <c r="O199" s="129">
        <f t="shared" si="14"/>
        <v>2530000</v>
      </c>
      <c r="P199" s="14">
        <f t="shared" si="15"/>
        <v>0</v>
      </c>
      <c r="Q199" s="14" t="str">
        <f>+IF(B199='1'!$D$15,IF(C199='1'!$D$16,'2'!D199,""),"")</f>
        <v/>
      </c>
      <c r="S199" s="36">
        <v>2000000</v>
      </c>
      <c r="T199" s="87">
        <v>2000000</v>
      </c>
      <c r="U199" s="96">
        <v>2000000</v>
      </c>
      <c r="V199" s="108">
        <v>2300000</v>
      </c>
    </row>
    <row r="200" spans="1:22" hidden="1" x14ac:dyDescent="0.2">
      <c r="A200" s="103">
        <v>198</v>
      </c>
      <c r="B200" s="1" t="s">
        <v>45</v>
      </c>
      <c r="C200" s="14">
        <v>5</v>
      </c>
      <c r="D200" s="14" t="s">
        <v>284</v>
      </c>
      <c r="E200" s="1">
        <v>16080</v>
      </c>
      <c r="F200" s="1" t="str">
        <f t="shared" si="13"/>
        <v>БГД580Б</v>
      </c>
      <c r="G200" s="2" t="s">
        <v>7</v>
      </c>
      <c r="I200" s="1">
        <v>9</v>
      </c>
      <c r="J200" s="1">
        <v>2016</v>
      </c>
      <c r="K200" s="2" t="s">
        <v>8</v>
      </c>
      <c r="L200" s="122">
        <f>+$L$1</f>
        <v>1.1000000000000001</v>
      </c>
      <c r="N200" s="117">
        <v>2700000</v>
      </c>
      <c r="O200" s="129">
        <f t="shared" si="14"/>
        <v>2970000.0000000005</v>
      </c>
      <c r="P200" s="14">
        <f t="shared" si="15"/>
        <v>0</v>
      </c>
      <c r="Q200" s="14" t="str">
        <f>+IF(B200='1'!$D$15,IF(C200='1'!$D$16,'2'!D200,""),"")</f>
        <v/>
      </c>
      <c r="S200" s="36">
        <v>2200000</v>
      </c>
      <c r="T200" s="87">
        <v>2200000</v>
      </c>
      <c r="U200" s="96">
        <v>2400000</v>
      </c>
      <c r="V200" s="108">
        <v>2700000</v>
      </c>
    </row>
    <row r="201" spans="1:22" hidden="1" x14ac:dyDescent="0.2">
      <c r="A201" s="103">
        <v>199</v>
      </c>
      <c r="B201" s="1" t="s">
        <v>45</v>
      </c>
      <c r="C201" s="14">
        <v>5</v>
      </c>
      <c r="D201" s="14" t="s">
        <v>283</v>
      </c>
      <c r="E201" s="1">
        <v>16080</v>
      </c>
      <c r="F201" s="1" t="str">
        <f t="shared" si="13"/>
        <v>БГД580А</v>
      </c>
      <c r="G201" s="2" t="s">
        <v>183</v>
      </c>
      <c r="I201" s="1">
        <v>12</v>
      </c>
      <c r="J201" s="1">
        <v>2015</v>
      </c>
      <c r="K201" s="2" t="s">
        <v>8</v>
      </c>
      <c r="L201" s="122">
        <f>+$L$1</f>
        <v>1.1000000000000001</v>
      </c>
      <c r="N201" s="117">
        <v>2700000</v>
      </c>
      <c r="O201" s="129">
        <f t="shared" si="14"/>
        <v>2970000.0000000005</v>
      </c>
      <c r="P201" s="14">
        <f t="shared" si="15"/>
        <v>0</v>
      </c>
      <c r="Q201" s="14" t="str">
        <f>+IF(B201='1'!$D$15,IF(C201='1'!$D$16,'2'!D201,""),"")</f>
        <v/>
      </c>
      <c r="S201" s="36">
        <v>2200000</v>
      </c>
      <c r="T201" s="87">
        <v>2200000</v>
      </c>
      <c r="U201" s="96">
        <v>2400000</v>
      </c>
      <c r="V201" s="108">
        <v>2700000</v>
      </c>
    </row>
    <row r="202" spans="1:22" hidden="1" x14ac:dyDescent="0.2">
      <c r="A202" s="103">
        <v>200</v>
      </c>
      <c r="B202" s="1" t="s">
        <v>45</v>
      </c>
      <c r="C202" s="14">
        <v>5</v>
      </c>
      <c r="D202" s="14" t="s">
        <v>281</v>
      </c>
      <c r="E202" s="1">
        <v>16081</v>
      </c>
      <c r="F202" s="1" t="str">
        <f t="shared" si="13"/>
        <v>БГД57б</v>
      </c>
      <c r="G202" s="2" t="s">
        <v>1688</v>
      </c>
      <c r="H202" s="2" t="s">
        <v>1688</v>
      </c>
      <c r="I202" s="1">
        <v>9</v>
      </c>
      <c r="J202" s="1">
        <v>1983</v>
      </c>
      <c r="L202" s="122">
        <v>1.1499999999999999</v>
      </c>
      <c r="N202" s="117">
        <v>130000000</v>
      </c>
      <c r="O202" s="129">
        <f t="shared" si="14"/>
        <v>149500000</v>
      </c>
      <c r="P202" s="14">
        <f t="shared" si="15"/>
        <v>0</v>
      </c>
      <c r="Q202" s="14" t="str">
        <f>+IF(B202='1'!$D$15,IF(C202='1'!$D$16,'2'!D202,""),"")</f>
        <v/>
      </c>
      <c r="S202" s="36">
        <v>110000000</v>
      </c>
      <c r="T202" s="87">
        <v>110000000</v>
      </c>
      <c r="U202" s="96">
        <v>120000000</v>
      </c>
      <c r="V202" s="108">
        <v>130000000</v>
      </c>
    </row>
    <row r="203" spans="1:22" hidden="1" x14ac:dyDescent="0.2">
      <c r="A203" s="103">
        <v>201</v>
      </c>
      <c r="B203" s="1" t="s">
        <v>45</v>
      </c>
      <c r="C203" s="14">
        <v>5</v>
      </c>
      <c r="D203" s="14" t="s">
        <v>203</v>
      </c>
      <c r="E203" s="1">
        <v>16081</v>
      </c>
      <c r="F203" s="1" t="str">
        <f t="shared" si="13"/>
        <v>БГД57а</v>
      </c>
      <c r="G203" s="2" t="s">
        <v>1688</v>
      </c>
      <c r="H203" s="2" t="s">
        <v>1688</v>
      </c>
      <c r="I203" s="1">
        <v>9</v>
      </c>
      <c r="J203" s="1">
        <v>1987</v>
      </c>
      <c r="L203" s="122">
        <v>1.1499999999999999</v>
      </c>
      <c r="N203" s="117">
        <v>130000000</v>
      </c>
      <c r="O203" s="129">
        <f t="shared" si="14"/>
        <v>149500000</v>
      </c>
      <c r="P203" s="14">
        <f t="shared" si="15"/>
        <v>0</v>
      </c>
      <c r="Q203" s="14" t="str">
        <f>+IF(B203='1'!$D$15,IF(C203='1'!$D$16,'2'!D203,""),"")</f>
        <v/>
      </c>
      <c r="S203" s="36">
        <v>110000000</v>
      </c>
      <c r="T203" s="87">
        <v>110000000</v>
      </c>
      <c r="U203" s="96">
        <v>120000000</v>
      </c>
      <c r="V203" s="108">
        <v>130000000</v>
      </c>
    </row>
    <row r="204" spans="1:22" hidden="1" x14ac:dyDescent="0.2">
      <c r="A204" s="103">
        <v>202</v>
      </c>
      <c r="B204" s="1" t="s">
        <v>45</v>
      </c>
      <c r="C204" s="14">
        <v>5</v>
      </c>
      <c r="D204" s="14" t="s">
        <v>257</v>
      </c>
      <c r="E204" s="1">
        <v>16081</v>
      </c>
      <c r="F204" s="1" t="str">
        <f t="shared" si="13"/>
        <v>БГД55б</v>
      </c>
      <c r="G204" s="2" t="s">
        <v>1688</v>
      </c>
      <c r="H204" s="2" t="s">
        <v>1688</v>
      </c>
      <c r="I204" s="1">
        <v>9</v>
      </c>
      <c r="J204" s="1">
        <v>1986</v>
      </c>
      <c r="K204" s="37" t="s">
        <v>43</v>
      </c>
      <c r="L204" s="122">
        <v>1.1499999999999999</v>
      </c>
      <c r="N204" s="117">
        <v>130000000</v>
      </c>
      <c r="O204" s="129">
        <f t="shared" si="14"/>
        <v>149500000</v>
      </c>
      <c r="P204" s="14">
        <f t="shared" si="15"/>
        <v>0</v>
      </c>
      <c r="Q204" s="14" t="str">
        <f>+IF(B204='1'!$D$15,IF(C204='1'!$D$16,'2'!D204,""),"")</f>
        <v/>
      </c>
      <c r="S204" s="36">
        <v>110000000</v>
      </c>
      <c r="T204" s="87">
        <v>110000000</v>
      </c>
      <c r="U204" s="96">
        <v>120000000</v>
      </c>
      <c r="V204" s="108">
        <v>130000000</v>
      </c>
    </row>
    <row r="205" spans="1:22" hidden="1" x14ac:dyDescent="0.2">
      <c r="A205" s="103">
        <v>203</v>
      </c>
      <c r="B205" s="1" t="s">
        <v>45</v>
      </c>
      <c r="C205" s="14">
        <v>5</v>
      </c>
      <c r="D205" s="14" t="s">
        <v>204</v>
      </c>
      <c r="E205" s="1">
        <v>16081</v>
      </c>
      <c r="F205" s="1" t="str">
        <f t="shared" si="13"/>
        <v>БГД55а</v>
      </c>
      <c r="G205" s="2" t="s">
        <v>1688</v>
      </c>
      <c r="H205" s="2" t="s">
        <v>1688</v>
      </c>
      <c r="I205" s="1">
        <v>9</v>
      </c>
      <c r="J205" s="1">
        <v>1986</v>
      </c>
      <c r="K205" s="37" t="s">
        <v>43</v>
      </c>
      <c r="L205" s="122">
        <v>1.1499999999999999</v>
      </c>
      <c r="N205" s="117">
        <v>130000000</v>
      </c>
      <c r="O205" s="129">
        <f t="shared" si="14"/>
        <v>149500000</v>
      </c>
      <c r="P205" s="14">
        <f t="shared" si="15"/>
        <v>0</v>
      </c>
      <c r="Q205" s="14" t="str">
        <f>+IF(B205='1'!$D$15,IF(C205='1'!$D$16,'2'!D205,""),"")</f>
        <v/>
      </c>
      <c r="S205" s="36">
        <v>110000000</v>
      </c>
      <c r="T205" s="87">
        <v>110000000</v>
      </c>
      <c r="U205" s="96">
        <v>120000000</v>
      </c>
      <c r="V205" s="108">
        <v>130000000</v>
      </c>
    </row>
    <row r="206" spans="1:22" hidden="1" x14ac:dyDescent="0.2">
      <c r="A206" s="103">
        <v>204</v>
      </c>
      <c r="B206" s="1" t="s">
        <v>45</v>
      </c>
      <c r="C206" s="14">
        <v>5</v>
      </c>
      <c r="D206" s="109" t="s">
        <v>1698</v>
      </c>
      <c r="E206" s="1">
        <v>16081</v>
      </c>
      <c r="F206" s="1" t="str">
        <f t="shared" si="13"/>
        <v>БГД52/4</v>
      </c>
      <c r="G206" s="13" t="s">
        <v>1696</v>
      </c>
      <c r="I206" s="1">
        <v>5</v>
      </c>
      <c r="J206" s="1">
        <v>2014</v>
      </c>
      <c r="K206" s="2" t="s">
        <v>8</v>
      </c>
      <c r="L206" s="122">
        <f>+$L$1</f>
        <v>1.1000000000000001</v>
      </c>
      <c r="N206" s="117">
        <v>2000000</v>
      </c>
      <c r="O206" s="129">
        <f t="shared" si="14"/>
        <v>2200000</v>
      </c>
      <c r="P206" s="14">
        <f t="shared" si="15"/>
        <v>0</v>
      </c>
      <c r="Q206" s="14" t="str">
        <f>+IF(B206='1'!$D$15,IF(C206='1'!$D$16,'2'!D206,""),"")</f>
        <v/>
      </c>
      <c r="S206" s="36">
        <v>1800000</v>
      </c>
      <c r="T206" s="87">
        <v>1850000</v>
      </c>
      <c r="U206" s="96">
        <v>2000000</v>
      </c>
      <c r="V206" s="108">
        <v>2000000</v>
      </c>
    </row>
    <row r="207" spans="1:22" hidden="1" x14ac:dyDescent="0.2">
      <c r="A207" s="103">
        <v>205</v>
      </c>
      <c r="B207" s="1" t="s">
        <v>45</v>
      </c>
      <c r="C207" s="14">
        <v>5</v>
      </c>
      <c r="D207" s="109" t="s">
        <v>1695</v>
      </c>
      <c r="E207" s="1">
        <v>16081</v>
      </c>
      <c r="F207" s="1" t="str">
        <f t="shared" si="13"/>
        <v>БГД52/3</v>
      </c>
      <c r="G207" s="13" t="s">
        <v>1696</v>
      </c>
      <c r="I207" s="1">
        <v>6</v>
      </c>
      <c r="J207" s="1">
        <v>2003</v>
      </c>
      <c r="K207" s="37" t="s">
        <v>43</v>
      </c>
      <c r="L207" s="122">
        <f>+$L$1</f>
        <v>1.1000000000000001</v>
      </c>
      <c r="N207" s="117">
        <v>2000000</v>
      </c>
      <c r="O207" s="129">
        <f t="shared" si="14"/>
        <v>2200000</v>
      </c>
      <c r="P207" s="14">
        <f t="shared" si="15"/>
        <v>0</v>
      </c>
      <c r="Q207" s="14" t="str">
        <f>+IF(B207='1'!$D$15,IF(C207='1'!$D$16,'2'!D207,""),"")</f>
        <v/>
      </c>
      <c r="S207" s="36">
        <v>1800000</v>
      </c>
      <c r="T207" s="87">
        <v>1850000</v>
      </c>
      <c r="U207" s="96">
        <v>2000000</v>
      </c>
      <c r="V207" s="108">
        <v>2000000</v>
      </c>
    </row>
    <row r="208" spans="1:22" hidden="1" x14ac:dyDescent="0.2">
      <c r="A208" s="103">
        <v>206</v>
      </c>
      <c r="B208" s="1" t="s">
        <v>45</v>
      </c>
      <c r="C208" s="14">
        <v>5</v>
      </c>
      <c r="D208" s="109" t="s">
        <v>1697</v>
      </c>
      <c r="E208" s="1">
        <v>16081</v>
      </c>
      <c r="F208" s="1" t="str">
        <f t="shared" si="13"/>
        <v>БГД52/2</v>
      </c>
      <c r="G208" s="13" t="s">
        <v>1696</v>
      </c>
      <c r="I208" s="1">
        <v>6</v>
      </c>
      <c r="J208" s="1">
        <v>2004</v>
      </c>
      <c r="L208" s="122">
        <f>+$L$1</f>
        <v>1.1000000000000001</v>
      </c>
      <c r="N208" s="117">
        <v>2000000</v>
      </c>
      <c r="O208" s="129">
        <f t="shared" si="14"/>
        <v>2200000</v>
      </c>
      <c r="P208" s="14">
        <f t="shared" si="15"/>
        <v>0</v>
      </c>
      <c r="Q208" s="14" t="str">
        <f>+IF(B208='1'!$D$15,IF(C208='1'!$D$16,'2'!D208,""),"")</f>
        <v/>
      </c>
      <c r="S208" s="36">
        <v>1800000</v>
      </c>
      <c r="T208" s="87">
        <v>1850000</v>
      </c>
      <c r="U208" s="96">
        <v>2000000</v>
      </c>
      <c r="V208" s="108">
        <v>2000000</v>
      </c>
    </row>
    <row r="209" spans="1:22" hidden="1" x14ac:dyDescent="0.2">
      <c r="A209" s="103">
        <v>207</v>
      </c>
      <c r="B209" s="1" t="s">
        <v>45</v>
      </c>
      <c r="C209" s="14">
        <v>5</v>
      </c>
      <c r="D209" s="109" t="s">
        <v>1694</v>
      </c>
      <c r="E209" s="1">
        <v>16081</v>
      </c>
      <c r="F209" s="1" t="str">
        <f t="shared" si="13"/>
        <v>БГД52/1</v>
      </c>
      <c r="G209" s="13" t="s">
        <v>1696</v>
      </c>
      <c r="I209" s="1">
        <v>6</v>
      </c>
      <c r="J209" s="1">
        <v>2003</v>
      </c>
      <c r="K209" s="37" t="s">
        <v>43</v>
      </c>
      <c r="L209" s="122">
        <f>+$L$1</f>
        <v>1.1000000000000001</v>
      </c>
      <c r="N209" s="117">
        <v>2000000</v>
      </c>
      <c r="O209" s="129">
        <f t="shared" si="14"/>
        <v>2200000</v>
      </c>
      <c r="P209" s="14">
        <f t="shared" si="15"/>
        <v>0</v>
      </c>
      <c r="Q209" s="14" t="str">
        <f>+IF(B209='1'!$D$15,IF(C209='1'!$D$16,'2'!D209,""),"")</f>
        <v/>
      </c>
      <c r="S209" s="36">
        <v>1800000</v>
      </c>
      <c r="T209" s="87">
        <v>1850000</v>
      </c>
      <c r="U209" s="96">
        <v>2000000</v>
      </c>
      <c r="V209" s="108">
        <v>2000000</v>
      </c>
    </row>
    <row r="210" spans="1:22" hidden="1" x14ac:dyDescent="0.2">
      <c r="A210" s="103">
        <v>208</v>
      </c>
      <c r="B210" s="1" t="s">
        <v>45</v>
      </c>
      <c r="C210" s="14">
        <v>5</v>
      </c>
      <c r="D210" s="14" t="s">
        <v>2260</v>
      </c>
      <c r="E210" s="1">
        <v>16081</v>
      </c>
      <c r="F210" s="1" t="str">
        <f t="shared" si="13"/>
        <v>БГД52 /Угсармал 9 давхар/</v>
      </c>
      <c r="G210" s="13" t="s">
        <v>1688</v>
      </c>
      <c r="H210" s="2" t="s">
        <v>1688</v>
      </c>
      <c r="I210" s="1">
        <v>9</v>
      </c>
      <c r="J210" s="1">
        <v>1985</v>
      </c>
      <c r="L210" s="122">
        <v>1.1499999999999999</v>
      </c>
      <c r="N210" s="117">
        <v>130000000</v>
      </c>
      <c r="O210" s="129">
        <f t="shared" si="14"/>
        <v>149500000</v>
      </c>
      <c r="P210" s="14">
        <f t="shared" si="15"/>
        <v>0</v>
      </c>
      <c r="Q210" s="14" t="str">
        <f>+IF(B210='1'!$D$15,IF(C210='1'!$D$16,'2'!D210,""),"")</f>
        <v/>
      </c>
      <c r="S210" s="36">
        <v>110000000</v>
      </c>
      <c r="T210" s="87">
        <v>110000000</v>
      </c>
      <c r="U210" s="96">
        <v>120000000</v>
      </c>
      <c r="V210" s="108">
        <v>130000000</v>
      </c>
    </row>
    <row r="211" spans="1:22" hidden="1" x14ac:dyDescent="0.2">
      <c r="A211" s="103">
        <v>209</v>
      </c>
      <c r="B211" s="1" t="s">
        <v>45</v>
      </c>
      <c r="C211" s="14">
        <v>5</v>
      </c>
      <c r="D211" s="14" t="s">
        <v>259</v>
      </c>
      <c r="E211" s="1">
        <v>16080</v>
      </c>
      <c r="F211" s="1" t="str">
        <f t="shared" si="13"/>
        <v>БГД512б</v>
      </c>
      <c r="G211" s="13" t="s">
        <v>1688</v>
      </c>
      <c r="H211" s="2" t="s">
        <v>1688</v>
      </c>
      <c r="I211" s="1">
        <v>9</v>
      </c>
      <c r="J211" s="1">
        <v>1987</v>
      </c>
      <c r="K211" s="37" t="s">
        <v>43</v>
      </c>
      <c r="L211" s="122">
        <v>1.1499999999999999</v>
      </c>
      <c r="N211" s="117">
        <v>130000000</v>
      </c>
      <c r="O211" s="129">
        <f t="shared" si="14"/>
        <v>149500000</v>
      </c>
      <c r="P211" s="14">
        <f t="shared" si="15"/>
        <v>0</v>
      </c>
      <c r="Q211" s="14" t="str">
        <f>+IF(B211='1'!$D$15,IF(C211='1'!$D$16,'2'!D211,""),"")</f>
        <v/>
      </c>
      <c r="S211" s="36">
        <v>110000000</v>
      </c>
      <c r="T211" s="87">
        <v>110000000</v>
      </c>
      <c r="U211" s="96">
        <v>120000000</v>
      </c>
      <c r="V211" s="108">
        <v>130000000</v>
      </c>
    </row>
    <row r="212" spans="1:22" hidden="1" x14ac:dyDescent="0.2">
      <c r="A212" s="103">
        <v>210</v>
      </c>
      <c r="B212" s="1" t="s">
        <v>45</v>
      </c>
      <c r="C212" s="14">
        <v>5</v>
      </c>
      <c r="D212" s="14" t="s">
        <v>258</v>
      </c>
      <c r="E212" s="1">
        <v>16080</v>
      </c>
      <c r="F212" s="1" t="str">
        <f t="shared" si="13"/>
        <v>БГД512а</v>
      </c>
      <c r="G212" s="13" t="s">
        <v>1688</v>
      </c>
      <c r="H212" s="2" t="s">
        <v>1688</v>
      </c>
      <c r="I212" s="1">
        <v>9</v>
      </c>
      <c r="J212" s="1">
        <v>1986</v>
      </c>
      <c r="K212" s="37" t="s">
        <v>43</v>
      </c>
      <c r="L212" s="122">
        <v>1.1499999999999999</v>
      </c>
      <c r="N212" s="117">
        <v>130000000</v>
      </c>
      <c r="O212" s="129">
        <f t="shared" si="14"/>
        <v>149500000</v>
      </c>
      <c r="P212" s="14">
        <f t="shared" si="15"/>
        <v>0</v>
      </c>
      <c r="Q212" s="14" t="str">
        <f>+IF(B212='1'!$D$15,IF(C212='1'!$D$16,'2'!D212,""),"")</f>
        <v/>
      </c>
      <c r="S212" s="36">
        <v>110000000</v>
      </c>
      <c r="T212" s="87">
        <v>110000000</v>
      </c>
      <c r="U212" s="96">
        <v>120000000</v>
      </c>
      <c r="V212" s="108">
        <v>130000000</v>
      </c>
    </row>
    <row r="213" spans="1:22" hidden="1" x14ac:dyDescent="0.2">
      <c r="A213" s="103">
        <v>211</v>
      </c>
      <c r="B213" s="1" t="s">
        <v>45</v>
      </c>
      <c r="C213" s="14">
        <v>5</v>
      </c>
      <c r="D213" s="14">
        <v>122</v>
      </c>
      <c r="E213" s="1">
        <v>16081</v>
      </c>
      <c r="F213" s="1" t="str">
        <f t="shared" si="13"/>
        <v>БГД5122</v>
      </c>
      <c r="G213" s="13" t="s">
        <v>6</v>
      </c>
      <c r="I213" s="1">
        <v>15</v>
      </c>
      <c r="J213" s="1">
        <v>2014</v>
      </c>
      <c r="K213" s="37" t="s">
        <v>43</v>
      </c>
      <c r="L213" s="122">
        <f t="shared" ref="L213:L222" si="16">+$L$1</f>
        <v>1.1000000000000001</v>
      </c>
      <c r="N213" s="117">
        <v>2700000</v>
      </c>
      <c r="O213" s="129">
        <f t="shared" si="14"/>
        <v>2970000.0000000005</v>
      </c>
      <c r="P213" s="14">
        <f t="shared" si="15"/>
        <v>0</v>
      </c>
      <c r="Q213" s="14" t="str">
        <f>+IF(B213='1'!$D$15,IF(C213='1'!$D$16,'2'!D213,""),"")</f>
        <v/>
      </c>
      <c r="S213" s="36">
        <v>2400000</v>
      </c>
      <c r="T213" s="87">
        <v>2400000</v>
      </c>
      <c r="U213" s="96">
        <v>2500000</v>
      </c>
      <c r="V213" s="108">
        <v>2700000</v>
      </c>
    </row>
    <row r="214" spans="1:22" hidden="1" x14ac:dyDescent="0.2">
      <c r="A214" s="103">
        <v>212</v>
      </c>
      <c r="B214" s="1" t="s">
        <v>45</v>
      </c>
      <c r="C214" s="14">
        <v>5</v>
      </c>
      <c r="D214" s="14">
        <v>119</v>
      </c>
      <c r="E214" s="1">
        <v>16081</v>
      </c>
      <c r="F214" s="1" t="str">
        <f t="shared" si="13"/>
        <v>БГД5119</v>
      </c>
      <c r="G214" s="13" t="s">
        <v>7</v>
      </c>
      <c r="I214" s="1">
        <v>10</v>
      </c>
      <c r="J214" s="1">
        <v>2008</v>
      </c>
      <c r="K214" s="37" t="s">
        <v>43</v>
      </c>
      <c r="L214" s="122">
        <f t="shared" si="16"/>
        <v>1.1000000000000001</v>
      </c>
      <c r="N214" s="117">
        <v>2600000</v>
      </c>
      <c r="O214" s="129">
        <f t="shared" si="14"/>
        <v>2860000</v>
      </c>
      <c r="P214" s="14">
        <f t="shared" si="15"/>
        <v>0</v>
      </c>
      <c r="Q214" s="14" t="str">
        <f>+IF(B214='1'!$D$15,IF(C214='1'!$D$16,'2'!D214,""),"")</f>
        <v/>
      </c>
      <c r="S214" s="36">
        <v>2300000</v>
      </c>
      <c r="T214" s="87">
        <v>2300000</v>
      </c>
      <c r="U214" s="96">
        <v>2400000</v>
      </c>
      <c r="V214" s="108">
        <v>2600000</v>
      </c>
    </row>
    <row r="215" spans="1:22" hidden="1" x14ac:dyDescent="0.2">
      <c r="A215" s="103">
        <v>213</v>
      </c>
      <c r="B215" s="1" t="s">
        <v>45</v>
      </c>
      <c r="C215" s="14">
        <v>5</v>
      </c>
      <c r="D215" s="14">
        <v>113</v>
      </c>
      <c r="E215" s="1">
        <v>16081</v>
      </c>
      <c r="F215" s="1" t="str">
        <f t="shared" si="13"/>
        <v>БГД5113</v>
      </c>
      <c r="G215" s="13" t="s">
        <v>7</v>
      </c>
      <c r="I215" s="1">
        <v>6</v>
      </c>
      <c r="J215" s="1">
        <v>2009</v>
      </c>
      <c r="K215" s="37" t="s">
        <v>43</v>
      </c>
      <c r="L215" s="122">
        <f t="shared" si="16"/>
        <v>1.1000000000000001</v>
      </c>
      <c r="N215" s="117">
        <v>2350000</v>
      </c>
      <c r="O215" s="129">
        <f t="shared" si="14"/>
        <v>2585000</v>
      </c>
      <c r="P215" s="14">
        <f t="shared" si="15"/>
        <v>0</v>
      </c>
      <c r="Q215" s="14" t="str">
        <f>+IF(B215='1'!$D$15,IF(C215='1'!$D$16,'2'!D215,""),"")</f>
        <v/>
      </c>
      <c r="S215" s="36">
        <v>2000000</v>
      </c>
      <c r="T215" s="87">
        <v>2000000</v>
      </c>
      <c r="U215" s="96">
        <v>2150000</v>
      </c>
      <c r="V215" s="108">
        <v>2350000</v>
      </c>
    </row>
    <row r="216" spans="1:22" hidden="1" x14ac:dyDescent="0.2">
      <c r="A216" s="103">
        <v>214</v>
      </c>
      <c r="B216" s="1" t="s">
        <v>45</v>
      </c>
      <c r="C216" s="14">
        <v>5</v>
      </c>
      <c r="D216" s="14">
        <v>105</v>
      </c>
      <c r="E216" s="1">
        <v>16081</v>
      </c>
      <c r="F216" s="1" t="str">
        <f t="shared" si="13"/>
        <v>БГД5105</v>
      </c>
      <c r="G216" s="13" t="s">
        <v>282</v>
      </c>
      <c r="I216" s="1">
        <v>13</v>
      </c>
      <c r="J216" s="1">
        <v>2009</v>
      </c>
      <c r="L216" s="122">
        <f t="shared" si="16"/>
        <v>1.1000000000000001</v>
      </c>
      <c r="N216" s="117">
        <v>2600000</v>
      </c>
      <c r="O216" s="129">
        <f t="shared" si="14"/>
        <v>2860000</v>
      </c>
      <c r="P216" s="14">
        <f t="shared" si="15"/>
        <v>0</v>
      </c>
      <c r="Q216" s="14" t="str">
        <f>+IF(B216='1'!$D$15,IF(C216='1'!$D$16,'2'!D216,""),"")</f>
        <v/>
      </c>
      <c r="S216" s="36">
        <v>2000000</v>
      </c>
      <c r="T216" s="87">
        <v>2100000</v>
      </c>
      <c r="U216" s="96">
        <v>2200000</v>
      </c>
      <c r="V216" s="108">
        <v>2600000</v>
      </c>
    </row>
    <row r="217" spans="1:22" hidden="1" x14ac:dyDescent="0.2">
      <c r="A217" s="103">
        <v>215</v>
      </c>
      <c r="B217" s="1" t="s">
        <v>45</v>
      </c>
      <c r="C217" s="14">
        <v>5</v>
      </c>
      <c r="D217" s="14">
        <v>104</v>
      </c>
      <c r="E217" s="1">
        <v>16081</v>
      </c>
      <c r="F217" s="1" t="str">
        <f t="shared" si="13"/>
        <v>БГД5104</v>
      </c>
      <c r="G217" s="13" t="s">
        <v>282</v>
      </c>
      <c r="I217" s="1">
        <v>12</v>
      </c>
      <c r="J217" s="1">
        <v>2009</v>
      </c>
      <c r="L217" s="122">
        <f t="shared" si="16"/>
        <v>1.1000000000000001</v>
      </c>
      <c r="N217" s="117">
        <v>2600000</v>
      </c>
      <c r="O217" s="129">
        <f t="shared" si="14"/>
        <v>2860000</v>
      </c>
      <c r="P217" s="14">
        <f t="shared" si="15"/>
        <v>0</v>
      </c>
      <c r="Q217" s="14" t="str">
        <f>+IF(B217='1'!$D$15,IF(C217='1'!$D$16,'2'!D217,""),"")</f>
        <v/>
      </c>
      <c r="S217" s="36">
        <v>2000000</v>
      </c>
      <c r="T217" s="87">
        <v>2100000</v>
      </c>
      <c r="U217" s="96">
        <v>2200000</v>
      </c>
      <c r="V217" s="108">
        <v>2600000</v>
      </c>
    </row>
    <row r="218" spans="1:22" hidden="1" x14ac:dyDescent="0.2">
      <c r="A218" s="103">
        <v>216</v>
      </c>
      <c r="B218" s="1" t="s">
        <v>45</v>
      </c>
      <c r="C218" s="14">
        <v>5</v>
      </c>
      <c r="D218" s="14">
        <v>103</v>
      </c>
      <c r="E218" s="1">
        <v>16081</v>
      </c>
      <c r="F218" s="1" t="str">
        <f t="shared" si="13"/>
        <v>БГД5103</v>
      </c>
      <c r="G218" s="13" t="s">
        <v>282</v>
      </c>
      <c r="I218" s="1">
        <v>12</v>
      </c>
      <c r="J218" s="1">
        <v>2009</v>
      </c>
      <c r="L218" s="122">
        <f t="shared" si="16"/>
        <v>1.1000000000000001</v>
      </c>
      <c r="N218" s="117">
        <v>2600000</v>
      </c>
      <c r="O218" s="129">
        <f t="shared" si="14"/>
        <v>2860000</v>
      </c>
      <c r="P218" s="14">
        <f t="shared" si="15"/>
        <v>0</v>
      </c>
      <c r="Q218" s="14" t="str">
        <f>+IF(B218='1'!$D$15,IF(C218='1'!$D$16,'2'!D218,""),"")</f>
        <v/>
      </c>
      <c r="S218" s="36">
        <v>2000000</v>
      </c>
      <c r="T218" s="87">
        <v>2100000</v>
      </c>
      <c r="U218" s="96">
        <v>2200000</v>
      </c>
      <c r="V218" s="108">
        <v>2600000</v>
      </c>
    </row>
    <row r="219" spans="1:22" hidden="1" x14ac:dyDescent="0.2">
      <c r="A219" s="103">
        <v>217</v>
      </c>
      <c r="B219" s="1" t="s">
        <v>45</v>
      </c>
      <c r="C219" s="14">
        <v>5</v>
      </c>
      <c r="D219" s="14">
        <v>102</v>
      </c>
      <c r="E219" s="1">
        <v>16081</v>
      </c>
      <c r="F219" s="1" t="str">
        <f t="shared" si="13"/>
        <v>БГД5102</v>
      </c>
      <c r="G219" s="13" t="s">
        <v>282</v>
      </c>
      <c r="I219" s="1">
        <v>12</v>
      </c>
      <c r="J219" s="1">
        <v>2008</v>
      </c>
      <c r="L219" s="122">
        <f t="shared" si="16"/>
        <v>1.1000000000000001</v>
      </c>
      <c r="N219" s="117">
        <v>2600000</v>
      </c>
      <c r="O219" s="129">
        <f t="shared" si="14"/>
        <v>2860000</v>
      </c>
      <c r="P219" s="14">
        <f t="shared" si="15"/>
        <v>0</v>
      </c>
      <c r="Q219" s="14" t="str">
        <f>+IF(B219='1'!$D$15,IF(C219='1'!$D$16,'2'!D219,""),"")</f>
        <v/>
      </c>
      <c r="S219" s="36">
        <v>2000000</v>
      </c>
      <c r="T219" s="87">
        <v>2100000</v>
      </c>
      <c r="U219" s="96">
        <v>2200000</v>
      </c>
      <c r="V219" s="108">
        <v>2600000</v>
      </c>
    </row>
    <row r="220" spans="1:22" hidden="1" x14ac:dyDescent="0.2">
      <c r="A220" s="103">
        <v>218</v>
      </c>
      <c r="B220" s="1" t="s">
        <v>45</v>
      </c>
      <c r="C220" s="14">
        <v>5</v>
      </c>
      <c r="D220" s="14">
        <v>101</v>
      </c>
      <c r="E220" s="1">
        <v>16081</v>
      </c>
      <c r="F220" s="1" t="str">
        <f t="shared" si="13"/>
        <v>БГД5101</v>
      </c>
      <c r="G220" s="13" t="s">
        <v>282</v>
      </c>
      <c r="I220" s="1">
        <v>12</v>
      </c>
      <c r="J220" s="1">
        <v>2008</v>
      </c>
      <c r="L220" s="122">
        <f t="shared" si="16"/>
        <v>1.1000000000000001</v>
      </c>
      <c r="N220" s="117">
        <v>2600000</v>
      </c>
      <c r="O220" s="129">
        <f t="shared" si="14"/>
        <v>2860000</v>
      </c>
      <c r="P220" s="14">
        <f t="shared" si="15"/>
        <v>0</v>
      </c>
      <c r="Q220" s="14" t="str">
        <f>+IF(B220='1'!$D$15,IF(C220='1'!$D$16,'2'!D220,""),"")</f>
        <v/>
      </c>
      <c r="S220" s="36">
        <v>2000000</v>
      </c>
      <c r="T220" s="87">
        <v>2100000</v>
      </c>
      <c r="U220" s="96">
        <v>2200000</v>
      </c>
      <c r="V220" s="108">
        <v>2600000</v>
      </c>
    </row>
    <row r="221" spans="1:22" hidden="1" x14ac:dyDescent="0.2">
      <c r="A221" s="103">
        <v>219</v>
      </c>
      <c r="B221" s="1" t="s">
        <v>45</v>
      </c>
      <c r="C221" s="14">
        <v>5</v>
      </c>
      <c r="D221" s="14">
        <v>97</v>
      </c>
      <c r="E221" s="1">
        <v>16081</v>
      </c>
      <c r="F221" s="1" t="str">
        <f t="shared" si="13"/>
        <v>БГД597</v>
      </c>
      <c r="G221" s="13" t="s">
        <v>266</v>
      </c>
      <c r="I221" s="1">
        <v>5</v>
      </c>
      <c r="J221" s="1">
        <v>2007</v>
      </c>
      <c r="K221" s="37" t="s">
        <v>43</v>
      </c>
      <c r="L221" s="122">
        <f t="shared" si="16"/>
        <v>1.1000000000000001</v>
      </c>
      <c r="N221" s="117">
        <v>2350000</v>
      </c>
      <c r="O221" s="129">
        <f t="shared" si="14"/>
        <v>2585000</v>
      </c>
      <c r="P221" s="14">
        <f t="shared" si="15"/>
        <v>0</v>
      </c>
      <c r="Q221" s="14" t="str">
        <f>+IF(B221='1'!$D$15,IF(C221='1'!$D$16,'2'!D221,""),"")</f>
        <v/>
      </c>
      <c r="S221" s="36">
        <v>2000000</v>
      </c>
      <c r="T221" s="87">
        <v>2000000</v>
      </c>
      <c r="U221" s="96">
        <v>2100000</v>
      </c>
      <c r="V221" s="108">
        <v>2350000</v>
      </c>
    </row>
    <row r="222" spans="1:22" hidden="1" x14ac:dyDescent="0.2">
      <c r="A222" s="103">
        <v>220</v>
      </c>
      <c r="B222" s="1" t="s">
        <v>45</v>
      </c>
      <c r="C222" s="14">
        <v>5</v>
      </c>
      <c r="D222" s="14">
        <v>81</v>
      </c>
      <c r="E222" s="1">
        <v>16081</v>
      </c>
      <c r="F222" s="1" t="str">
        <f t="shared" si="13"/>
        <v>БГД581</v>
      </c>
      <c r="G222" s="13" t="s">
        <v>6</v>
      </c>
      <c r="I222" s="1">
        <v>10</v>
      </c>
      <c r="J222" s="1">
        <v>2008</v>
      </c>
      <c r="K222" s="37" t="s">
        <v>43</v>
      </c>
      <c r="L222" s="122">
        <f t="shared" si="16"/>
        <v>1.1000000000000001</v>
      </c>
      <c r="N222" s="117">
        <v>2800000</v>
      </c>
      <c r="O222" s="129">
        <f t="shared" si="14"/>
        <v>3080000.0000000005</v>
      </c>
      <c r="P222" s="14">
        <f t="shared" si="15"/>
        <v>0</v>
      </c>
      <c r="Q222" s="14" t="str">
        <f>+IF(B222='1'!$D$15,IF(C222='1'!$D$16,'2'!D222,""),"")</f>
        <v/>
      </c>
      <c r="S222" s="36">
        <v>2300000</v>
      </c>
      <c r="T222" s="87">
        <v>2400000</v>
      </c>
      <c r="U222" s="96">
        <v>2500000</v>
      </c>
      <c r="V222" s="108">
        <v>2800000</v>
      </c>
    </row>
    <row r="223" spans="1:22" hidden="1" x14ac:dyDescent="0.2">
      <c r="A223" s="103">
        <v>221</v>
      </c>
      <c r="B223" s="1" t="s">
        <v>45</v>
      </c>
      <c r="C223" s="14">
        <v>5</v>
      </c>
      <c r="D223" s="14">
        <v>11</v>
      </c>
      <c r="E223" s="1">
        <v>16080</v>
      </c>
      <c r="F223" s="1" t="str">
        <f t="shared" si="13"/>
        <v>БГД511</v>
      </c>
      <c r="G223" s="2" t="s">
        <v>1688</v>
      </c>
      <c r="H223" s="2" t="s">
        <v>1688</v>
      </c>
      <c r="I223" s="1">
        <v>9</v>
      </c>
      <c r="J223" s="1">
        <v>1986</v>
      </c>
      <c r="K223" s="37" t="s">
        <v>43</v>
      </c>
      <c r="L223" s="122">
        <v>1.1499999999999999</v>
      </c>
      <c r="N223" s="117">
        <v>130000000</v>
      </c>
      <c r="O223" s="129">
        <f t="shared" si="14"/>
        <v>149500000</v>
      </c>
      <c r="P223" s="14">
        <f t="shared" si="15"/>
        <v>0</v>
      </c>
      <c r="Q223" s="14" t="str">
        <f>+IF(B223='1'!$D$15,IF(C223='1'!$D$16,'2'!D223,""),"")</f>
        <v/>
      </c>
      <c r="S223" s="36">
        <v>110000000</v>
      </c>
      <c r="T223" s="87">
        <v>110000000</v>
      </c>
      <c r="U223" s="96">
        <v>120000000</v>
      </c>
      <c r="V223" s="108">
        <v>130000000</v>
      </c>
    </row>
    <row r="224" spans="1:22" hidden="1" x14ac:dyDescent="0.2">
      <c r="A224" s="103">
        <v>222</v>
      </c>
      <c r="B224" s="1" t="s">
        <v>45</v>
      </c>
      <c r="C224" s="14">
        <v>5</v>
      </c>
      <c r="D224" s="14">
        <v>10</v>
      </c>
      <c r="E224" s="1">
        <v>16080</v>
      </c>
      <c r="F224" s="1" t="str">
        <f t="shared" si="13"/>
        <v>БГД510</v>
      </c>
      <c r="G224" s="2" t="s">
        <v>1688</v>
      </c>
      <c r="H224" s="2" t="s">
        <v>1688</v>
      </c>
      <c r="I224" s="1">
        <v>9</v>
      </c>
      <c r="J224" s="1">
        <v>1987</v>
      </c>
      <c r="K224" s="37" t="s">
        <v>43</v>
      </c>
      <c r="L224" s="122">
        <v>1.1499999999999999</v>
      </c>
      <c r="N224" s="117">
        <v>130000000</v>
      </c>
      <c r="O224" s="129">
        <f t="shared" si="14"/>
        <v>149500000</v>
      </c>
      <c r="P224" s="14">
        <f t="shared" si="15"/>
        <v>0</v>
      </c>
      <c r="Q224" s="14" t="str">
        <f>+IF(B224='1'!$D$15,IF(C224='1'!$D$16,'2'!D224,""),"")</f>
        <v/>
      </c>
      <c r="S224" s="36">
        <v>110000000</v>
      </c>
      <c r="T224" s="87">
        <v>110000000</v>
      </c>
      <c r="U224" s="96">
        <v>120000000</v>
      </c>
      <c r="V224" s="108">
        <v>130000000</v>
      </c>
    </row>
    <row r="225" spans="1:22" hidden="1" x14ac:dyDescent="0.2">
      <c r="A225" s="103">
        <v>223</v>
      </c>
      <c r="B225" s="1" t="s">
        <v>45</v>
      </c>
      <c r="C225" s="14">
        <v>5</v>
      </c>
      <c r="D225" s="14">
        <v>9</v>
      </c>
      <c r="E225" s="1">
        <v>16080</v>
      </c>
      <c r="F225" s="1" t="str">
        <f t="shared" si="13"/>
        <v>БГД59</v>
      </c>
      <c r="G225" s="2" t="s">
        <v>1688</v>
      </c>
      <c r="H225" s="2" t="s">
        <v>1688</v>
      </c>
      <c r="I225" s="1">
        <v>9</v>
      </c>
      <c r="J225" s="1">
        <v>1986</v>
      </c>
      <c r="L225" s="122">
        <v>1.1499999999999999</v>
      </c>
      <c r="N225" s="117">
        <v>130000000</v>
      </c>
      <c r="O225" s="129">
        <f t="shared" si="14"/>
        <v>149500000</v>
      </c>
      <c r="P225" s="14">
        <f t="shared" si="15"/>
        <v>0</v>
      </c>
      <c r="Q225" s="14" t="str">
        <f>+IF(B225='1'!$D$15,IF(C225='1'!$D$16,'2'!D225,""),"")</f>
        <v/>
      </c>
      <c r="S225" s="36">
        <v>110000000</v>
      </c>
      <c r="T225" s="87">
        <v>110000000</v>
      </c>
      <c r="U225" s="96">
        <v>120000000</v>
      </c>
      <c r="V225" s="108">
        <v>130000000</v>
      </c>
    </row>
    <row r="226" spans="1:22" hidden="1" x14ac:dyDescent="0.2">
      <c r="A226" s="103">
        <v>224</v>
      </c>
      <c r="B226" s="1" t="s">
        <v>45</v>
      </c>
      <c r="C226" s="14">
        <v>5</v>
      </c>
      <c r="D226" s="14">
        <v>8</v>
      </c>
      <c r="E226" s="1">
        <v>16080</v>
      </c>
      <c r="F226" s="1" t="str">
        <f t="shared" si="13"/>
        <v>БГД58</v>
      </c>
      <c r="G226" s="2" t="s">
        <v>1688</v>
      </c>
      <c r="H226" s="2" t="s">
        <v>1688</v>
      </c>
      <c r="I226" s="1">
        <v>9</v>
      </c>
      <c r="J226" s="1">
        <v>1986</v>
      </c>
      <c r="K226" s="2" t="s">
        <v>8</v>
      </c>
      <c r="L226" s="122">
        <v>1.1499999999999999</v>
      </c>
      <c r="N226" s="117">
        <v>130000000</v>
      </c>
      <c r="O226" s="129">
        <f t="shared" si="14"/>
        <v>149500000</v>
      </c>
      <c r="P226" s="14">
        <f t="shared" si="15"/>
        <v>0</v>
      </c>
      <c r="Q226" s="14" t="str">
        <f>+IF(B226='1'!$D$15,IF(C226='1'!$D$16,'2'!D226,""),"")</f>
        <v/>
      </c>
      <c r="S226" s="36">
        <v>110000000</v>
      </c>
      <c r="T226" s="87">
        <v>110000000</v>
      </c>
      <c r="U226" s="96">
        <v>120000000</v>
      </c>
      <c r="V226" s="108">
        <v>130000000</v>
      </c>
    </row>
    <row r="227" spans="1:22" hidden="1" x14ac:dyDescent="0.2">
      <c r="A227" s="103">
        <v>225</v>
      </c>
      <c r="B227" s="1" t="s">
        <v>45</v>
      </c>
      <c r="C227" s="14">
        <v>5</v>
      </c>
      <c r="D227" s="14">
        <v>6</v>
      </c>
      <c r="E227" s="1">
        <v>16081</v>
      </c>
      <c r="F227" s="1" t="str">
        <f t="shared" si="13"/>
        <v>БГД56</v>
      </c>
      <c r="G227" s="2" t="s">
        <v>1688</v>
      </c>
      <c r="H227" s="2" t="s">
        <v>1688</v>
      </c>
      <c r="I227" s="1">
        <v>9</v>
      </c>
      <c r="J227" s="1">
        <v>1987</v>
      </c>
      <c r="K227" s="2" t="s">
        <v>8</v>
      </c>
      <c r="L227" s="122">
        <v>1.1499999999999999</v>
      </c>
      <c r="N227" s="117">
        <v>130000000</v>
      </c>
      <c r="O227" s="129">
        <f t="shared" si="14"/>
        <v>149500000</v>
      </c>
      <c r="P227" s="14">
        <f t="shared" si="15"/>
        <v>0</v>
      </c>
      <c r="Q227" s="14" t="str">
        <f>+IF(B227='1'!$D$15,IF(C227='1'!$D$16,'2'!D227,""),"")</f>
        <v/>
      </c>
      <c r="S227" s="36">
        <v>110000000</v>
      </c>
      <c r="T227" s="87">
        <v>110000000</v>
      </c>
      <c r="U227" s="96">
        <v>120000000</v>
      </c>
      <c r="V227" s="108">
        <v>130000000</v>
      </c>
    </row>
    <row r="228" spans="1:22" hidden="1" x14ac:dyDescent="0.2">
      <c r="A228" s="103">
        <v>226</v>
      </c>
      <c r="B228" s="1" t="s">
        <v>45</v>
      </c>
      <c r="C228" s="14">
        <v>5</v>
      </c>
      <c r="D228" s="14">
        <v>4</v>
      </c>
      <c r="E228" s="1">
        <v>16081</v>
      </c>
      <c r="F228" s="1" t="str">
        <f t="shared" si="13"/>
        <v>БГД54</v>
      </c>
      <c r="G228" s="2" t="s">
        <v>1688</v>
      </c>
      <c r="H228" s="2" t="s">
        <v>1688</v>
      </c>
      <c r="I228" s="1">
        <v>9</v>
      </c>
      <c r="J228" s="1">
        <v>1986</v>
      </c>
      <c r="K228" s="37" t="s">
        <v>43</v>
      </c>
      <c r="L228" s="122">
        <v>1.1499999999999999</v>
      </c>
      <c r="N228" s="117">
        <v>130000000</v>
      </c>
      <c r="O228" s="129">
        <f t="shared" si="14"/>
        <v>149500000</v>
      </c>
      <c r="P228" s="14">
        <f t="shared" si="15"/>
        <v>0</v>
      </c>
      <c r="Q228" s="14" t="str">
        <f>+IF(B228='1'!$D$15,IF(C228='1'!$D$16,'2'!D228,""),"")</f>
        <v/>
      </c>
      <c r="S228" s="36">
        <v>110000000</v>
      </c>
      <c r="T228" s="87">
        <v>110000000</v>
      </c>
      <c r="U228" s="96">
        <v>120000000</v>
      </c>
      <c r="V228" s="108">
        <v>130000000</v>
      </c>
    </row>
    <row r="229" spans="1:22" hidden="1" x14ac:dyDescent="0.2">
      <c r="A229" s="103">
        <v>227</v>
      </c>
      <c r="B229" s="1" t="s">
        <v>45</v>
      </c>
      <c r="C229" s="14">
        <v>5</v>
      </c>
      <c r="D229" s="14">
        <v>3</v>
      </c>
      <c r="E229" s="1">
        <v>16081</v>
      </c>
      <c r="F229" s="1" t="str">
        <f t="shared" si="13"/>
        <v>БГД53</v>
      </c>
      <c r="G229" s="2" t="s">
        <v>1688</v>
      </c>
      <c r="H229" s="2" t="s">
        <v>1688</v>
      </c>
      <c r="I229" s="1">
        <v>9</v>
      </c>
      <c r="J229" s="1">
        <v>1986</v>
      </c>
      <c r="L229" s="122">
        <v>1.1499999999999999</v>
      </c>
      <c r="N229" s="117">
        <v>130000000</v>
      </c>
      <c r="O229" s="129">
        <f t="shared" si="14"/>
        <v>149500000</v>
      </c>
      <c r="P229" s="14">
        <f t="shared" si="15"/>
        <v>0</v>
      </c>
      <c r="Q229" s="14" t="str">
        <f>+IF(B229='1'!$D$15,IF(C229='1'!$D$16,'2'!D229,""),"")</f>
        <v/>
      </c>
      <c r="S229" s="36">
        <v>110000000</v>
      </c>
      <c r="T229" s="87">
        <v>110000000</v>
      </c>
      <c r="U229" s="96">
        <v>120000000</v>
      </c>
      <c r="V229" s="108">
        <v>130000000</v>
      </c>
    </row>
    <row r="230" spans="1:22" hidden="1" x14ac:dyDescent="0.2">
      <c r="A230" s="103">
        <v>228</v>
      </c>
      <c r="B230" s="1" t="s">
        <v>45</v>
      </c>
      <c r="C230" s="14">
        <v>5</v>
      </c>
      <c r="D230" s="14">
        <v>2</v>
      </c>
      <c r="E230" s="1">
        <v>16081</v>
      </c>
      <c r="F230" s="1" t="str">
        <f t="shared" si="13"/>
        <v>БГД52</v>
      </c>
      <c r="G230" s="2" t="s">
        <v>2024</v>
      </c>
      <c r="I230" s="1">
        <v>4</v>
      </c>
      <c r="J230" s="1">
        <v>2007</v>
      </c>
      <c r="K230" s="37" t="s">
        <v>43</v>
      </c>
      <c r="L230" s="122">
        <f t="shared" ref="L230:L254" si="17">+$L$1</f>
        <v>1.1000000000000001</v>
      </c>
      <c r="N230" s="117">
        <v>2000000</v>
      </c>
      <c r="O230" s="129">
        <f t="shared" si="14"/>
        <v>2200000</v>
      </c>
      <c r="P230" s="14">
        <f t="shared" si="15"/>
        <v>0</v>
      </c>
      <c r="Q230" s="14" t="str">
        <f>+IF(B230='1'!$D$15,IF(C230='1'!$D$16,'2'!D230,""),"")</f>
        <v/>
      </c>
      <c r="S230" s="36"/>
      <c r="T230" s="87">
        <v>1850000</v>
      </c>
      <c r="U230" s="96">
        <v>2000000</v>
      </c>
      <c r="V230" s="108">
        <v>2000000</v>
      </c>
    </row>
    <row r="231" spans="1:22" hidden="1" x14ac:dyDescent="0.2">
      <c r="A231" s="103">
        <v>229</v>
      </c>
      <c r="B231" s="1" t="s">
        <v>45</v>
      </c>
      <c r="C231" s="14">
        <v>6</v>
      </c>
      <c r="D231" s="14" t="s">
        <v>286</v>
      </c>
      <c r="E231" s="1">
        <v>16080</v>
      </c>
      <c r="F231" s="1" t="str">
        <f t="shared" si="13"/>
        <v>БГД6к-108</v>
      </c>
      <c r="G231" s="2" t="s">
        <v>2025</v>
      </c>
      <c r="I231" s="1">
        <v>16</v>
      </c>
      <c r="J231" s="1">
        <v>2005</v>
      </c>
      <c r="K231" s="2" t="s">
        <v>121</v>
      </c>
      <c r="L231" s="122">
        <f t="shared" si="17"/>
        <v>1.1000000000000001</v>
      </c>
      <c r="N231" s="117">
        <v>2400000</v>
      </c>
      <c r="O231" s="129">
        <f t="shared" si="14"/>
        <v>2640000</v>
      </c>
      <c r="P231" s="14">
        <f t="shared" si="15"/>
        <v>0</v>
      </c>
      <c r="Q231" s="14" t="str">
        <f>+IF(B231='1'!$D$15,IF(C231='1'!$D$16,'2'!D231,""),"")</f>
        <v/>
      </c>
      <c r="S231" s="36">
        <v>1700000</v>
      </c>
      <c r="T231" s="87">
        <v>1700000</v>
      </c>
      <c r="U231" s="96">
        <v>2000000</v>
      </c>
      <c r="V231" s="108">
        <v>2400000</v>
      </c>
    </row>
    <row r="232" spans="1:22" hidden="1" x14ac:dyDescent="0.2">
      <c r="A232" s="103">
        <v>230</v>
      </c>
      <c r="B232" s="1" t="s">
        <v>45</v>
      </c>
      <c r="C232" s="14">
        <v>6</v>
      </c>
      <c r="D232" s="14" t="s">
        <v>285</v>
      </c>
      <c r="E232" s="1">
        <v>16080</v>
      </c>
      <c r="F232" s="1" t="str">
        <f t="shared" si="13"/>
        <v>БГД6к-107</v>
      </c>
      <c r="G232" s="2" t="s">
        <v>2026</v>
      </c>
      <c r="I232" s="1">
        <v>12</v>
      </c>
      <c r="J232" s="1">
        <v>2004</v>
      </c>
      <c r="K232" s="2" t="s">
        <v>121</v>
      </c>
      <c r="L232" s="122">
        <f t="shared" si="17"/>
        <v>1.1000000000000001</v>
      </c>
      <c r="N232" s="117">
        <v>2400000</v>
      </c>
      <c r="O232" s="129">
        <f t="shared" si="14"/>
        <v>2640000</v>
      </c>
      <c r="P232" s="14">
        <f t="shared" si="15"/>
        <v>0</v>
      </c>
      <c r="Q232" s="14" t="str">
        <f>+IF(B232='1'!$D$15,IF(C232='1'!$D$16,'2'!D232,""),"")</f>
        <v/>
      </c>
      <c r="S232" s="36">
        <v>1700000</v>
      </c>
      <c r="T232" s="87">
        <v>1700000</v>
      </c>
      <c r="U232" s="96">
        <v>2000000</v>
      </c>
      <c r="V232" s="108">
        <v>2400000</v>
      </c>
    </row>
    <row r="233" spans="1:22" hidden="1" x14ac:dyDescent="0.2">
      <c r="A233" s="103">
        <v>231</v>
      </c>
      <c r="B233" s="1" t="s">
        <v>45</v>
      </c>
      <c r="C233" s="14">
        <v>6</v>
      </c>
      <c r="D233" s="14" t="s">
        <v>292</v>
      </c>
      <c r="E233" s="1">
        <v>16080</v>
      </c>
      <c r="F233" s="1" t="str">
        <f t="shared" si="13"/>
        <v>БГД6к-106</v>
      </c>
      <c r="G233" s="2" t="s">
        <v>2026</v>
      </c>
      <c r="I233" s="1">
        <v>12</v>
      </c>
      <c r="J233" s="1">
        <v>2005</v>
      </c>
      <c r="K233" s="2" t="s">
        <v>121</v>
      </c>
      <c r="L233" s="122">
        <f t="shared" si="17"/>
        <v>1.1000000000000001</v>
      </c>
      <c r="N233" s="117">
        <v>2400000</v>
      </c>
      <c r="O233" s="129">
        <f t="shared" si="14"/>
        <v>2640000</v>
      </c>
      <c r="P233" s="14">
        <f t="shared" si="15"/>
        <v>0</v>
      </c>
      <c r="Q233" s="14" t="str">
        <f>+IF(B233='1'!$D$15,IF(C233='1'!$D$16,'2'!D233,""),"")</f>
        <v/>
      </c>
      <c r="S233" s="36">
        <v>1700000</v>
      </c>
      <c r="T233" s="87">
        <v>1700000</v>
      </c>
      <c r="U233" s="96">
        <v>2000000</v>
      </c>
      <c r="V233" s="108">
        <v>2400000</v>
      </c>
    </row>
    <row r="234" spans="1:22" hidden="1" x14ac:dyDescent="0.2">
      <c r="A234" s="103">
        <v>232</v>
      </c>
      <c r="B234" s="1" t="s">
        <v>45</v>
      </c>
      <c r="C234" s="14">
        <v>6</v>
      </c>
      <c r="D234" s="14" t="s">
        <v>291</v>
      </c>
      <c r="E234" s="1">
        <v>16080</v>
      </c>
      <c r="F234" s="1" t="str">
        <f t="shared" si="13"/>
        <v>БГД6к-105</v>
      </c>
      <c r="G234" s="2" t="s">
        <v>2026</v>
      </c>
      <c r="I234" s="1">
        <v>12</v>
      </c>
      <c r="J234" s="1">
        <v>2005</v>
      </c>
      <c r="K234" s="2" t="s">
        <v>121</v>
      </c>
      <c r="L234" s="122">
        <f t="shared" si="17"/>
        <v>1.1000000000000001</v>
      </c>
      <c r="N234" s="117">
        <v>2400000</v>
      </c>
      <c r="O234" s="129">
        <f t="shared" si="14"/>
        <v>2640000</v>
      </c>
      <c r="P234" s="14">
        <f t="shared" si="15"/>
        <v>0</v>
      </c>
      <c r="Q234" s="14" t="str">
        <f>+IF(B234='1'!$D$15,IF(C234='1'!$D$16,'2'!D234,""),"")</f>
        <v/>
      </c>
      <c r="S234" s="36">
        <v>1700000</v>
      </c>
      <c r="T234" s="87">
        <v>1700000</v>
      </c>
      <c r="U234" s="96">
        <v>2000000</v>
      </c>
      <c r="V234" s="108">
        <v>2400000</v>
      </c>
    </row>
    <row r="235" spans="1:22" hidden="1" x14ac:dyDescent="0.2">
      <c r="A235" s="103">
        <v>233</v>
      </c>
      <c r="B235" s="1" t="s">
        <v>45</v>
      </c>
      <c r="C235" s="14">
        <v>6</v>
      </c>
      <c r="D235" s="14" t="s">
        <v>290</v>
      </c>
      <c r="E235" s="1">
        <v>16080</v>
      </c>
      <c r="F235" s="1" t="str">
        <f t="shared" si="13"/>
        <v>БГД6к-104</v>
      </c>
      <c r="G235" s="2" t="s">
        <v>2026</v>
      </c>
      <c r="I235" s="1">
        <v>9</v>
      </c>
      <c r="J235" s="1">
        <v>2005</v>
      </c>
      <c r="K235" s="2" t="s">
        <v>121</v>
      </c>
      <c r="L235" s="122">
        <f t="shared" si="17"/>
        <v>1.1000000000000001</v>
      </c>
      <c r="N235" s="117">
        <v>2200000</v>
      </c>
      <c r="O235" s="129">
        <f t="shared" si="14"/>
        <v>2420000</v>
      </c>
      <c r="P235" s="14">
        <f t="shared" si="15"/>
        <v>0</v>
      </c>
      <c r="Q235" s="14" t="str">
        <f>+IF(B235='1'!$D$15,IF(C235='1'!$D$16,'2'!D235,""),"")</f>
        <v/>
      </c>
      <c r="S235" s="36">
        <v>1700000</v>
      </c>
      <c r="T235" s="87">
        <v>1600000</v>
      </c>
      <c r="U235" s="96">
        <v>1850000</v>
      </c>
      <c r="V235" s="108">
        <v>2200000</v>
      </c>
    </row>
    <row r="236" spans="1:22" hidden="1" x14ac:dyDescent="0.2">
      <c r="A236" s="103">
        <v>234</v>
      </c>
      <c r="B236" s="1" t="s">
        <v>45</v>
      </c>
      <c r="C236" s="14">
        <v>6</v>
      </c>
      <c r="D236" s="14" t="s">
        <v>289</v>
      </c>
      <c r="E236" s="1">
        <v>16080</v>
      </c>
      <c r="F236" s="1" t="str">
        <f t="shared" si="13"/>
        <v>БГД6к-103</v>
      </c>
      <c r="G236" s="2" t="s">
        <v>2026</v>
      </c>
      <c r="I236" s="1">
        <v>9</v>
      </c>
      <c r="J236" s="1">
        <v>2005</v>
      </c>
      <c r="K236" s="2" t="s">
        <v>121</v>
      </c>
      <c r="L236" s="122">
        <f t="shared" si="17"/>
        <v>1.1000000000000001</v>
      </c>
      <c r="N236" s="117">
        <v>2200000</v>
      </c>
      <c r="O236" s="129">
        <f t="shared" si="14"/>
        <v>2420000</v>
      </c>
      <c r="P236" s="14">
        <f t="shared" si="15"/>
        <v>0</v>
      </c>
      <c r="Q236" s="14" t="str">
        <f>+IF(B236='1'!$D$15,IF(C236='1'!$D$16,'2'!D236,""),"")</f>
        <v/>
      </c>
      <c r="S236" s="36">
        <v>1700000</v>
      </c>
      <c r="T236" s="87">
        <v>1600000</v>
      </c>
      <c r="U236" s="96">
        <v>1850000</v>
      </c>
      <c r="V236" s="108">
        <v>2200000</v>
      </c>
    </row>
    <row r="237" spans="1:22" hidden="1" x14ac:dyDescent="0.2">
      <c r="A237" s="103">
        <v>235</v>
      </c>
      <c r="B237" s="1" t="s">
        <v>45</v>
      </c>
      <c r="C237" s="14">
        <v>6</v>
      </c>
      <c r="D237" s="14" t="s">
        <v>287</v>
      </c>
      <c r="E237" s="1">
        <v>16080</v>
      </c>
      <c r="F237" s="1" t="str">
        <f t="shared" si="13"/>
        <v>БГД6к-102</v>
      </c>
      <c r="G237" s="2" t="s">
        <v>2026</v>
      </c>
      <c r="I237" s="1">
        <v>9</v>
      </c>
      <c r="J237" s="1">
        <v>2005</v>
      </c>
      <c r="K237" s="2" t="s">
        <v>121</v>
      </c>
      <c r="L237" s="122">
        <f t="shared" si="17"/>
        <v>1.1000000000000001</v>
      </c>
      <c r="N237" s="117">
        <v>2200000</v>
      </c>
      <c r="O237" s="129">
        <f t="shared" si="14"/>
        <v>2420000</v>
      </c>
      <c r="P237" s="14">
        <f t="shared" si="15"/>
        <v>0</v>
      </c>
      <c r="Q237" s="14" t="str">
        <f>+IF(B237='1'!$D$15,IF(C237='1'!$D$16,'2'!D237,""),"")</f>
        <v/>
      </c>
      <c r="S237" s="36">
        <v>1700000</v>
      </c>
      <c r="T237" s="87">
        <v>1600000</v>
      </c>
      <c r="U237" s="96">
        <v>1850000</v>
      </c>
      <c r="V237" s="108">
        <v>2200000</v>
      </c>
    </row>
    <row r="238" spans="1:22" hidden="1" x14ac:dyDescent="0.2">
      <c r="A238" s="103">
        <v>236</v>
      </c>
      <c r="B238" s="1" t="s">
        <v>45</v>
      </c>
      <c r="C238" s="14">
        <v>6</v>
      </c>
      <c r="D238" s="14" t="s">
        <v>311</v>
      </c>
      <c r="E238" s="1">
        <v>16080</v>
      </c>
      <c r="F238" s="1" t="str">
        <f t="shared" si="13"/>
        <v>БГД671/1</v>
      </c>
      <c r="G238" s="2" t="s">
        <v>6</v>
      </c>
      <c r="I238" s="1">
        <v>5</v>
      </c>
      <c r="J238" s="1">
        <v>2010</v>
      </c>
      <c r="K238" s="37" t="s">
        <v>43</v>
      </c>
      <c r="L238" s="122">
        <f t="shared" si="17"/>
        <v>1.1000000000000001</v>
      </c>
      <c r="N238" s="117">
        <v>2150000</v>
      </c>
      <c r="O238" s="129">
        <f t="shared" si="14"/>
        <v>2365000</v>
      </c>
      <c r="P238" s="14">
        <f t="shared" si="15"/>
        <v>0</v>
      </c>
      <c r="Q238" s="14" t="str">
        <f>+IF(B238='1'!$D$15,IF(C238='1'!$D$16,'2'!D238,""),"")</f>
        <v/>
      </c>
      <c r="S238" s="36">
        <v>1800000</v>
      </c>
      <c r="T238" s="87">
        <v>1800000</v>
      </c>
      <c r="U238" s="96">
        <v>1900000</v>
      </c>
      <c r="V238" s="108">
        <v>2150000</v>
      </c>
    </row>
    <row r="239" spans="1:22" hidden="1" x14ac:dyDescent="0.2">
      <c r="A239" s="103">
        <v>237</v>
      </c>
      <c r="B239" s="1" t="s">
        <v>45</v>
      </c>
      <c r="C239" s="14">
        <v>6</v>
      </c>
      <c r="D239" s="14" t="s">
        <v>307</v>
      </c>
      <c r="E239" s="1">
        <v>16080</v>
      </c>
      <c r="F239" s="1" t="str">
        <f t="shared" si="13"/>
        <v>БГД660/2</v>
      </c>
      <c r="G239" s="2" t="s">
        <v>2027</v>
      </c>
      <c r="I239" s="1">
        <v>5</v>
      </c>
      <c r="J239" s="1">
        <v>2006</v>
      </c>
      <c r="K239" s="37" t="s">
        <v>43</v>
      </c>
      <c r="L239" s="122">
        <f t="shared" si="17"/>
        <v>1.1000000000000001</v>
      </c>
      <c r="N239" s="117">
        <v>2550000</v>
      </c>
      <c r="O239" s="129">
        <f t="shared" si="14"/>
        <v>2805000</v>
      </c>
      <c r="P239" s="14">
        <f t="shared" si="15"/>
        <v>0</v>
      </c>
      <c r="Q239" s="14" t="str">
        <f>+IF(B239='1'!$D$15,IF(C239='1'!$D$16,'2'!D239,""),"")</f>
        <v/>
      </c>
      <c r="S239" s="36">
        <v>2000000</v>
      </c>
      <c r="T239" s="87">
        <v>2100000</v>
      </c>
      <c r="U239" s="96">
        <v>2300000</v>
      </c>
      <c r="V239" s="108">
        <v>2550000</v>
      </c>
    </row>
    <row r="240" spans="1:22" hidden="1" x14ac:dyDescent="0.2">
      <c r="A240" s="103">
        <v>238</v>
      </c>
      <c r="B240" s="1" t="s">
        <v>45</v>
      </c>
      <c r="C240" s="14">
        <v>6</v>
      </c>
      <c r="D240" s="14" t="s">
        <v>306</v>
      </c>
      <c r="E240" s="1">
        <v>16080</v>
      </c>
      <c r="F240" s="1" t="str">
        <f t="shared" si="13"/>
        <v>БГД657/2</v>
      </c>
      <c r="G240" s="2" t="s">
        <v>302</v>
      </c>
      <c r="I240" s="1">
        <v>7</v>
      </c>
      <c r="J240" s="1">
        <v>2007</v>
      </c>
      <c r="K240" s="37" t="s">
        <v>43</v>
      </c>
      <c r="L240" s="122">
        <f t="shared" si="17"/>
        <v>1.1000000000000001</v>
      </c>
      <c r="N240" s="117">
        <v>2550000</v>
      </c>
      <c r="O240" s="129">
        <f t="shared" si="14"/>
        <v>2805000</v>
      </c>
      <c r="P240" s="14">
        <f t="shared" si="15"/>
        <v>0</v>
      </c>
      <c r="Q240" s="14" t="str">
        <f>+IF(B240='1'!$D$15,IF(C240='1'!$D$16,'2'!D240,""),"")</f>
        <v/>
      </c>
      <c r="S240" s="36">
        <v>2000000</v>
      </c>
      <c r="T240" s="87">
        <v>2100000</v>
      </c>
      <c r="U240" s="96">
        <v>2300000</v>
      </c>
      <c r="V240" s="108">
        <v>2550000</v>
      </c>
    </row>
    <row r="241" spans="1:22" hidden="1" x14ac:dyDescent="0.2">
      <c r="A241" s="103">
        <v>239</v>
      </c>
      <c r="B241" s="1" t="s">
        <v>45</v>
      </c>
      <c r="C241" s="14">
        <v>6</v>
      </c>
      <c r="D241" s="14" t="s">
        <v>303</v>
      </c>
      <c r="E241" s="1">
        <v>16080</v>
      </c>
      <c r="F241" s="1" t="str">
        <f t="shared" si="13"/>
        <v>БГД657/1</v>
      </c>
      <c r="G241" s="2" t="s">
        <v>302</v>
      </c>
      <c r="I241" s="1">
        <v>6</v>
      </c>
      <c r="J241" s="1">
        <v>2007</v>
      </c>
      <c r="K241" s="37" t="s">
        <v>43</v>
      </c>
      <c r="L241" s="122">
        <f t="shared" si="17"/>
        <v>1.1000000000000001</v>
      </c>
      <c r="N241" s="117">
        <v>2550000</v>
      </c>
      <c r="O241" s="129">
        <f t="shared" si="14"/>
        <v>2805000</v>
      </c>
      <c r="P241" s="14">
        <f t="shared" si="15"/>
        <v>0</v>
      </c>
      <c r="Q241" s="14" t="str">
        <f>+IF(B241='1'!$D$15,IF(C241='1'!$D$16,'2'!D241,""),"")</f>
        <v/>
      </c>
      <c r="S241" s="36">
        <v>2000000</v>
      </c>
      <c r="T241" s="87">
        <v>2100000</v>
      </c>
      <c r="U241" s="96">
        <v>2300000</v>
      </c>
      <c r="V241" s="108">
        <v>2550000</v>
      </c>
    </row>
    <row r="242" spans="1:22" hidden="1" x14ac:dyDescent="0.2">
      <c r="A242" s="103">
        <v>240</v>
      </c>
      <c r="B242" s="1" t="s">
        <v>45</v>
      </c>
      <c r="C242" s="14">
        <v>6</v>
      </c>
      <c r="D242" s="14" t="s">
        <v>244</v>
      </c>
      <c r="E242" s="1">
        <v>16080</v>
      </c>
      <c r="F242" s="1" t="str">
        <f t="shared" si="13"/>
        <v>БГД654А</v>
      </c>
      <c r="G242" s="2" t="s">
        <v>302</v>
      </c>
      <c r="I242" s="1">
        <v>6</v>
      </c>
      <c r="J242" s="1">
        <v>2011</v>
      </c>
      <c r="K242" s="37" t="s">
        <v>43</v>
      </c>
      <c r="L242" s="122">
        <f t="shared" si="17"/>
        <v>1.1000000000000001</v>
      </c>
      <c r="N242" s="117">
        <v>2550000</v>
      </c>
      <c r="O242" s="129">
        <f t="shared" si="14"/>
        <v>2805000</v>
      </c>
      <c r="P242" s="14">
        <f t="shared" si="15"/>
        <v>0</v>
      </c>
      <c r="Q242" s="14" t="str">
        <f>+IF(B242='1'!$D$15,IF(C242='1'!$D$16,'2'!D242,""),"")</f>
        <v/>
      </c>
      <c r="S242" s="36">
        <v>2000000</v>
      </c>
      <c r="T242" s="87">
        <v>2100000</v>
      </c>
      <c r="U242" s="96">
        <v>2300000</v>
      </c>
      <c r="V242" s="108">
        <v>2550000</v>
      </c>
    </row>
    <row r="243" spans="1:22" hidden="1" x14ac:dyDescent="0.2">
      <c r="A243" s="103">
        <v>241</v>
      </c>
      <c r="B243" s="1" t="s">
        <v>45</v>
      </c>
      <c r="C243" s="14">
        <v>6</v>
      </c>
      <c r="D243" s="14" t="s">
        <v>2261</v>
      </c>
      <c r="E243" s="1">
        <v>16080</v>
      </c>
      <c r="F243" s="1" t="str">
        <f t="shared" si="13"/>
        <v>БГД653 /UB palace хойно/</v>
      </c>
      <c r="G243" s="2" t="s">
        <v>2262</v>
      </c>
      <c r="H243" s="2" t="s">
        <v>1704</v>
      </c>
      <c r="I243" s="1">
        <v>10</v>
      </c>
      <c r="J243" s="1">
        <v>2009</v>
      </c>
      <c r="L243" s="122">
        <f t="shared" si="17"/>
        <v>1.1000000000000001</v>
      </c>
      <c r="N243" s="117">
        <v>2750000</v>
      </c>
      <c r="O243" s="129">
        <f t="shared" si="14"/>
        <v>3025000.0000000005</v>
      </c>
      <c r="P243" s="14">
        <f t="shared" si="15"/>
        <v>0</v>
      </c>
      <c r="Q243" s="14" t="str">
        <f>+IF(B243='1'!$D$15,IF(C243='1'!$D$16,'2'!D243,""),"")</f>
        <v/>
      </c>
      <c r="S243" s="36">
        <v>2200000</v>
      </c>
      <c r="T243" s="87">
        <v>2300000</v>
      </c>
      <c r="U243" s="96">
        <v>2500000</v>
      </c>
      <c r="V243" s="108">
        <v>2750000</v>
      </c>
    </row>
    <row r="244" spans="1:22" hidden="1" x14ac:dyDescent="0.2">
      <c r="A244" s="103">
        <v>242</v>
      </c>
      <c r="B244" s="1" t="s">
        <v>45</v>
      </c>
      <c r="C244" s="14">
        <v>6</v>
      </c>
      <c r="D244" s="14" t="s">
        <v>296</v>
      </c>
      <c r="E244" s="1">
        <v>16080</v>
      </c>
      <c r="F244" s="1" t="str">
        <f t="shared" si="13"/>
        <v>БГД652А</v>
      </c>
      <c r="G244" s="2" t="s">
        <v>2146</v>
      </c>
      <c r="I244" s="1">
        <v>15</v>
      </c>
      <c r="J244" s="1">
        <v>2018</v>
      </c>
      <c r="K244" s="2" t="s">
        <v>121</v>
      </c>
      <c r="L244" s="122">
        <f t="shared" si="17"/>
        <v>1.1000000000000001</v>
      </c>
      <c r="N244" s="117">
        <v>3400000</v>
      </c>
      <c r="O244" s="129">
        <f t="shared" si="14"/>
        <v>3740000.0000000005</v>
      </c>
      <c r="P244" s="14">
        <f t="shared" si="15"/>
        <v>0</v>
      </c>
      <c r="Q244" s="14" t="str">
        <f>+IF(B244='1'!$D$15,IF(C244='1'!$D$16,'2'!D244,""),"")</f>
        <v/>
      </c>
      <c r="S244" s="36">
        <v>2500000</v>
      </c>
      <c r="T244" s="87">
        <v>2500000</v>
      </c>
      <c r="U244" s="96">
        <v>2700000</v>
      </c>
      <c r="V244" s="108">
        <v>3400000</v>
      </c>
    </row>
    <row r="245" spans="1:22" hidden="1" x14ac:dyDescent="0.2">
      <c r="A245" s="103">
        <v>243</v>
      </c>
      <c r="B245" s="1" t="s">
        <v>45</v>
      </c>
      <c r="C245" s="14">
        <v>6</v>
      </c>
      <c r="D245" s="14" t="s">
        <v>1276</v>
      </c>
      <c r="E245" s="1">
        <v>16080</v>
      </c>
      <c r="F245" s="1" t="str">
        <f t="shared" si="13"/>
        <v>БГД652Б</v>
      </c>
      <c r="G245" s="2" t="s">
        <v>2146</v>
      </c>
      <c r="I245" s="1">
        <v>18</v>
      </c>
      <c r="J245" s="1">
        <v>2022</v>
      </c>
      <c r="K245" s="2" t="s">
        <v>121</v>
      </c>
      <c r="L245" s="122">
        <f t="shared" si="17"/>
        <v>1.1000000000000001</v>
      </c>
      <c r="N245" s="117">
        <v>3400000</v>
      </c>
      <c r="O245" s="129">
        <f t="shared" si="14"/>
        <v>3740000.0000000005</v>
      </c>
      <c r="P245" s="14">
        <f t="shared" si="15"/>
        <v>0</v>
      </c>
      <c r="Q245" s="14" t="str">
        <f>+IF(B245='1'!$D$15,IF(C245='1'!$D$16,'2'!D245,""),"")</f>
        <v/>
      </c>
      <c r="S245" s="36"/>
      <c r="T245" s="87"/>
      <c r="U245" s="96">
        <v>2800000</v>
      </c>
      <c r="V245" s="108">
        <v>3400000</v>
      </c>
    </row>
    <row r="246" spans="1:22" hidden="1" x14ac:dyDescent="0.2">
      <c r="A246" s="103">
        <v>244</v>
      </c>
      <c r="B246" s="1" t="s">
        <v>45</v>
      </c>
      <c r="C246" s="14">
        <v>6</v>
      </c>
      <c r="D246" s="14">
        <v>49</v>
      </c>
      <c r="E246" s="1">
        <v>16080</v>
      </c>
      <c r="F246" s="1" t="str">
        <f t="shared" si="13"/>
        <v>БГД649</v>
      </c>
      <c r="G246" s="2" t="s">
        <v>1705</v>
      </c>
      <c r="H246" s="2" t="s">
        <v>1705</v>
      </c>
      <c r="I246" s="1">
        <v>6</v>
      </c>
      <c r="J246" s="1">
        <v>2002</v>
      </c>
      <c r="K246" s="2" t="s">
        <v>121</v>
      </c>
      <c r="L246" s="122">
        <f t="shared" si="17"/>
        <v>1.1000000000000001</v>
      </c>
      <c r="N246" s="117">
        <v>2450000</v>
      </c>
      <c r="O246" s="129">
        <f t="shared" si="14"/>
        <v>2695000</v>
      </c>
      <c r="P246" s="14">
        <f t="shared" si="15"/>
        <v>0</v>
      </c>
      <c r="Q246" s="14" t="str">
        <f>+IF(B246='1'!$D$15,IF(C246='1'!$D$16,'2'!D246,""),"")</f>
        <v/>
      </c>
      <c r="S246" s="36">
        <v>2000000</v>
      </c>
      <c r="T246" s="87">
        <v>2100000</v>
      </c>
      <c r="U246" s="96">
        <v>2250000</v>
      </c>
      <c r="V246" s="108">
        <v>2450000</v>
      </c>
    </row>
    <row r="247" spans="1:22" hidden="1" x14ac:dyDescent="0.2">
      <c r="A247" s="103">
        <v>245</v>
      </c>
      <c r="B247" s="1" t="s">
        <v>45</v>
      </c>
      <c r="C247" s="14">
        <v>6</v>
      </c>
      <c r="D247" s="14" t="s">
        <v>288</v>
      </c>
      <c r="E247" s="1">
        <v>16080</v>
      </c>
      <c r="F247" s="1" t="str">
        <f t="shared" si="13"/>
        <v>БГД648Б</v>
      </c>
      <c r="G247" s="2" t="s">
        <v>6</v>
      </c>
      <c r="I247" s="1">
        <v>6</v>
      </c>
      <c r="J247" s="1">
        <v>2002</v>
      </c>
      <c r="K247" s="2" t="s">
        <v>121</v>
      </c>
      <c r="L247" s="122">
        <f t="shared" si="17"/>
        <v>1.1000000000000001</v>
      </c>
      <c r="N247" s="117">
        <v>2450000</v>
      </c>
      <c r="O247" s="129">
        <f t="shared" si="14"/>
        <v>2695000</v>
      </c>
      <c r="P247" s="14">
        <f t="shared" si="15"/>
        <v>0</v>
      </c>
      <c r="Q247" s="14" t="str">
        <f>+IF(B247='1'!$D$15,IF(C247='1'!$D$16,'2'!D247,""),"")</f>
        <v/>
      </c>
      <c r="S247" s="36">
        <v>2000000</v>
      </c>
      <c r="T247" s="87">
        <v>2100000</v>
      </c>
      <c r="U247" s="96">
        <v>2250000</v>
      </c>
      <c r="V247" s="108">
        <v>2450000</v>
      </c>
    </row>
    <row r="248" spans="1:22" hidden="1" x14ac:dyDescent="0.2">
      <c r="A248" s="103">
        <v>246</v>
      </c>
      <c r="B248" s="1" t="s">
        <v>45</v>
      </c>
      <c r="C248" s="14">
        <v>6</v>
      </c>
      <c r="D248" s="14" t="s">
        <v>188</v>
      </c>
      <c r="E248" s="1">
        <v>16080</v>
      </c>
      <c r="F248" s="1" t="str">
        <f t="shared" si="13"/>
        <v>БГД648А</v>
      </c>
      <c r="G248" s="2" t="s">
        <v>6</v>
      </c>
      <c r="I248" s="1">
        <v>6</v>
      </c>
      <c r="J248" s="1">
        <v>2002</v>
      </c>
      <c r="K248" s="2" t="s">
        <v>121</v>
      </c>
      <c r="L248" s="122">
        <f t="shared" si="17"/>
        <v>1.1000000000000001</v>
      </c>
      <c r="N248" s="117">
        <v>2450000</v>
      </c>
      <c r="O248" s="129">
        <f t="shared" si="14"/>
        <v>2695000</v>
      </c>
      <c r="P248" s="14">
        <f t="shared" si="15"/>
        <v>0</v>
      </c>
      <c r="Q248" s="14" t="str">
        <f>+IF(B248='1'!$D$15,IF(C248='1'!$D$16,'2'!D248,""),"")</f>
        <v/>
      </c>
      <c r="S248" s="36">
        <v>2000000</v>
      </c>
      <c r="T248" s="87">
        <v>2100000</v>
      </c>
      <c r="U248" s="96">
        <v>2250000</v>
      </c>
      <c r="V248" s="108">
        <v>2450000</v>
      </c>
    </row>
    <row r="249" spans="1:22" hidden="1" x14ac:dyDescent="0.2">
      <c r="A249" s="103">
        <v>247</v>
      </c>
      <c r="B249" s="1" t="s">
        <v>45</v>
      </c>
      <c r="C249" s="14">
        <v>6</v>
      </c>
      <c r="D249" s="14" t="s">
        <v>294</v>
      </c>
      <c r="E249" s="1">
        <v>16080</v>
      </c>
      <c r="F249" s="1" t="str">
        <f t="shared" si="13"/>
        <v>БГД647/3</v>
      </c>
      <c r="G249" s="2" t="s">
        <v>6</v>
      </c>
      <c r="I249" s="1">
        <v>6</v>
      </c>
      <c r="J249" s="1">
        <v>2009</v>
      </c>
      <c r="K249" s="2" t="s">
        <v>121</v>
      </c>
      <c r="L249" s="122">
        <f t="shared" si="17"/>
        <v>1.1000000000000001</v>
      </c>
      <c r="N249" s="117">
        <v>2550000</v>
      </c>
      <c r="O249" s="129">
        <f t="shared" si="14"/>
        <v>2805000</v>
      </c>
      <c r="P249" s="14">
        <f t="shared" si="15"/>
        <v>0</v>
      </c>
      <c r="Q249" s="14" t="str">
        <f>+IF(B249='1'!$D$15,IF(C249='1'!$D$16,'2'!D249,""),"")</f>
        <v/>
      </c>
      <c r="S249" s="36">
        <v>2000000</v>
      </c>
      <c r="T249" s="87">
        <v>2100000</v>
      </c>
      <c r="U249" s="96">
        <v>2300000</v>
      </c>
      <c r="V249" s="108">
        <v>2550000</v>
      </c>
    </row>
    <row r="250" spans="1:22" hidden="1" x14ac:dyDescent="0.2">
      <c r="A250" s="103">
        <v>248</v>
      </c>
      <c r="B250" s="1" t="s">
        <v>45</v>
      </c>
      <c r="C250" s="14">
        <v>6</v>
      </c>
      <c r="D250" s="14" t="s">
        <v>295</v>
      </c>
      <c r="E250" s="1">
        <v>16080</v>
      </c>
      <c r="F250" s="1" t="str">
        <f t="shared" si="13"/>
        <v>БГД647/2</v>
      </c>
      <c r="G250" s="2" t="s">
        <v>6</v>
      </c>
      <c r="I250" s="1">
        <v>11</v>
      </c>
      <c r="J250" s="1">
        <v>2012</v>
      </c>
      <c r="K250" s="2" t="s">
        <v>121</v>
      </c>
      <c r="L250" s="122">
        <f t="shared" si="17"/>
        <v>1.1000000000000001</v>
      </c>
      <c r="N250" s="117">
        <v>2800000</v>
      </c>
      <c r="O250" s="129">
        <f t="shared" si="14"/>
        <v>3080000.0000000005</v>
      </c>
      <c r="P250" s="14">
        <f t="shared" si="15"/>
        <v>0</v>
      </c>
      <c r="Q250" s="14" t="str">
        <f>+IF(B250='1'!$D$15,IF(C250='1'!$D$16,'2'!D250,""),"")</f>
        <v/>
      </c>
      <c r="S250" s="36">
        <v>2400000</v>
      </c>
      <c r="T250" s="87">
        <v>2400000</v>
      </c>
      <c r="U250" s="96">
        <v>2550000</v>
      </c>
      <c r="V250" s="108">
        <v>2800000</v>
      </c>
    </row>
    <row r="251" spans="1:22" hidden="1" x14ac:dyDescent="0.2">
      <c r="A251" s="103">
        <v>249</v>
      </c>
      <c r="B251" s="1" t="s">
        <v>45</v>
      </c>
      <c r="C251" s="14">
        <v>6</v>
      </c>
      <c r="D251" s="14" t="s">
        <v>20</v>
      </c>
      <c r="E251" s="1">
        <v>16080</v>
      </c>
      <c r="F251" s="1" t="str">
        <f t="shared" si="13"/>
        <v>БГД647/1</v>
      </c>
      <c r="G251" s="2" t="s">
        <v>6</v>
      </c>
      <c r="I251" s="1">
        <v>6</v>
      </c>
      <c r="J251" s="1">
        <v>2009</v>
      </c>
      <c r="K251" s="2" t="s">
        <v>121</v>
      </c>
      <c r="L251" s="122">
        <f t="shared" si="17"/>
        <v>1.1000000000000001</v>
      </c>
      <c r="N251" s="117">
        <v>2550000</v>
      </c>
      <c r="O251" s="129">
        <f t="shared" si="14"/>
        <v>2805000</v>
      </c>
      <c r="P251" s="14">
        <f t="shared" si="15"/>
        <v>0</v>
      </c>
      <c r="Q251" s="14" t="str">
        <f>+IF(B251='1'!$D$15,IF(C251='1'!$D$16,'2'!D251,""),"")</f>
        <v/>
      </c>
      <c r="S251" s="36">
        <v>2000000</v>
      </c>
      <c r="T251" s="87">
        <v>2100000</v>
      </c>
      <c r="U251" s="96">
        <v>2300000</v>
      </c>
      <c r="V251" s="108">
        <v>2550000</v>
      </c>
    </row>
    <row r="252" spans="1:22" hidden="1" x14ac:dyDescent="0.2">
      <c r="A252" s="103">
        <v>250</v>
      </c>
      <c r="B252" s="1" t="s">
        <v>45</v>
      </c>
      <c r="C252" s="14">
        <v>6</v>
      </c>
      <c r="D252" s="14" t="s">
        <v>2263</v>
      </c>
      <c r="E252" s="1">
        <v>16080</v>
      </c>
      <c r="F252" s="1" t="str">
        <f t="shared" si="13"/>
        <v>БГД646 /МТ ШТС-ийн баруун хойно/</v>
      </c>
      <c r="G252" s="2" t="s">
        <v>1702</v>
      </c>
      <c r="H252" s="2" t="s">
        <v>1702</v>
      </c>
      <c r="I252" s="1">
        <v>5</v>
      </c>
      <c r="J252" s="1">
        <v>2000</v>
      </c>
      <c r="L252" s="122">
        <f t="shared" si="17"/>
        <v>1.1000000000000001</v>
      </c>
      <c r="N252" s="117">
        <v>2250000</v>
      </c>
      <c r="O252" s="129">
        <f t="shared" si="14"/>
        <v>2475000</v>
      </c>
      <c r="P252" s="14">
        <f t="shared" si="15"/>
        <v>0</v>
      </c>
      <c r="Q252" s="14" t="str">
        <f>+IF(B252='1'!$D$15,IF(C252='1'!$D$16,'2'!D252,""),"")</f>
        <v/>
      </c>
      <c r="S252" s="36">
        <v>2000000</v>
      </c>
      <c r="T252" s="87">
        <v>2000000</v>
      </c>
      <c r="U252" s="96">
        <v>2000000</v>
      </c>
      <c r="V252" s="108">
        <v>2250000</v>
      </c>
    </row>
    <row r="253" spans="1:22" hidden="1" x14ac:dyDescent="0.2">
      <c r="A253" s="103">
        <v>251</v>
      </c>
      <c r="B253" s="1" t="s">
        <v>45</v>
      </c>
      <c r="C253" s="14">
        <v>6</v>
      </c>
      <c r="D253" s="14" t="s">
        <v>2264</v>
      </c>
      <c r="E253" s="1">
        <v>16080</v>
      </c>
      <c r="F253" s="1" t="str">
        <f t="shared" si="13"/>
        <v>БГД646 /UB palace баруун талд/</v>
      </c>
      <c r="G253" s="2" t="s">
        <v>1703</v>
      </c>
      <c r="H253" s="2" t="s">
        <v>1703</v>
      </c>
      <c r="I253" s="1">
        <v>5</v>
      </c>
      <c r="J253" s="1">
        <v>2007</v>
      </c>
      <c r="K253" s="37" t="s">
        <v>43</v>
      </c>
      <c r="L253" s="122">
        <f t="shared" si="17"/>
        <v>1.1000000000000001</v>
      </c>
      <c r="N253" s="117">
        <v>2500000</v>
      </c>
      <c r="O253" s="129">
        <f t="shared" si="14"/>
        <v>2750000</v>
      </c>
      <c r="P253" s="14">
        <f t="shared" si="15"/>
        <v>0</v>
      </c>
      <c r="Q253" s="14" t="str">
        <f>+IF(B253='1'!$D$15,IF(C253='1'!$D$16,'2'!D253,""),"")</f>
        <v/>
      </c>
      <c r="S253" s="36">
        <v>2000000</v>
      </c>
      <c r="T253" s="87">
        <v>2000000</v>
      </c>
      <c r="U253" s="96">
        <v>2250000</v>
      </c>
      <c r="V253" s="108">
        <v>2500000</v>
      </c>
    </row>
    <row r="254" spans="1:22" hidden="1" x14ac:dyDescent="0.2">
      <c r="A254" s="103">
        <v>252</v>
      </c>
      <c r="B254" s="1" t="s">
        <v>45</v>
      </c>
      <c r="C254" s="14">
        <v>6</v>
      </c>
      <c r="D254" s="14" t="s">
        <v>304</v>
      </c>
      <c r="E254" s="1">
        <v>16080</v>
      </c>
      <c r="F254" s="1" t="str">
        <f t="shared" si="13"/>
        <v>БГД645А</v>
      </c>
      <c r="G254" s="2" t="s">
        <v>305</v>
      </c>
      <c r="I254" s="1">
        <v>5</v>
      </c>
      <c r="J254" s="1">
        <v>2008</v>
      </c>
      <c r="K254" s="37" t="s">
        <v>43</v>
      </c>
      <c r="L254" s="122">
        <f t="shared" si="17"/>
        <v>1.1000000000000001</v>
      </c>
      <c r="N254" s="117">
        <v>2350000</v>
      </c>
      <c r="O254" s="129">
        <f t="shared" si="14"/>
        <v>2585000</v>
      </c>
      <c r="P254" s="14">
        <f t="shared" si="15"/>
        <v>0</v>
      </c>
      <c r="Q254" s="14" t="str">
        <f>+IF(B254='1'!$D$15,IF(C254='1'!$D$16,'2'!D254,""),"")</f>
        <v/>
      </c>
      <c r="S254" s="36">
        <v>2000000</v>
      </c>
      <c r="T254" s="87">
        <v>2000000</v>
      </c>
      <c r="U254" s="96">
        <v>2100000</v>
      </c>
      <c r="V254" s="108">
        <v>2350000</v>
      </c>
    </row>
    <row r="255" spans="1:22" hidden="1" x14ac:dyDescent="0.2">
      <c r="A255" s="103">
        <v>253</v>
      </c>
      <c r="B255" s="1" t="s">
        <v>45</v>
      </c>
      <c r="C255" s="14">
        <v>6</v>
      </c>
      <c r="D255" s="14" t="s">
        <v>316</v>
      </c>
      <c r="E255" s="1">
        <v>16080</v>
      </c>
      <c r="F255" s="1" t="str">
        <f t="shared" si="13"/>
        <v>БГД644Б</v>
      </c>
      <c r="G255" s="2" t="s">
        <v>1689</v>
      </c>
      <c r="H255" s="2" t="s">
        <v>1689</v>
      </c>
      <c r="I255" s="1">
        <v>5</v>
      </c>
      <c r="J255" s="1">
        <v>1983</v>
      </c>
      <c r="L255" s="122">
        <v>1.1499999999999999</v>
      </c>
      <c r="N255" s="117">
        <v>125000000</v>
      </c>
      <c r="O255" s="129">
        <f t="shared" si="14"/>
        <v>143750000</v>
      </c>
      <c r="P255" s="14">
        <f t="shared" si="15"/>
        <v>0</v>
      </c>
      <c r="Q255" s="14" t="str">
        <f>+IF(B255='1'!$D$15,IF(C255='1'!$D$16,'2'!D255,""),"")</f>
        <v/>
      </c>
      <c r="S255" s="36">
        <v>105000000</v>
      </c>
      <c r="T255" s="87">
        <v>105000000</v>
      </c>
      <c r="U255" s="96">
        <v>115000000</v>
      </c>
      <c r="V255" s="108">
        <v>125000000</v>
      </c>
    </row>
    <row r="256" spans="1:22" hidden="1" x14ac:dyDescent="0.2">
      <c r="A256" s="103">
        <v>254</v>
      </c>
      <c r="B256" s="1" t="s">
        <v>45</v>
      </c>
      <c r="C256" s="14">
        <v>6</v>
      </c>
      <c r="D256" s="14" t="s">
        <v>137</v>
      </c>
      <c r="E256" s="1">
        <v>16080</v>
      </c>
      <c r="F256" s="1" t="str">
        <f t="shared" si="13"/>
        <v>БГД644А</v>
      </c>
      <c r="G256" s="2" t="s">
        <v>1689</v>
      </c>
      <c r="H256" s="2" t="s">
        <v>1689</v>
      </c>
      <c r="I256" s="1">
        <v>5</v>
      </c>
      <c r="J256" s="1">
        <v>1982</v>
      </c>
      <c r="L256" s="122">
        <v>1.1499999999999999</v>
      </c>
      <c r="N256" s="117">
        <v>125000000</v>
      </c>
      <c r="O256" s="129">
        <f t="shared" si="14"/>
        <v>143750000</v>
      </c>
      <c r="P256" s="14">
        <f t="shared" si="15"/>
        <v>0</v>
      </c>
      <c r="Q256" s="14" t="str">
        <f>+IF(B256='1'!$D$15,IF(C256='1'!$D$16,'2'!D256,""),"")</f>
        <v/>
      </c>
      <c r="S256" s="36">
        <v>105000000</v>
      </c>
      <c r="T256" s="87">
        <v>105000000</v>
      </c>
      <c r="U256" s="96">
        <v>115000000</v>
      </c>
      <c r="V256" s="108">
        <v>125000000</v>
      </c>
    </row>
    <row r="257" spans="1:22" hidden="1" x14ac:dyDescent="0.2">
      <c r="A257" s="103">
        <v>255</v>
      </c>
      <c r="B257" s="1" t="s">
        <v>45</v>
      </c>
      <c r="C257" s="14">
        <v>6</v>
      </c>
      <c r="D257" s="14" t="s">
        <v>309</v>
      </c>
      <c r="E257" s="1">
        <v>16080</v>
      </c>
      <c r="F257" s="1" t="str">
        <f t="shared" si="13"/>
        <v>БГД643А</v>
      </c>
      <c r="G257" s="2" t="s">
        <v>310</v>
      </c>
      <c r="I257" s="1">
        <v>5</v>
      </c>
      <c r="J257" s="1">
        <v>2007</v>
      </c>
      <c r="K257" s="37" t="s">
        <v>43</v>
      </c>
      <c r="L257" s="122">
        <f>+$L$1</f>
        <v>1.1000000000000001</v>
      </c>
      <c r="N257" s="117">
        <v>2400000</v>
      </c>
      <c r="O257" s="129">
        <f t="shared" si="14"/>
        <v>2640000</v>
      </c>
      <c r="P257" s="14">
        <f t="shared" si="15"/>
        <v>0</v>
      </c>
      <c r="Q257" s="14" t="str">
        <f>+IF(B257='1'!$D$15,IF(C257='1'!$D$16,'2'!D257,""),"")</f>
        <v/>
      </c>
      <c r="S257" s="36">
        <v>2000000</v>
      </c>
      <c r="T257" s="87">
        <v>2000000</v>
      </c>
      <c r="U257" s="96">
        <v>2200000</v>
      </c>
      <c r="V257" s="108">
        <v>2400000</v>
      </c>
    </row>
    <row r="258" spans="1:22" hidden="1" x14ac:dyDescent="0.2">
      <c r="A258" s="103">
        <v>256</v>
      </c>
      <c r="B258" s="1" t="s">
        <v>45</v>
      </c>
      <c r="C258" s="14">
        <v>6</v>
      </c>
      <c r="D258" s="14" t="s">
        <v>333</v>
      </c>
      <c r="E258" s="1">
        <v>16080</v>
      </c>
      <c r="F258" s="1" t="str">
        <f t="shared" si="13"/>
        <v>БГД642Б</v>
      </c>
      <c r="G258" s="2" t="s">
        <v>142</v>
      </c>
      <c r="I258" s="1">
        <v>9</v>
      </c>
      <c r="J258" s="1">
        <v>2020</v>
      </c>
      <c r="K258" s="2" t="s">
        <v>2341</v>
      </c>
      <c r="L258" s="122">
        <f>+$L$1</f>
        <v>1.1000000000000001</v>
      </c>
      <c r="N258" s="117">
        <v>2700000</v>
      </c>
      <c r="O258" s="129">
        <f t="shared" si="14"/>
        <v>2970000.0000000005</v>
      </c>
      <c r="P258" s="14">
        <f t="shared" si="15"/>
        <v>0</v>
      </c>
      <c r="Q258" s="14" t="str">
        <f>+IF(B258='1'!$D$15,IF(C258='1'!$D$16,'2'!D258,""),"")</f>
        <v/>
      </c>
      <c r="S258" s="36"/>
      <c r="T258" s="87">
        <v>2200000</v>
      </c>
      <c r="U258" s="96">
        <v>2400000</v>
      </c>
      <c r="V258" s="108">
        <v>2700000</v>
      </c>
    </row>
    <row r="259" spans="1:22" hidden="1" x14ac:dyDescent="0.2">
      <c r="A259" s="103">
        <v>257</v>
      </c>
      <c r="B259" s="1" t="s">
        <v>45</v>
      </c>
      <c r="C259" s="14">
        <v>6</v>
      </c>
      <c r="D259" s="14" t="s">
        <v>317</v>
      </c>
      <c r="E259" s="1">
        <v>16080</v>
      </c>
      <c r="F259" s="1" t="str">
        <f t="shared" ref="F259:F322" si="18">+B259&amp;C259&amp;D259</f>
        <v>БГД614Б</v>
      </c>
      <c r="G259" s="2" t="s">
        <v>1688</v>
      </c>
      <c r="H259" s="2" t="s">
        <v>1688</v>
      </c>
      <c r="I259" s="1">
        <v>9</v>
      </c>
      <c r="J259" s="1">
        <v>1986</v>
      </c>
      <c r="L259" s="122">
        <v>1.1499999999999999</v>
      </c>
      <c r="N259" s="117">
        <v>130000000</v>
      </c>
      <c r="O259" s="129">
        <f t="shared" si="14"/>
        <v>149500000</v>
      </c>
      <c r="P259" s="14">
        <f t="shared" si="15"/>
        <v>0</v>
      </c>
      <c r="Q259" s="14" t="str">
        <f>+IF(B259='1'!$D$15,IF(C259='1'!$D$16,'2'!D259,""),"")</f>
        <v/>
      </c>
      <c r="S259" s="36">
        <v>110000000</v>
      </c>
      <c r="T259" s="87">
        <v>110000000</v>
      </c>
      <c r="U259" s="96">
        <v>120000000</v>
      </c>
      <c r="V259" s="108">
        <v>130000000</v>
      </c>
    </row>
    <row r="260" spans="1:22" hidden="1" x14ac:dyDescent="0.2">
      <c r="A260" s="103">
        <v>258</v>
      </c>
      <c r="B260" s="1" t="s">
        <v>45</v>
      </c>
      <c r="C260" s="14">
        <v>6</v>
      </c>
      <c r="D260" s="14" t="s">
        <v>318</v>
      </c>
      <c r="E260" s="1">
        <v>16080</v>
      </c>
      <c r="F260" s="1" t="str">
        <f t="shared" si="18"/>
        <v>БГД614А</v>
      </c>
      <c r="G260" s="2" t="s">
        <v>1688</v>
      </c>
      <c r="H260" s="2" t="s">
        <v>1688</v>
      </c>
      <c r="I260" s="1">
        <v>9</v>
      </c>
      <c r="J260" s="1">
        <v>1986</v>
      </c>
      <c r="L260" s="122">
        <v>1.1499999999999999</v>
      </c>
      <c r="N260" s="117">
        <v>130000000</v>
      </c>
      <c r="O260" s="129">
        <f t="shared" ref="O260:O323" si="19">L260*N260</f>
        <v>149500000</v>
      </c>
      <c r="P260" s="14">
        <f t="shared" si="15"/>
        <v>0</v>
      </c>
      <c r="Q260" s="14" t="str">
        <f>+IF(B260='1'!$D$15,IF(C260='1'!$D$16,'2'!D260,""),"")</f>
        <v/>
      </c>
      <c r="S260" s="36">
        <v>110000000</v>
      </c>
      <c r="T260" s="87">
        <v>110000000</v>
      </c>
      <c r="U260" s="96">
        <v>120000000</v>
      </c>
      <c r="V260" s="108">
        <v>130000000</v>
      </c>
    </row>
    <row r="261" spans="1:22" hidden="1" x14ac:dyDescent="0.2">
      <c r="A261" s="103">
        <v>259</v>
      </c>
      <c r="B261" s="1" t="s">
        <v>45</v>
      </c>
      <c r="C261" s="14">
        <v>6</v>
      </c>
      <c r="D261" s="109" t="s">
        <v>2670</v>
      </c>
      <c r="E261" s="1">
        <v>16080</v>
      </c>
      <c r="F261" s="1" t="str">
        <f t="shared" si="18"/>
        <v>БГД612/5 /5 давхар/</v>
      </c>
      <c r="G261" s="2" t="s">
        <v>297</v>
      </c>
      <c r="I261" s="1">
        <v>5</v>
      </c>
      <c r="J261" s="1">
        <v>2004</v>
      </c>
      <c r="K261" s="2" t="s">
        <v>298</v>
      </c>
      <c r="L261" s="122">
        <f t="shared" ref="L261:L281" si="20">+$L$1</f>
        <v>1.1000000000000001</v>
      </c>
      <c r="N261" s="117">
        <v>2550000</v>
      </c>
      <c r="O261" s="129">
        <f t="shared" si="19"/>
        <v>2805000</v>
      </c>
      <c r="P261" s="14">
        <f t="shared" si="15"/>
        <v>0</v>
      </c>
      <c r="Q261" s="14" t="str">
        <f>+IF(B261='1'!$D$15,IF(C261='1'!$D$16,'2'!D261,""),"")</f>
        <v/>
      </c>
      <c r="S261" s="36">
        <v>2000000</v>
      </c>
      <c r="T261" s="87">
        <v>2100000</v>
      </c>
      <c r="U261" s="96">
        <v>2300000</v>
      </c>
      <c r="V261" s="108">
        <v>2550000</v>
      </c>
    </row>
    <row r="262" spans="1:22" hidden="1" x14ac:dyDescent="0.2">
      <c r="A262" s="103">
        <v>260</v>
      </c>
      <c r="B262" s="1" t="s">
        <v>45</v>
      </c>
      <c r="C262" s="14">
        <v>6</v>
      </c>
      <c r="D262" s="109" t="s">
        <v>2671</v>
      </c>
      <c r="E262" s="1">
        <v>16080</v>
      </c>
      <c r="F262" s="1" t="str">
        <f t="shared" si="18"/>
        <v>БГД612/5 /6 давхар/</v>
      </c>
      <c r="G262" s="2" t="s">
        <v>297</v>
      </c>
      <c r="I262" s="1">
        <v>6</v>
      </c>
      <c r="J262" s="1">
        <v>2004</v>
      </c>
      <c r="K262" s="2" t="s">
        <v>298</v>
      </c>
      <c r="L262" s="122">
        <f t="shared" si="20"/>
        <v>1.1000000000000001</v>
      </c>
      <c r="N262" s="117">
        <v>2550000</v>
      </c>
      <c r="O262" s="129">
        <f t="shared" si="19"/>
        <v>2805000</v>
      </c>
      <c r="P262" s="14">
        <f t="shared" ref="P262:P325" si="21">+IF(Q262="",0,P261+1)</f>
        <v>0</v>
      </c>
      <c r="Q262" s="14" t="str">
        <f>+IF(B262='1'!$D$15,IF(C262='1'!$D$16,'2'!D262,""),"")</f>
        <v/>
      </c>
      <c r="S262" s="36">
        <v>2000000</v>
      </c>
      <c r="T262" s="87">
        <v>2100000</v>
      </c>
      <c r="U262" s="96">
        <v>2300000</v>
      </c>
      <c r="V262" s="108">
        <v>2550000</v>
      </c>
    </row>
    <row r="263" spans="1:22" hidden="1" x14ac:dyDescent="0.2">
      <c r="A263" s="103">
        <v>261</v>
      </c>
      <c r="B263" s="1" t="s">
        <v>45</v>
      </c>
      <c r="C263" s="14">
        <v>6</v>
      </c>
      <c r="D263" s="109" t="s">
        <v>1701</v>
      </c>
      <c r="E263" s="1">
        <v>16080</v>
      </c>
      <c r="F263" s="1" t="str">
        <f t="shared" si="18"/>
        <v>БГД612/4</v>
      </c>
      <c r="G263" s="2" t="s">
        <v>6</v>
      </c>
      <c r="I263" s="1">
        <v>4</v>
      </c>
      <c r="J263" s="1">
        <v>2012</v>
      </c>
      <c r="K263" s="37" t="s">
        <v>43</v>
      </c>
      <c r="L263" s="122">
        <f t="shared" si="20"/>
        <v>1.1000000000000001</v>
      </c>
      <c r="N263" s="117">
        <v>2550000</v>
      </c>
      <c r="O263" s="129">
        <f t="shared" si="19"/>
        <v>2805000</v>
      </c>
      <c r="P263" s="14">
        <f t="shared" si="21"/>
        <v>0</v>
      </c>
      <c r="Q263" s="14" t="str">
        <f>+IF(B263='1'!$D$15,IF(C263='1'!$D$16,'2'!D263,""),"")</f>
        <v/>
      </c>
      <c r="S263" s="36">
        <v>2000000</v>
      </c>
      <c r="T263" s="87">
        <v>2100000</v>
      </c>
      <c r="U263" s="96">
        <v>2300000</v>
      </c>
      <c r="V263" s="108">
        <v>2550000</v>
      </c>
    </row>
    <row r="264" spans="1:22" hidden="1" x14ac:dyDescent="0.2">
      <c r="A264" s="103">
        <v>262</v>
      </c>
      <c r="B264" s="1" t="s">
        <v>45</v>
      </c>
      <c r="C264" s="14">
        <v>6</v>
      </c>
      <c r="D264" s="14" t="s">
        <v>300</v>
      </c>
      <c r="E264" s="1">
        <v>16092</v>
      </c>
      <c r="F264" s="1" t="str">
        <f t="shared" si="18"/>
        <v>БГД610Б</v>
      </c>
      <c r="G264" s="2" t="s">
        <v>181</v>
      </c>
      <c r="I264" s="1">
        <v>12</v>
      </c>
      <c r="J264" s="1">
        <v>2013</v>
      </c>
      <c r="K264" s="2" t="s">
        <v>298</v>
      </c>
      <c r="L264" s="122">
        <f t="shared" si="20"/>
        <v>1.1000000000000001</v>
      </c>
      <c r="N264" s="117">
        <v>2800000</v>
      </c>
      <c r="O264" s="129">
        <f t="shared" si="19"/>
        <v>3080000.0000000005</v>
      </c>
      <c r="P264" s="14">
        <f t="shared" si="21"/>
        <v>0</v>
      </c>
      <c r="Q264" s="14" t="str">
        <f>+IF(B264='1'!$D$15,IF(C264='1'!$D$16,'2'!D264,""),"")</f>
        <v/>
      </c>
      <c r="S264" s="36">
        <v>2300000</v>
      </c>
      <c r="T264" s="87">
        <v>2400000</v>
      </c>
      <c r="U264" s="96">
        <v>2550000</v>
      </c>
      <c r="V264" s="108">
        <v>2800000</v>
      </c>
    </row>
    <row r="265" spans="1:22" hidden="1" x14ac:dyDescent="0.2">
      <c r="A265" s="103">
        <v>263</v>
      </c>
      <c r="B265" s="1" t="s">
        <v>45</v>
      </c>
      <c r="C265" s="14">
        <v>6</v>
      </c>
      <c r="D265" s="14" t="s">
        <v>22</v>
      </c>
      <c r="E265" s="1">
        <v>16092</v>
      </c>
      <c r="F265" s="1" t="str">
        <f t="shared" si="18"/>
        <v>БГД610А</v>
      </c>
      <c r="G265" s="2" t="s">
        <v>6</v>
      </c>
      <c r="I265" s="1">
        <v>12</v>
      </c>
      <c r="J265" s="1">
        <v>2012</v>
      </c>
      <c r="K265" s="2" t="s">
        <v>298</v>
      </c>
      <c r="L265" s="122">
        <f t="shared" si="20"/>
        <v>1.1000000000000001</v>
      </c>
      <c r="N265" s="117">
        <v>2800000</v>
      </c>
      <c r="O265" s="129">
        <f t="shared" si="19"/>
        <v>3080000.0000000005</v>
      </c>
      <c r="P265" s="14">
        <f t="shared" si="21"/>
        <v>0</v>
      </c>
      <c r="Q265" s="14" t="str">
        <f>+IF(B265='1'!$D$15,IF(C265='1'!$D$16,'2'!D265,""),"")</f>
        <v/>
      </c>
      <c r="S265" s="36">
        <v>2300000</v>
      </c>
      <c r="T265" s="87">
        <v>2400000</v>
      </c>
      <c r="U265" s="96">
        <v>2550000</v>
      </c>
      <c r="V265" s="108">
        <v>2800000</v>
      </c>
    </row>
    <row r="266" spans="1:22" hidden="1" x14ac:dyDescent="0.2">
      <c r="A266" s="103">
        <v>264</v>
      </c>
      <c r="B266" s="1" t="s">
        <v>45</v>
      </c>
      <c r="C266" s="14">
        <v>6</v>
      </c>
      <c r="D266" s="14">
        <v>83</v>
      </c>
      <c r="E266" s="1">
        <v>16092</v>
      </c>
      <c r="F266" s="1" t="str">
        <f t="shared" si="18"/>
        <v>БГД683</v>
      </c>
      <c r="G266" s="2" t="s">
        <v>293</v>
      </c>
      <c r="I266" s="1">
        <v>9</v>
      </c>
      <c r="J266" s="1">
        <v>2006</v>
      </c>
      <c r="K266" s="2" t="s">
        <v>121</v>
      </c>
      <c r="L266" s="122">
        <f t="shared" si="20"/>
        <v>1.1000000000000001</v>
      </c>
      <c r="N266" s="117">
        <v>2450000</v>
      </c>
      <c r="O266" s="129">
        <f t="shared" si="19"/>
        <v>2695000</v>
      </c>
      <c r="P266" s="14">
        <f t="shared" si="21"/>
        <v>0</v>
      </c>
      <c r="Q266" s="14" t="str">
        <f>+IF(B266='1'!$D$15,IF(C266='1'!$D$16,'2'!D266,""),"")</f>
        <v/>
      </c>
      <c r="S266" s="36">
        <v>1800000</v>
      </c>
      <c r="T266" s="87">
        <v>1900000</v>
      </c>
      <c r="U266" s="96">
        <v>2200000</v>
      </c>
      <c r="V266" s="108">
        <v>2450000</v>
      </c>
    </row>
    <row r="267" spans="1:22" hidden="1" x14ac:dyDescent="0.2">
      <c r="A267" s="103">
        <v>265</v>
      </c>
      <c r="B267" s="1" t="s">
        <v>45</v>
      </c>
      <c r="C267" s="14">
        <v>6</v>
      </c>
      <c r="D267" s="14">
        <v>79</v>
      </c>
      <c r="E267" s="1">
        <v>16080</v>
      </c>
      <c r="F267" s="1" t="str">
        <f t="shared" si="18"/>
        <v>БГД679</v>
      </c>
      <c r="G267" s="2" t="s">
        <v>7</v>
      </c>
      <c r="I267" s="1">
        <v>6</v>
      </c>
      <c r="J267" s="1">
        <v>2012</v>
      </c>
      <c r="K267" s="37" t="s">
        <v>43</v>
      </c>
      <c r="L267" s="122">
        <f t="shared" si="20"/>
        <v>1.1000000000000001</v>
      </c>
      <c r="N267" s="117">
        <v>2650000</v>
      </c>
      <c r="O267" s="129">
        <f t="shared" si="19"/>
        <v>2915000.0000000005</v>
      </c>
      <c r="P267" s="14">
        <f t="shared" si="21"/>
        <v>0</v>
      </c>
      <c r="Q267" s="14" t="str">
        <f>+IF(B267='1'!$D$15,IF(C267='1'!$D$16,'2'!D267,""),"")</f>
        <v/>
      </c>
      <c r="S267" s="36">
        <v>2200000</v>
      </c>
      <c r="T267" s="87">
        <v>2200000</v>
      </c>
      <c r="U267" s="96">
        <v>2400000</v>
      </c>
      <c r="V267" s="108">
        <v>2650000</v>
      </c>
    </row>
    <row r="268" spans="1:22" hidden="1" x14ac:dyDescent="0.2">
      <c r="A268" s="103">
        <v>266</v>
      </c>
      <c r="B268" s="1" t="s">
        <v>45</v>
      </c>
      <c r="C268" s="14">
        <v>6</v>
      </c>
      <c r="D268" s="14">
        <v>73</v>
      </c>
      <c r="E268" s="1">
        <v>16080</v>
      </c>
      <c r="F268" s="1" t="str">
        <f t="shared" si="18"/>
        <v>БГД673</v>
      </c>
      <c r="G268" s="2" t="s">
        <v>2029</v>
      </c>
      <c r="I268" s="1">
        <v>4</v>
      </c>
      <c r="J268" s="1">
        <v>2000</v>
      </c>
      <c r="K268" s="37" t="s">
        <v>43</v>
      </c>
      <c r="L268" s="122">
        <f t="shared" si="20"/>
        <v>1.1000000000000001</v>
      </c>
      <c r="N268" s="117">
        <v>2250000</v>
      </c>
      <c r="O268" s="129">
        <f t="shared" si="19"/>
        <v>2475000</v>
      </c>
      <c r="P268" s="14">
        <f t="shared" si="21"/>
        <v>0</v>
      </c>
      <c r="Q268" s="14" t="str">
        <f>+IF(B268='1'!$D$15,IF(C268='1'!$D$16,'2'!D268,""),"")</f>
        <v/>
      </c>
      <c r="S268" s="36">
        <v>2000000</v>
      </c>
      <c r="T268" s="87">
        <v>2000000</v>
      </c>
      <c r="U268" s="96">
        <v>2000000</v>
      </c>
      <c r="V268" s="108">
        <v>2250000</v>
      </c>
    </row>
    <row r="269" spans="1:22" hidden="1" x14ac:dyDescent="0.2">
      <c r="A269" s="103">
        <v>267</v>
      </c>
      <c r="B269" s="1" t="s">
        <v>45</v>
      </c>
      <c r="C269" s="14">
        <v>6</v>
      </c>
      <c r="D269" s="14">
        <v>66</v>
      </c>
      <c r="E269" s="1">
        <v>16080</v>
      </c>
      <c r="F269" s="1" t="str">
        <f t="shared" si="18"/>
        <v>БГД666</v>
      </c>
      <c r="G269" s="2" t="s">
        <v>7</v>
      </c>
      <c r="I269" s="1">
        <v>5</v>
      </c>
      <c r="J269" s="1">
        <v>2011</v>
      </c>
      <c r="K269" s="37" t="s">
        <v>43</v>
      </c>
      <c r="L269" s="122">
        <f t="shared" si="20"/>
        <v>1.1000000000000001</v>
      </c>
      <c r="N269" s="117">
        <v>2350000</v>
      </c>
      <c r="O269" s="129">
        <f t="shared" si="19"/>
        <v>2585000</v>
      </c>
      <c r="P269" s="14">
        <f t="shared" si="21"/>
        <v>0</v>
      </c>
      <c r="Q269" s="14" t="str">
        <f>+IF(B269='1'!$D$15,IF(C269='1'!$D$16,'2'!D269,""),"")</f>
        <v/>
      </c>
      <c r="S269" s="36">
        <v>2000000</v>
      </c>
      <c r="T269" s="87">
        <v>2000000</v>
      </c>
      <c r="U269" s="96">
        <v>2100000</v>
      </c>
      <c r="V269" s="108">
        <v>2350000</v>
      </c>
    </row>
    <row r="270" spans="1:22" hidden="1" x14ac:dyDescent="0.2">
      <c r="A270" s="103">
        <v>268</v>
      </c>
      <c r="B270" s="1" t="s">
        <v>45</v>
      </c>
      <c r="C270" s="14">
        <v>6</v>
      </c>
      <c r="D270" s="14">
        <v>65</v>
      </c>
      <c r="E270" s="1">
        <v>16080</v>
      </c>
      <c r="F270" s="1" t="str">
        <f t="shared" si="18"/>
        <v>БГД665</v>
      </c>
      <c r="G270" s="2" t="s">
        <v>2030</v>
      </c>
      <c r="I270" s="1">
        <v>13</v>
      </c>
      <c r="J270" s="1">
        <v>2010</v>
      </c>
      <c r="K270" s="37" t="s">
        <v>43</v>
      </c>
      <c r="L270" s="122">
        <f t="shared" si="20"/>
        <v>1.1000000000000001</v>
      </c>
      <c r="N270" s="117">
        <v>2550000</v>
      </c>
      <c r="O270" s="129">
        <f t="shared" si="19"/>
        <v>2805000</v>
      </c>
      <c r="P270" s="14">
        <f t="shared" si="21"/>
        <v>0</v>
      </c>
      <c r="Q270" s="14" t="str">
        <f>+IF(B270='1'!$D$15,IF(C270='1'!$D$16,'2'!D270,""),"")</f>
        <v/>
      </c>
      <c r="S270" s="36">
        <v>2000000</v>
      </c>
      <c r="T270" s="87">
        <v>2200000</v>
      </c>
      <c r="U270" s="96">
        <v>2300000</v>
      </c>
      <c r="V270" s="108">
        <v>2550000</v>
      </c>
    </row>
    <row r="271" spans="1:22" hidden="1" x14ac:dyDescent="0.2">
      <c r="A271" s="103">
        <v>269</v>
      </c>
      <c r="B271" s="1" t="s">
        <v>45</v>
      </c>
      <c r="C271" s="14">
        <v>6</v>
      </c>
      <c r="D271" s="14">
        <v>64</v>
      </c>
      <c r="E271" s="1">
        <v>16080</v>
      </c>
      <c r="F271" s="1" t="str">
        <f t="shared" si="18"/>
        <v>БГД664</v>
      </c>
      <c r="G271" s="2" t="s">
        <v>6</v>
      </c>
      <c r="I271" s="1">
        <v>5</v>
      </c>
      <c r="J271" s="1">
        <v>2009</v>
      </c>
      <c r="K271" s="37" t="s">
        <v>43</v>
      </c>
      <c r="L271" s="122">
        <f t="shared" si="20"/>
        <v>1.1000000000000001</v>
      </c>
      <c r="N271" s="117">
        <v>2550000</v>
      </c>
      <c r="O271" s="129">
        <f t="shared" si="19"/>
        <v>2805000</v>
      </c>
      <c r="P271" s="14">
        <f t="shared" si="21"/>
        <v>0</v>
      </c>
      <c r="Q271" s="14" t="str">
        <f>+IF(B271='1'!$D$15,IF(C271='1'!$D$16,'2'!D271,""),"")</f>
        <v/>
      </c>
      <c r="S271" s="36">
        <v>2000000</v>
      </c>
      <c r="T271" s="87">
        <v>2100000</v>
      </c>
      <c r="U271" s="96">
        <v>2300000</v>
      </c>
      <c r="V271" s="108">
        <v>2550000</v>
      </c>
    </row>
    <row r="272" spans="1:22" hidden="1" x14ac:dyDescent="0.2">
      <c r="A272" s="103">
        <v>270</v>
      </c>
      <c r="B272" s="1" t="s">
        <v>45</v>
      </c>
      <c r="C272" s="14">
        <v>6</v>
      </c>
      <c r="D272" s="14">
        <v>63</v>
      </c>
      <c r="E272" s="1">
        <v>16080</v>
      </c>
      <c r="F272" s="1" t="str">
        <f t="shared" si="18"/>
        <v>БГД663</v>
      </c>
      <c r="G272" s="2" t="s">
        <v>2027</v>
      </c>
      <c r="I272" s="1">
        <v>5</v>
      </c>
      <c r="J272" s="1">
        <v>2006</v>
      </c>
      <c r="K272" s="37" t="s">
        <v>43</v>
      </c>
      <c r="L272" s="122">
        <f t="shared" si="20"/>
        <v>1.1000000000000001</v>
      </c>
      <c r="N272" s="117">
        <v>2550000</v>
      </c>
      <c r="O272" s="129">
        <f t="shared" si="19"/>
        <v>2805000</v>
      </c>
      <c r="P272" s="14">
        <f t="shared" si="21"/>
        <v>0</v>
      </c>
      <c r="Q272" s="14" t="str">
        <f>+IF(B272='1'!$D$15,IF(C272='1'!$D$16,'2'!D272,""),"")</f>
        <v/>
      </c>
      <c r="S272" s="36">
        <v>2000000</v>
      </c>
      <c r="T272" s="87">
        <v>2100000</v>
      </c>
      <c r="U272" s="96">
        <v>2300000</v>
      </c>
      <c r="V272" s="108">
        <v>2550000</v>
      </c>
    </row>
    <row r="273" spans="1:22" hidden="1" x14ac:dyDescent="0.2">
      <c r="A273" s="103">
        <v>271</v>
      </c>
      <c r="B273" s="1" t="s">
        <v>45</v>
      </c>
      <c r="C273" s="14">
        <v>6</v>
      </c>
      <c r="D273" s="14">
        <v>61</v>
      </c>
      <c r="E273" s="1">
        <v>16080</v>
      </c>
      <c r="F273" s="1" t="str">
        <f t="shared" si="18"/>
        <v>БГД661</v>
      </c>
      <c r="G273" s="2" t="s">
        <v>2027</v>
      </c>
      <c r="I273" s="1">
        <v>5</v>
      </c>
      <c r="J273" s="1">
        <v>2004</v>
      </c>
      <c r="K273" s="37" t="s">
        <v>43</v>
      </c>
      <c r="L273" s="122">
        <f t="shared" si="20"/>
        <v>1.1000000000000001</v>
      </c>
      <c r="N273" s="117">
        <v>2550000</v>
      </c>
      <c r="O273" s="129">
        <f t="shared" si="19"/>
        <v>2805000</v>
      </c>
      <c r="P273" s="14">
        <f t="shared" si="21"/>
        <v>0</v>
      </c>
      <c r="Q273" s="14" t="str">
        <f>+IF(B273='1'!$D$15,IF(C273='1'!$D$16,'2'!D273,""),"")</f>
        <v/>
      </c>
      <c r="S273" s="36">
        <v>2000000</v>
      </c>
      <c r="T273" s="87">
        <v>2100000</v>
      </c>
      <c r="U273" s="96">
        <v>2300000</v>
      </c>
      <c r="V273" s="108">
        <v>2550000</v>
      </c>
    </row>
    <row r="274" spans="1:22" hidden="1" x14ac:dyDescent="0.2">
      <c r="A274" s="103">
        <v>272</v>
      </c>
      <c r="B274" s="1" t="s">
        <v>45</v>
      </c>
      <c r="C274" s="14">
        <v>6</v>
      </c>
      <c r="D274" s="14">
        <v>60</v>
      </c>
      <c r="E274" s="1">
        <v>16080</v>
      </c>
      <c r="F274" s="1" t="str">
        <f t="shared" si="18"/>
        <v>БГД660</v>
      </c>
      <c r="G274" s="2" t="s">
        <v>2027</v>
      </c>
      <c r="I274" s="1">
        <v>5</v>
      </c>
      <c r="J274" s="1">
        <v>2004</v>
      </c>
      <c r="K274" s="37" t="s">
        <v>43</v>
      </c>
      <c r="L274" s="122">
        <f t="shared" si="20"/>
        <v>1.1000000000000001</v>
      </c>
      <c r="N274" s="117">
        <v>2550000</v>
      </c>
      <c r="O274" s="129">
        <f t="shared" si="19"/>
        <v>2805000</v>
      </c>
      <c r="P274" s="14">
        <f t="shared" si="21"/>
        <v>0</v>
      </c>
      <c r="Q274" s="14" t="str">
        <f>+IF(B274='1'!$D$15,IF(C274='1'!$D$16,'2'!D274,""),"")</f>
        <v/>
      </c>
      <c r="S274" s="36">
        <v>2000000</v>
      </c>
      <c r="T274" s="87">
        <v>2100000</v>
      </c>
      <c r="U274" s="96">
        <v>2300000</v>
      </c>
      <c r="V274" s="108">
        <v>2550000</v>
      </c>
    </row>
    <row r="275" spans="1:22" hidden="1" x14ac:dyDescent="0.2">
      <c r="A275" s="103">
        <v>273</v>
      </c>
      <c r="B275" s="1" t="s">
        <v>45</v>
      </c>
      <c r="C275" s="14">
        <v>6</v>
      </c>
      <c r="D275" s="14">
        <v>56</v>
      </c>
      <c r="E275" s="1">
        <v>16080</v>
      </c>
      <c r="F275" s="1" t="str">
        <f t="shared" si="18"/>
        <v>БГД656</v>
      </c>
      <c r="G275" s="2" t="s">
        <v>302</v>
      </c>
      <c r="I275" s="1">
        <v>5</v>
      </c>
      <c r="J275" s="1">
        <v>2005</v>
      </c>
      <c r="K275" s="37" t="s">
        <v>43</v>
      </c>
      <c r="L275" s="122">
        <f t="shared" si="20"/>
        <v>1.1000000000000001</v>
      </c>
      <c r="N275" s="117">
        <v>2550000</v>
      </c>
      <c r="O275" s="129">
        <f t="shared" si="19"/>
        <v>2805000</v>
      </c>
      <c r="P275" s="14">
        <f t="shared" si="21"/>
        <v>0</v>
      </c>
      <c r="Q275" s="14" t="str">
        <f>+IF(B275='1'!$D$15,IF(C275='1'!$D$16,'2'!D275,""),"")</f>
        <v/>
      </c>
      <c r="S275" s="36">
        <v>2000000</v>
      </c>
      <c r="T275" s="87">
        <v>2100000</v>
      </c>
      <c r="U275" s="96">
        <v>2300000</v>
      </c>
      <c r="V275" s="108">
        <v>2550000</v>
      </c>
    </row>
    <row r="276" spans="1:22" hidden="1" x14ac:dyDescent="0.2">
      <c r="A276" s="103">
        <v>274</v>
      </c>
      <c r="B276" s="1" t="s">
        <v>45</v>
      </c>
      <c r="C276" s="14">
        <v>6</v>
      </c>
      <c r="D276" s="14">
        <v>55</v>
      </c>
      <c r="E276" s="1">
        <v>16080</v>
      </c>
      <c r="F276" s="1" t="str">
        <f t="shared" si="18"/>
        <v>БГД655</v>
      </c>
      <c r="G276" s="2" t="s">
        <v>302</v>
      </c>
      <c r="I276" s="1">
        <v>5</v>
      </c>
      <c r="J276" s="1">
        <v>2005</v>
      </c>
      <c r="K276" s="37" t="s">
        <v>43</v>
      </c>
      <c r="L276" s="122">
        <f t="shared" si="20"/>
        <v>1.1000000000000001</v>
      </c>
      <c r="N276" s="117">
        <v>2550000</v>
      </c>
      <c r="O276" s="129">
        <f t="shared" si="19"/>
        <v>2805000</v>
      </c>
      <c r="P276" s="14">
        <f t="shared" si="21"/>
        <v>0</v>
      </c>
      <c r="Q276" s="14" t="str">
        <f>+IF(B276='1'!$D$15,IF(C276='1'!$D$16,'2'!D276,""),"")</f>
        <v/>
      </c>
      <c r="S276" s="36">
        <v>2000000</v>
      </c>
      <c r="T276" s="87">
        <v>2100000</v>
      </c>
      <c r="U276" s="96">
        <v>2300000</v>
      </c>
      <c r="V276" s="108">
        <v>2550000</v>
      </c>
    </row>
    <row r="277" spans="1:22" hidden="1" x14ac:dyDescent="0.2">
      <c r="A277" s="103">
        <v>275</v>
      </c>
      <c r="B277" s="1" t="s">
        <v>45</v>
      </c>
      <c r="C277" s="14">
        <v>6</v>
      </c>
      <c r="D277" s="14">
        <v>54</v>
      </c>
      <c r="E277" s="1">
        <v>16080</v>
      </c>
      <c r="F277" s="1" t="str">
        <f t="shared" si="18"/>
        <v>БГД654</v>
      </c>
      <c r="G277" s="2" t="s">
        <v>302</v>
      </c>
      <c r="I277" s="1">
        <v>5</v>
      </c>
      <c r="J277" s="1">
        <v>2005</v>
      </c>
      <c r="K277" s="37" t="s">
        <v>43</v>
      </c>
      <c r="L277" s="122">
        <f t="shared" si="20"/>
        <v>1.1000000000000001</v>
      </c>
      <c r="N277" s="117">
        <v>2550000</v>
      </c>
      <c r="O277" s="129">
        <f t="shared" si="19"/>
        <v>2805000</v>
      </c>
      <c r="P277" s="14">
        <f t="shared" si="21"/>
        <v>0</v>
      </c>
      <c r="Q277" s="14" t="str">
        <f>+IF(B277='1'!$D$15,IF(C277='1'!$D$16,'2'!D277,""),"")</f>
        <v/>
      </c>
      <c r="S277" s="36">
        <v>2000000</v>
      </c>
      <c r="T277" s="87">
        <v>2100000</v>
      </c>
      <c r="U277" s="96">
        <v>2300000</v>
      </c>
      <c r="V277" s="108">
        <v>2550000</v>
      </c>
    </row>
    <row r="278" spans="1:22" hidden="1" x14ac:dyDescent="0.2">
      <c r="A278" s="103">
        <v>276</v>
      </c>
      <c r="B278" s="1" t="s">
        <v>45</v>
      </c>
      <c r="C278" s="14">
        <v>6</v>
      </c>
      <c r="D278" s="14">
        <v>53</v>
      </c>
      <c r="E278" s="1">
        <v>16080</v>
      </c>
      <c r="F278" s="1" t="str">
        <f t="shared" si="18"/>
        <v>БГД653</v>
      </c>
      <c r="G278" s="2" t="s">
        <v>2031</v>
      </c>
      <c r="I278" s="1">
        <v>10</v>
      </c>
      <c r="J278" s="1">
        <v>2010</v>
      </c>
      <c r="L278" s="122">
        <f t="shared" si="20"/>
        <v>1.1000000000000001</v>
      </c>
      <c r="N278" s="117">
        <v>2650000</v>
      </c>
      <c r="O278" s="129">
        <f t="shared" si="19"/>
        <v>2915000.0000000005</v>
      </c>
      <c r="P278" s="14">
        <f t="shared" si="21"/>
        <v>0</v>
      </c>
      <c r="Q278" s="14" t="str">
        <f>+IF(B278='1'!$D$15,IF(C278='1'!$D$16,'2'!D278,""),"")</f>
        <v/>
      </c>
      <c r="S278" s="36">
        <v>2200000</v>
      </c>
      <c r="T278" s="87">
        <v>2200000</v>
      </c>
      <c r="U278" s="96">
        <v>2350000</v>
      </c>
      <c r="V278" s="108">
        <v>2650000</v>
      </c>
    </row>
    <row r="279" spans="1:22" hidden="1" x14ac:dyDescent="0.2">
      <c r="A279" s="103">
        <v>277</v>
      </c>
      <c r="B279" s="1" t="s">
        <v>45</v>
      </c>
      <c r="C279" s="14">
        <v>6</v>
      </c>
      <c r="D279" s="14">
        <v>52</v>
      </c>
      <c r="E279" s="1">
        <v>16080</v>
      </c>
      <c r="F279" s="1" t="str">
        <f t="shared" si="18"/>
        <v>БГД652</v>
      </c>
      <c r="G279" s="2" t="s">
        <v>2032</v>
      </c>
      <c r="I279" s="1">
        <v>7</v>
      </c>
      <c r="J279" s="1">
        <v>2013</v>
      </c>
      <c r="K279" s="2" t="s">
        <v>8</v>
      </c>
      <c r="L279" s="122">
        <f t="shared" si="20"/>
        <v>1.1000000000000001</v>
      </c>
      <c r="N279" s="117">
        <v>2650000</v>
      </c>
      <c r="O279" s="129">
        <f t="shared" si="19"/>
        <v>2915000.0000000005</v>
      </c>
      <c r="P279" s="14">
        <f t="shared" si="21"/>
        <v>0</v>
      </c>
      <c r="Q279" s="14" t="str">
        <f>+IF(B279='1'!$D$15,IF(C279='1'!$D$16,'2'!D279,""),"")</f>
        <v/>
      </c>
      <c r="S279" s="36">
        <v>2200000</v>
      </c>
      <c r="T279" s="87">
        <v>2200000</v>
      </c>
      <c r="U279" s="96">
        <v>2350000</v>
      </c>
      <c r="V279" s="108">
        <v>2650000</v>
      </c>
    </row>
    <row r="280" spans="1:22" hidden="1" x14ac:dyDescent="0.2">
      <c r="A280" s="103">
        <v>278</v>
      </c>
      <c r="B280" s="1" t="s">
        <v>45</v>
      </c>
      <c r="C280" s="14">
        <v>6</v>
      </c>
      <c r="D280" s="14">
        <v>51</v>
      </c>
      <c r="E280" s="1">
        <v>16080</v>
      </c>
      <c r="F280" s="1" t="str">
        <f t="shared" si="18"/>
        <v>БГД651</v>
      </c>
      <c r="G280" s="2" t="s">
        <v>2031</v>
      </c>
      <c r="I280" s="1">
        <v>10</v>
      </c>
      <c r="J280" s="1">
        <v>2010</v>
      </c>
      <c r="L280" s="122">
        <f t="shared" si="20"/>
        <v>1.1000000000000001</v>
      </c>
      <c r="N280" s="117">
        <v>2650000</v>
      </c>
      <c r="O280" s="129">
        <f t="shared" si="19"/>
        <v>2915000.0000000005</v>
      </c>
      <c r="P280" s="14">
        <f t="shared" si="21"/>
        <v>0</v>
      </c>
      <c r="Q280" s="14" t="str">
        <f>+IF(B280='1'!$D$15,IF(C280='1'!$D$16,'2'!D280,""),"")</f>
        <v/>
      </c>
      <c r="S280" s="36">
        <v>2200000</v>
      </c>
      <c r="T280" s="87">
        <v>2200000</v>
      </c>
      <c r="U280" s="96">
        <v>2350000</v>
      </c>
      <c r="V280" s="108">
        <v>2650000</v>
      </c>
    </row>
    <row r="281" spans="1:22" hidden="1" x14ac:dyDescent="0.2">
      <c r="A281" s="103">
        <v>279</v>
      </c>
      <c r="B281" s="1" t="s">
        <v>45</v>
      </c>
      <c r="C281" s="14">
        <v>6</v>
      </c>
      <c r="D281" s="14">
        <v>46</v>
      </c>
      <c r="E281" s="1">
        <v>16080</v>
      </c>
      <c r="F281" s="1" t="str">
        <f t="shared" si="18"/>
        <v>БГД646</v>
      </c>
      <c r="G281" s="2" t="s">
        <v>2033</v>
      </c>
      <c r="H281" s="2" t="s">
        <v>1706</v>
      </c>
      <c r="I281" s="1">
        <v>10</v>
      </c>
      <c r="J281" s="1">
        <v>2005</v>
      </c>
      <c r="K281" s="37" t="s">
        <v>43</v>
      </c>
      <c r="L281" s="122">
        <f t="shared" si="20"/>
        <v>1.1000000000000001</v>
      </c>
      <c r="N281" s="117">
        <v>2600000</v>
      </c>
      <c r="O281" s="129">
        <f t="shared" si="19"/>
        <v>2860000</v>
      </c>
      <c r="P281" s="14">
        <f t="shared" si="21"/>
        <v>0</v>
      </c>
      <c r="Q281" s="14" t="str">
        <f>+IF(B281='1'!$D$15,IF(C281='1'!$D$16,'2'!D281,""),"")</f>
        <v/>
      </c>
      <c r="S281" s="36">
        <v>2200000</v>
      </c>
      <c r="T281" s="87">
        <v>2200000</v>
      </c>
      <c r="U281" s="96">
        <v>2350000</v>
      </c>
      <c r="V281" s="108">
        <v>2600000</v>
      </c>
    </row>
    <row r="282" spans="1:22" hidden="1" x14ac:dyDescent="0.2">
      <c r="A282" s="103">
        <v>280</v>
      </c>
      <c r="B282" s="1" t="s">
        <v>45</v>
      </c>
      <c r="C282" s="14">
        <v>6</v>
      </c>
      <c r="D282" s="14">
        <v>43</v>
      </c>
      <c r="E282" s="1">
        <v>16080</v>
      </c>
      <c r="F282" s="1" t="str">
        <f t="shared" si="18"/>
        <v>БГД643</v>
      </c>
      <c r="G282" s="2" t="s">
        <v>1689</v>
      </c>
      <c r="H282" s="2" t="s">
        <v>1689</v>
      </c>
      <c r="I282" s="1">
        <v>5</v>
      </c>
      <c r="J282" s="1">
        <v>1982</v>
      </c>
      <c r="L282" s="122">
        <v>1.1499999999999999</v>
      </c>
      <c r="N282" s="117">
        <v>125000000</v>
      </c>
      <c r="O282" s="129">
        <f t="shared" si="19"/>
        <v>143750000</v>
      </c>
      <c r="P282" s="14">
        <f t="shared" si="21"/>
        <v>0</v>
      </c>
      <c r="Q282" s="14" t="str">
        <f>+IF(B282='1'!$D$15,IF(C282='1'!$D$16,'2'!D282,""),"")</f>
        <v/>
      </c>
      <c r="S282" s="36">
        <v>105000000</v>
      </c>
      <c r="T282" s="87">
        <v>105000000</v>
      </c>
      <c r="U282" s="96">
        <v>115000000</v>
      </c>
      <c r="V282" s="108">
        <v>125000000</v>
      </c>
    </row>
    <row r="283" spans="1:22" hidden="1" x14ac:dyDescent="0.2">
      <c r="A283" s="103">
        <v>281</v>
      </c>
      <c r="B283" s="1" t="s">
        <v>45</v>
      </c>
      <c r="C283" s="14">
        <v>6</v>
      </c>
      <c r="D283" s="14">
        <v>42</v>
      </c>
      <c r="E283" s="1">
        <v>16080</v>
      </c>
      <c r="F283" s="1" t="str">
        <f t="shared" si="18"/>
        <v>БГД642</v>
      </c>
      <c r="G283" s="2" t="s">
        <v>1689</v>
      </c>
      <c r="H283" s="2" t="s">
        <v>1689</v>
      </c>
      <c r="I283" s="1">
        <v>5</v>
      </c>
      <c r="J283" s="1">
        <v>1983</v>
      </c>
      <c r="L283" s="122">
        <v>1.1499999999999999</v>
      </c>
      <c r="N283" s="117">
        <v>125000000</v>
      </c>
      <c r="O283" s="129">
        <f t="shared" si="19"/>
        <v>143750000</v>
      </c>
      <c r="P283" s="14">
        <f t="shared" si="21"/>
        <v>0</v>
      </c>
      <c r="Q283" s="14" t="str">
        <f>+IF(B283='1'!$D$15,IF(C283='1'!$D$16,'2'!D283,""),"")</f>
        <v/>
      </c>
      <c r="S283" s="36">
        <v>105000000</v>
      </c>
      <c r="T283" s="87">
        <v>105000000</v>
      </c>
      <c r="U283" s="96">
        <v>115000000</v>
      </c>
      <c r="V283" s="108">
        <v>125000000</v>
      </c>
    </row>
    <row r="284" spans="1:22" hidden="1" x14ac:dyDescent="0.2">
      <c r="A284" s="103">
        <v>282</v>
      </c>
      <c r="B284" s="1" t="s">
        <v>45</v>
      </c>
      <c r="C284" s="14">
        <v>6</v>
      </c>
      <c r="D284" s="14">
        <v>41</v>
      </c>
      <c r="E284" s="1">
        <v>16080</v>
      </c>
      <c r="F284" s="1" t="str">
        <f t="shared" si="18"/>
        <v>БГД641</v>
      </c>
      <c r="G284" s="2" t="s">
        <v>1689</v>
      </c>
      <c r="H284" s="2" t="s">
        <v>1689</v>
      </c>
      <c r="I284" s="1">
        <v>5</v>
      </c>
      <c r="J284" s="1">
        <v>1983</v>
      </c>
      <c r="L284" s="122">
        <v>1.1499999999999999</v>
      </c>
      <c r="N284" s="117">
        <v>125000000</v>
      </c>
      <c r="O284" s="129">
        <f t="shared" si="19"/>
        <v>143750000</v>
      </c>
      <c r="P284" s="14">
        <f t="shared" si="21"/>
        <v>0</v>
      </c>
      <c r="Q284" s="14" t="str">
        <f>+IF(B284='1'!$D$15,IF(C284='1'!$D$16,'2'!D284,""),"")</f>
        <v/>
      </c>
      <c r="S284" s="36">
        <v>105000000</v>
      </c>
      <c r="T284" s="87">
        <v>105000000</v>
      </c>
      <c r="U284" s="96">
        <v>115000000</v>
      </c>
      <c r="V284" s="108">
        <v>125000000</v>
      </c>
    </row>
    <row r="285" spans="1:22" hidden="1" x14ac:dyDescent="0.2">
      <c r="A285" s="103">
        <v>283</v>
      </c>
      <c r="B285" s="1" t="s">
        <v>45</v>
      </c>
      <c r="C285" s="14">
        <v>6</v>
      </c>
      <c r="D285" s="14">
        <v>40</v>
      </c>
      <c r="E285" s="1">
        <v>16080</v>
      </c>
      <c r="F285" s="1" t="str">
        <f t="shared" si="18"/>
        <v>БГД640</v>
      </c>
      <c r="G285" s="2" t="s">
        <v>1689</v>
      </c>
      <c r="H285" s="2" t="s">
        <v>1689</v>
      </c>
      <c r="I285" s="1">
        <v>5</v>
      </c>
      <c r="J285" s="1">
        <v>1983</v>
      </c>
      <c r="L285" s="122">
        <v>1.1499999999999999</v>
      </c>
      <c r="N285" s="117">
        <v>125000000</v>
      </c>
      <c r="O285" s="129">
        <f t="shared" si="19"/>
        <v>143750000</v>
      </c>
      <c r="P285" s="14">
        <f t="shared" si="21"/>
        <v>0</v>
      </c>
      <c r="Q285" s="14" t="str">
        <f>+IF(B285='1'!$D$15,IF(C285='1'!$D$16,'2'!D285,""),"")</f>
        <v/>
      </c>
      <c r="S285" s="36">
        <v>105000000</v>
      </c>
      <c r="T285" s="87">
        <v>105000000</v>
      </c>
      <c r="U285" s="96">
        <v>115000000</v>
      </c>
      <c r="V285" s="108">
        <v>125000000</v>
      </c>
    </row>
    <row r="286" spans="1:22" hidden="1" x14ac:dyDescent="0.2">
      <c r="A286" s="103">
        <v>284</v>
      </c>
      <c r="B286" s="1" t="s">
        <v>45</v>
      </c>
      <c r="C286" s="14">
        <v>6</v>
      </c>
      <c r="D286" s="14">
        <v>39</v>
      </c>
      <c r="E286" s="1">
        <v>16080</v>
      </c>
      <c r="F286" s="1" t="str">
        <f t="shared" si="18"/>
        <v>БГД639</v>
      </c>
      <c r="G286" s="2" t="s">
        <v>312</v>
      </c>
      <c r="I286" s="1">
        <v>12</v>
      </c>
      <c r="J286" s="1">
        <v>2008</v>
      </c>
      <c r="K286" s="37" t="s">
        <v>43</v>
      </c>
      <c r="L286" s="122">
        <f>+$L$1</f>
        <v>1.1000000000000001</v>
      </c>
      <c r="N286" s="117">
        <v>2600000</v>
      </c>
      <c r="O286" s="129">
        <f t="shared" si="19"/>
        <v>2860000</v>
      </c>
      <c r="P286" s="14">
        <f t="shared" si="21"/>
        <v>0</v>
      </c>
      <c r="Q286" s="14" t="str">
        <f>+IF(B286='1'!$D$15,IF(C286='1'!$D$16,'2'!D286,""),"")</f>
        <v/>
      </c>
      <c r="S286" s="36">
        <v>1800000</v>
      </c>
      <c r="T286" s="87">
        <v>1800000</v>
      </c>
      <c r="U286" s="96">
        <v>2100000</v>
      </c>
      <c r="V286" s="108">
        <v>2600000</v>
      </c>
    </row>
    <row r="287" spans="1:22" hidden="1" x14ac:dyDescent="0.2">
      <c r="A287" s="103">
        <v>285</v>
      </c>
      <c r="B287" s="1" t="s">
        <v>45</v>
      </c>
      <c r="C287" s="14">
        <v>6</v>
      </c>
      <c r="D287" s="14">
        <v>30</v>
      </c>
      <c r="E287" s="1">
        <v>16080</v>
      </c>
      <c r="F287" s="1" t="str">
        <f t="shared" si="18"/>
        <v>БГД630</v>
      </c>
      <c r="G287" s="2" t="s">
        <v>6</v>
      </c>
      <c r="I287" s="1">
        <v>10</v>
      </c>
      <c r="J287" s="1">
        <v>2008</v>
      </c>
      <c r="K287" s="37" t="s">
        <v>43</v>
      </c>
      <c r="L287" s="122">
        <f>+$L$1</f>
        <v>1.1000000000000001</v>
      </c>
      <c r="N287" s="117">
        <v>2600000</v>
      </c>
      <c r="O287" s="129">
        <f t="shared" si="19"/>
        <v>2860000</v>
      </c>
      <c r="P287" s="14">
        <f t="shared" si="21"/>
        <v>0</v>
      </c>
      <c r="Q287" s="14" t="str">
        <f>+IF(B287='1'!$D$15,IF(C287='1'!$D$16,'2'!D287,""),"")</f>
        <v/>
      </c>
      <c r="S287" s="36">
        <v>2200000</v>
      </c>
      <c r="T287" s="87">
        <v>2200000</v>
      </c>
      <c r="U287" s="96">
        <v>2350000</v>
      </c>
      <c r="V287" s="108">
        <v>2600000</v>
      </c>
    </row>
    <row r="288" spans="1:22" hidden="1" x14ac:dyDescent="0.2">
      <c r="A288" s="103">
        <v>286</v>
      </c>
      <c r="B288" s="1" t="s">
        <v>45</v>
      </c>
      <c r="C288" s="14">
        <v>6</v>
      </c>
      <c r="D288" s="14">
        <v>18</v>
      </c>
      <c r="E288" s="1">
        <v>16092</v>
      </c>
      <c r="F288" s="1" t="str">
        <f t="shared" si="18"/>
        <v>БГД618</v>
      </c>
      <c r="G288" s="2" t="s">
        <v>6</v>
      </c>
      <c r="I288" s="1">
        <v>12</v>
      </c>
      <c r="J288" s="1">
        <v>2013</v>
      </c>
      <c r="K288" s="2" t="s">
        <v>298</v>
      </c>
      <c r="L288" s="122">
        <f>+$L$1</f>
        <v>1.1000000000000001</v>
      </c>
      <c r="N288" s="117">
        <v>2800000</v>
      </c>
      <c r="O288" s="129">
        <f t="shared" si="19"/>
        <v>3080000.0000000005</v>
      </c>
      <c r="P288" s="14">
        <f t="shared" si="21"/>
        <v>0</v>
      </c>
      <c r="Q288" s="14" t="str">
        <f>+IF(B288='1'!$D$15,IF(C288='1'!$D$16,'2'!D288,""),"")</f>
        <v/>
      </c>
      <c r="S288" s="36"/>
      <c r="T288" s="87">
        <v>2200000</v>
      </c>
      <c r="U288" s="96">
        <v>2350000</v>
      </c>
      <c r="V288" s="108">
        <v>2800000</v>
      </c>
    </row>
    <row r="289" spans="1:22" hidden="1" x14ac:dyDescent="0.2">
      <c r="A289" s="103">
        <v>287</v>
      </c>
      <c r="B289" s="1" t="s">
        <v>45</v>
      </c>
      <c r="C289" s="14">
        <v>6</v>
      </c>
      <c r="D289" s="14">
        <v>15</v>
      </c>
      <c r="E289" s="1">
        <v>16080</v>
      </c>
      <c r="F289" s="1" t="str">
        <f t="shared" si="18"/>
        <v>БГД615</v>
      </c>
      <c r="G289" s="2" t="s">
        <v>1688</v>
      </c>
      <c r="H289" s="2" t="s">
        <v>1688</v>
      </c>
      <c r="I289" s="1">
        <v>9</v>
      </c>
      <c r="J289" s="1">
        <v>1985</v>
      </c>
      <c r="K289" s="37" t="s">
        <v>43</v>
      </c>
      <c r="L289" s="122">
        <v>1.1499999999999999</v>
      </c>
      <c r="N289" s="117">
        <v>130000000</v>
      </c>
      <c r="O289" s="129">
        <f t="shared" si="19"/>
        <v>149500000</v>
      </c>
      <c r="P289" s="14">
        <f t="shared" si="21"/>
        <v>0</v>
      </c>
      <c r="Q289" s="14" t="str">
        <f>+IF(B289='1'!$D$15,IF(C289='1'!$D$16,'2'!D289,""),"")</f>
        <v/>
      </c>
      <c r="S289" s="36">
        <v>110000000</v>
      </c>
      <c r="T289" s="87">
        <v>110000000</v>
      </c>
      <c r="U289" s="96">
        <v>120000000</v>
      </c>
      <c r="V289" s="108">
        <v>130000000</v>
      </c>
    </row>
    <row r="290" spans="1:22" hidden="1" x14ac:dyDescent="0.2">
      <c r="A290" s="103">
        <v>288</v>
      </c>
      <c r="B290" s="1" t="s">
        <v>45</v>
      </c>
      <c r="C290" s="14">
        <v>6</v>
      </c>
      <c r="D290" s="14">
        <v>13</v>
      </c>
      <c r="E290" s="1">
        <v>16080</v>
      </c>
      <c r="F290" s="1" t="str">
        <f t="shared" si="18"/>
        <v>БГД613</v>
      </c>
      <c r="G290" s="2" t="s">
        <v>1688</v>
      </c>
      <c r="H290" s="2" t="s">
        <v>1688</v>
      </c>
      <c r="I290" s="1">
        <v>9</v>
      </c>
      <c r="J290" s="1">
        <v>1987</v>
      </c>
      <c r="K290" s="37" t="s">
        <v>43</v>
      </c>
      <c r="L290" s="122">
        <v>1.1499999999999999</v>
      </c>
      <c r="N290" s="117">
        <v>130000000</v>
      </c>
      <c r="O290" s="129">
        <f t="shared" si="19"/>
        <v>149500000</v>
      </c>
      <c r="P290" s="14">
        <f t="shared" si="21"/>
        <v>0</v>
      </c>
      <c r="Q290" s="14" t="str">
        <f>+IF(B290='1'!$D$15,IF(C290='1'!$D$16,'2'!D290,""),"")</f>
        <v/>
      </c>
      <c r="S290" s="36">
        <v>110000000</v>
      </c>
      <c r="T290" s="87">
        <v>110000000</v>
      </c>
      <c r="U290" s="96">
        <v>120000000</v>
      </c>
      <c r="V290" s="108">
        <v>130000000</v>
      </c>
    </row>
    <row r="291" spans="1:22" hidden="1" x14ac:dyDescent="0.2">
      <c r="A291" s="103">
        <v>289</v>
      </c>
      <c r="B291" s="1" t="s">
        <v>45</v>
      </c>
      <c r="C291" s="14">
        <v>7</v>
      </c>
      <c r="D291" s="14" t="s">
        <v>340</v>
      </c>
      <c r="E291" s="1">
        <v>16094</v>
      </c>
      <c r="F291" s="1" t="str">
        <f t="shared" si="18"/>
        <v>БГД750Б</v>
      </c>
      <c r="G291" s="2" t="s">
        <v>6</v>
      </c>
      <c r="I291" s="1">
        <v>5</v>
      </c>
      <c r="J291" s="1">
        <v>2012</v>
      </c>
      <c r="K291" s="2" t="s">
        <v>298</v>
      </c>
      <c r="L291" s="122">
        <f t="shared" ref="L291:L300" si="22">+$L$1</f>
        <v>1.1000000000000001</v>
      </c>
      <c r="N291" s="117">
        <v>2600000</v>
      </c>
      <c r="O291" s="129">
        <f t="shared" si="19"/>
        <v>2860000</v>
      </c>
      <c r="P291" s="14">
        <f t="shared" si="21"/>
        <v>0</v>
      </c>
      <c r="Q291" s="14" t="str">
        <f>+IF(B291='1'!$D$15,IF(C291='1'!$D$16,'2'!D291,""),"")</f>
        <v/>
      </c>
      <c r="S291" s="36">
        <v>1900000</v>
      </c>
      <c r="T291" s="87">
        <v>2000000</v>
      </c>
      <c r="U291" s="96">
        <v>2200000</v>
      </c>
      <c r="V291" s="108">
        <v>2600000</v>
      </c>
    </row>
    <row r="292" spans="1:22" hidden="1" x14ac:dyDescent="0.2">
      <c r="A292" s="103">
        <v>290</v>
      </c>
      <c r="B292" s="1" t="s">
        <v>45</v>
      </c>
      <c r="C292" s="14">
        <v>7</v>
      </c>
      <c r="D292" s="14" t="s">
        <v>149</v>
      </c>
      <c r="E292" s="1">
        <v>16094</v>
      </c>
      <c r="F292" s="1" t="str">
        <f t="shared" si="18"/>
        <v>БГД750А</v>
      </c>
      <c r="G292" s="2" t="s">
        <v>7</v>
      </c>
      <c r="I292" s="1">
        <v>5</v>
      </c>
      <c r="J292" s="1">
        <v>2012</v>
      </c>
      <c r="K292" s="2" t="s">
        <v>298</v>
      </c>
      <c r="L292" s="122">
        <f t="shared" si="22"/>
        <v>1.1000000000000001</v>
      </c>
      <c r="N292" s="117">
        <v>2600000</v>
      </c>
      <c r="O292" s="129">
        <f t="shared" si="19"/>
        <v>2860000</v>
      </c>
      <c r="P292" s="14">
        <f t="shared" si="21"/>
        <v>0</v>
      </c>
      <c r="Q292" s="14" t="str">
        <f>+IF(B292='1'!$D$15,IF(C292='1'!$D$16,'2'!D292,""),"")</f>
        <v/>
      </c>
      <c r="S292" s="36">
        <v>1900000</v>
      </c>
      <c r="T292" s="87">
        <v>2000000</v>
      </c>
      <c r="U292" s="96">
        <v>2200000</v>
      </c>
      <c r="V292" s="108">
        <v>2600000</v>
      </c>
    </row>
    <row r="293" spans="1:22" hidden="1" x14ac:dyDescent="0.2">
      <c r="A293" s="103">
        <v>291</v>
      </c>
      <c r="B293" s="1" t="s">
        <v>45</v>
      </c>
      <c r="C293" s="14">
        <v>7</v>
      </c>
      <c r="D293" s="14" t="s">
        <v>359</v>
      </c>
      <c r="E293" s="1">
        <v>16094</v>
      </c>
      <c r="F293" s="1" t="str">
        <f t="shared" si="18"/>
        <v>БГД742А</v>
      </c>
      <c r="G293" s="2" t="s">
        <v>7</v>
      </c>
      <c r="I293" s="1">
        <v>7</v>
      </c>
      <c r="J293" s="1">
        <v>2013</v>
      </c>
      <c r="K293" s="2" t="s">
        <v>8</v>
      </c>
      <c r="L293" s="122">
        <f t="shared" si="22"/>
        <v>1.1000000000000001</v>
      </c>
      <c r="N293" s="117">
        <v>2800000</v>
      </c>
      <c r="O293" s="129">
        <f t="shared" si="19"/>
        <v>3080000.0000000005</v>
      </c>
      <c r="P293" s="14">
        <f t="shared" si="21"/>
        <v>0</v>
      </c>
      <c r="Q293" s="14" t="str">
        <f>+IF(B293='1'!$D$15,IF(C293='1'!$D$16,'2'!D293,""),"")</f>
        <v/>
      </c>
      <c r="S293" s="36">
        <v>2000000</v>
      </c>
      <c r="T293" s="87">
        <v>2100000</v>
      </c>
      <c r="U293" s="96">
        <v>2300000</v>
      </c>
      <c r="V293" s="108">
        <v>2800000</v>
      </c>
    </row>
    <row r="294" spans="1:22" hidden="1" x14ac:dyDescent="0.2">
      <c r="A294" s="103">
        <v>292</v>
      </c>
      <c r="B294" s="1" t="s">
        <v>45</v>
      </c>
      <c r="C294" s="14">
        <v>7</v>
      </c>
      <c r="D294" s="14" t="s">
        <v>339</v>
      </c>
      <c r="E294" s="1">
        <v>16094</v>
      </c>
      <c r="F294" s="1" t="str">
        <f t="shared" si="18"/>
        <v>БГД723/1</v>
      </c>
      <c r="G294" s="2" t="s">
        <v>335</v>
      </c>
      <c r="I294" s="1">
        <v>5</v>
      </c>
      <c r="J294" s="1">
        <v>2006</v>
      </c>
      <c r="K294" s="2" t="s">
        <v>298</v>
      </c>
      <c r="L294" s="122">
        <f t="shared" si="22"/>
        <v>1.1000000000000001</v>
      </c>
      <c r="N294" s="117">
        <v>2400000</v>
      </c>
      <c r="O294" s="129">
        <f t="shared" si="19"/>
        <v>2640000</v>
      </c>
      <c r="P294" s="14">
        <f t="shared" si="21"/>
        <v>0</v>
      </c>
      <c r="Q294" s="14" t="str">
        <f>+IF(B294='1'!$D$15,IF(C294='1'!$D$16,'2'!D294,""),"")</f>
        <v/>
      </c>
      <c r="S294" s="36">
        <v>1600000</v>
      </c>
      <c r="T294" s="87">
        <v>1700000</v>
      </c>
      <c r="U294" s="96">
        <v>2000000</v>
      </c>
      <c r="V294" s="108">
        <v>2400000</v>
      </c>
    </row>
    <row r="295" spans="1:22" hidden="1" x14ac:dyDescent="0.2">
      <c r="A295" s="103">
        <v>293</v>
      </c>
      <c r="B295" s="1" t="s">
        <v>45</v>
      </c>
      <c r="C295" s="14">
        <v>7</v>
      </c>
      <c r="D295" s="14" t="s">
        <v>338</v>
      </c>
      <c r="E295" s="1">
        <v>16094</v>
      </c>
      <c r="F295" s="1" t="str">
        <f t="shared" si="18"/>
        <v>БГД721/2</v>
      </c>
      <c r="G295" s="2" t="s">
        <v>335</v>
      </c>
      <c r="I295" s="1">
        <v>5</v>
      </c>
      <c r="J295" s="1">
        <v>2006</v>
      </c>
      <c r="K295" s="2" t="s">
        <v>298</v>
      </c>
      <c r="L295" s="122">
        <f t="shared" si="22"/>
        <v>1.1000000000000001</v>
      </c>
      <c r="N295" s="117">
        <v>2400000</v>
      </c>
      <c r="O295" s="129">
        <f t="shared" si="19"/>
        <v>2640000</v>
      </c>
      <c r="P295" s="14">
        <f t="shared" si="21"/>
        <v>0</v>
      </c>
      <c r="Q295" s="14" t="str">
        <f>+IF(B295='1'!$D$15,IF(C295='1'!$D$16,'2'!D295,""),"")</f>
        <v/>
      </c>
      <c r="S295" s="36">
        <v>1600000</v>
      </c>
      <c r="T295" s="87">
        <v>1700000</v>
      </c>
      <c r="U295" s="96">
        <v>2000000</v>
      </c>
      <c r="V295" s="108">
        <v>2400000</v>
      </c>
    </row>
    <row r="296" spans="1:22" hidden="1" x14ac:dyDescent="0.2">
      <c r="A296" s="103">
        <v>294</v>
      </c>
      <c r="B296" s="1" t="s">
        <v>45</v>
      </c>
      <c r="C296" s="14">
        <v>7</v>
      </c>
      <c r="D296" s="14" t="s">
        <v>337</v>
      </c>
      <c r="E296" s="1">
        <v>16094</v>
      </c>
      <c r="F296" s="1" t="str">
        <f t="shared" si="18"/>
        <v>БГД721/1</v>
      </c>
      <c r="G296" s="2" t="s">
        <v>335</v>
      </c>
      <c r="I296" s="1">
        <v>5</v>
      </c>
      <c r="J296" s="1">
        <v>2006</v>
      </c>
      <c r="K296" s="2" t="s">
        <v>298</v>
      </c>
      <c r="L296" s="122">
        <f t="shared" si="22"/>
        <v>1.1000000000000001</v>
      </c>
      <c r="N296" s="117">
        <v>2400000</v>
      </c>
      <c r="O296" s="129">
        <f t="shared" si="19"/>
        <v>2640000</v>
      </c>
      <c r="P296" s="14">
        <f t="shared" si="21"/>
        <v>0</v>
      </c>
      <c r="Q296" s="14" t="str">
        <f>+IF(B296='1'!$D$15,IF(C296='1'!$D$16,'2'!D296,""),"")</f>
        <v/>
      </c>
      <c r="S296" s="36">
        <v>1600000</v>
      </c>
      <c r="T296" s="87">
        <v>1700000</v>
      </c>
      <c r="U296" s="96">
        <v>2000000</v>
      </c>
      <c r="V296" s="108">
        <v>2400000</v>
      </c>
    </row>
    <row r="297" spans="1:22" hidden="1" x14ac:dyDescent="0.2">
      <c r="A297" s="103">
        <v>295</v>
      </c>
      <c r="B297" s="1" t="s">
        <v>45</v>
      </c>
      <c r="C297" s="14">
        <v>7</v>
      </c>
      <c r="D297" s="14" t="s">
        <v>336</v>
      </c>
      <c r="E297" s="1">
        <v>16094</v>
      </c>
      <c r="F297" s="1" t="str">
        <f t="shared" si="18"/>
        <v>БГД719/2</v>
      </c>
      <c r="G297" s="2" t="s">
        <v>335</v>
      </c>
      <c r="I297" s="1">
        <v>5</v>
      </c>
      <c r="J297" s="1">
        <v>2006</v>
      </c>
      <c r="K297" s="2" t="s">
        <v>298</v>
      </c>
      <c r="L297" s="122">
        <f t="shared" si="22"/>
        <v>1.1000000000000001</v>
      </c>
      <c r="N297" s="117">
        <v>2400000</v>
      </c>
      <c r="O297" s="129">
        <f t="shared" si="19"/>
        <v>2640000</v>
      </c>
      <c r="P297" s="14">
        <f t="shared" si="21"/>
        <v>0</v>
      </c>
      <c r="Q297" s="14" t="str">
        <f>+IF(B297='1'!$D$15,IF(C297='1'!$D$16,'2'!D297,""),"")</f>
        <v/>
      </c>
      <c r="S297" s="36">
        <v>1600000</v>
      </c>
      <c r="T297" s="87">
        <v>1700000</v>
      </c>
      <c r="U297" s="96">
        <v>2000000</v>
      </c>
      <c r="V297" s="108">
        <v>2400000</v>
      </c>
    </row>
    <row r="298" spans="1:22" hidden="1" x14ac:dyDescent="0.2">
      <c r="A298" s="103">
        <v>296</v>
      </c>
      <c r="B298" s="1" t="s">
        <v>45</v>
      </c>
      <c r="C298" s="14">
        <v>7</v>
      </c>
      <c r="D298" s="14" t="s">
        <v>334</v>
      </c>
      <c r="E298" s="1">
        <v>16094</v>
      </c>
      <c r="F298" s="1" t="str">
        <f t="shared" si="18"/>
        <v>БГД719/1</v>
      </c>
      <c r="G298" s="2" t="s">
        <v>335</v>
      </c>
      <c r="I298" s="1">
        <v>5</v>
      </c>
      <c r="J298" s="1">
        <v>2006</v>
      </c>
      <c r="K298" s="2" t="s">
        <v>298</v>
      </c>
      <c r="L298" s="122">
        <f t="shared" si="22"/>
        <v>1.1000000000000001</v>
      </c>
      <c r="N298" s="117">
        <v>2400000</v>
      </c>
      <c r="O298" s="129">
        <f t="shared" si="19"/>
        <v>2640000</v>
      </c>
      <c r="P298" s="14">
        <f t="shared" si="21"/>
        <v>0</v>
      </c>
      <c r="Q298" s="14" t="str">
        <f>+IF(B298='1'!$D$15,IF(C298='1'!$D$16,'2'!D298,""),"")</f>
        <v/>
      </c>
      <c r="S298" s="36">
        <v>1600000</v>
      </c>
      <c r="T298" s="87">
        <v>1700000</v>
      </c>
      <c r="U298" s="96">
        <v>2000000</v>
      </c>
      <c r="V298" s="108">
        <v>2400000</v>
      </c>
    </row>
    <row r="299" spans="1:22" hidden="1" x14ac:dyDescent="0.2">
      <c r="A299" s="103">
        <v>297</v>
      </c>
      <c r="B299" s="1" t="s">
        <v>45</v>
      </c>
      <c r="C299" s="14">
        <v>7</v>
      </c>
      <c r="D299" s="14">
        <v>50</v>
      </c>
      <c r="E299" s="1">
        <v>16094</v>
      </c>
      <c r="F299" s="1" t="str">
        <f t="shared" si="18"/>
        <v>БГД750</v>
      </c>
      <c r="G299" s="2" t="s">
        <v>7</v>
      </c>
      <c r="I299" s="1">
        <v>6</v>
      </c>
      <c r="J299" s="1">
        <v>2009</v>
      </c>
      <c r="K299" s="2" t="s">
        <v>298</v>
      </c>
      <c r="L299" s="122">
        <f t="shared" si="22"/>
        <v>1.1000000000000001</v>
      </c>
      <c r="N299" s="117">
        <v>2500000</v>
      </c>
      <c r="O299" s="129">
        <f t="shared" si="19"/>
        <v>2750000</v>
      </c>
      <c r="P299" s="14">
        <f t="shared" si="21"/>
        <v>0</v>
      </c>
      <c r="Q299" s="14" t="str">
        <f>+IF(B299='1'!$D$15,IF(C299='1'!$D$16,'2'!D299,""),"")</f>
        <v/>
      </c>
      <c r="S299" s="36">
        <v>1600000</v>
      </c>
      <c r="T299" s="87">
        <v>1800000</v>
      </c>
      <c r="U299" s="96">
        <v>2100000</v>
      </c>
      <c r="V299" s="108">
        <v>2500000</v>
      </c>
    </row>
    <row r="300" spans="1:22" hidden="1" x14ac:dyDescent="0.2">
      <c r="A300" s="103">
        <v>298</v>
      </c>
      <c r="B300" s="1" t="s">
        <v>45</v>
      </c>
      <c r="C300" s="14">
        <v>7</v>
      </c>
      <c r="D300" s="14">
        <v>42</v>
      </c>
      <c r="E300" s="1">
        <v>16094</v>
      </c>
      <c r="F300" s="1" t="str">
        <f t="shared" si="18"/>
        <v>БГД742</v>
      </c>
      <c r="G300" s="2" t="s">
        <v>2037</v>
      </c>
      <c r="I300" s="1">
        <v>6</v>
      </c>
      <c r="J300" s="1">
        <v>2012</v>
      </c>
      <c r="K300" s="2" t="s">
        <v>298</v>
      </c>
      <c r="L300" s="122">
        <f t="shared" si="22"/>
        <v>1.1000000000000001</v>
      </c>
      <c r="N300" s="117">
        <v>2800000</v>
      </c>
      <c r="O300" s="129">
        <f t="shared" si="19"/>
        <v>3080000.0000000005</v>
      </c>
      <c r="P300" s="14">
        <f t="shared" si="21"/>
        <v>0</v>
      </c>
      <c r="Q300" s="14" t="str">
        <f>+IF(B300='1'!$D$15,IF(C300='1'!$D$16,'2'!D300,""),"")</f>
        <v/>
      </c>
      <c r="S300" s="36">
        <v>2000000</v>
      </c>
      <c r="T300" s="87">
        <v>2100000</v>
      </c>
      <c r="U300" s="96">
        <v>2300000</v>
      </c>
      <c r="V300" s="108">
        <v>2800000</v>
      </c>
    </row>
    <row r="301" spans="1:22" hidden="1" x14ac:dyDescent="0.2">
      <c r="A301" s="103">
        <v>299</v>
      </c>
      <c r="B301" s="1" t="s">
        <v>45</v>
      </c>
      <c r="C301" s="14">
        <v>7</v>
      </c>
      <c r="D301" s="14">
        <v>33</v>
      </c>
      <c r="E301" s="1">
        <v>16094</v>
      </c>
      <c r="F301" s="1" t="str">
        <f t="shared" si="18"/>
        <v>БГД733</v>
      </c>
      <c r="G301" s="2" t="s">
        <v>1688</v>
      </c>
      <c r="H301" s="2" t="s">
        <v>1688</v>
      </c>
      <c r="I301" s="1">
        <v>9</v>
      </c>
      <c r="J301" s="1">
        <v>1984</v>
      </c>
      <c r="K301" s="2" t="s">
        <v>8</v>
      </c>
      <c r="L301" s="122">
        <v>1.1499999999999999</v>
      </c>
      <c r="N301" s="117">
        <v>130000000</v>
      </c>
      <c r="O301" s="129">
        <f t="shared" si="19"/>
        <v>149500000</v>
      </c>
      <c r="P301" s="14">
        <f t="shared" si="21"/>
        <v>0</v>
      </c>
      <c r="Q301" s="14" t="str">
        <f>+IF(B301='1'!$D$15,IF(C301='1'!$D$16,'2'!D301,""),"")</f>
        <v/>
      </c>
      <c r="S301" s="36">
        <v>110000000</v>
      </c>
      <c r="T301" s="87">
        <v>110000000</v>
      </c>
      <c r="U301" s="96">
        <v>120000000</v>
      </c>
      <c r="V301" s="108">
        <v>130000000</v>
      </c>
    </row>
    <row r="302" spans="1:22" hidden="1" x14ac:dyDescent="0.2">
      <c r="A302" s="103">
        <v>300</v>
      </c>
      <c r="B302" s="1" t="s">
        <v>45</v>
      </c>
      <c r="C302" s="14">
        <v>7</v>
      </c>
      <c r="D302" s="14">
        <v>32</v>
      </c>
      <c r="E302" s="1">
        <v>16094</v>
      </c>
      <c r="F302" s="1" t="str">
        <f t="shared" si="18"/>
        <v>БГД732</v>
      </c>
      <c r="G302" s="2" t="s">
        <v>1688</v>
      </c>
      <c r="H302" s="2" t="s">
        <v>1688</v>
      </c>
      <c r="I302" s="1">
        <v>9</v>
      </c>
      <c r="J302" s="1">
        <v>1984</v>
      </c>
      <c r="K302" s="2" t="s">
        <v>8</v>
      </c>
      <c r="L302" s="122">
        <v>1.1499999999999999</v>
      </c>
      <c r="N302" s="117">
        <v>130000000</v>
      </c>
      <c r="O302" s="129">
        <f t="shared" si="19"/>
        <v>149500000</v>
      </c>
      <c r="P302" s="14">
        <f t="shared" si="21"/>
        <v>0</v>
      </c>
      <c r="Q302" s="14" t="str">
        <f>+IF(B302='1'!$D$15,IF(C302='1'!$D$16,'2'!D302,""),"")</f>
        <v/>
      </c>
      <c r="S302" s="36">
        <v>110000000</v>
      </c>
      <c r="T302" s="87">
        <v>110000000</v>
      </c>
      <c r="U302" s="96">
        <v>120000000</v>
      </c>
      <c r="V302" s="108">
        <v>130000000</v>
      </c>
    </row>
    <row r="303" spans="1:22" hidden="1" x14ac:dyDescent="0.2">
      <c r="A303" s="103">
        <v>301</v>
      </c>
      <c r="B303" s="1" t="s">
        <v>45</v>
      </c>
      <c r="C303" s="14">
        <v>7</v>
      </c>
      <c r="D303" s="14">
        <v>31</v>
      </c>
      <c r="E303" s="1">
        <v>16094</v>
      </c>
      <c r="F303" s="1" t="str">
        <f t="shared" si="18"/>
        <v>БГД731</v>
      </c>
      <c r="G303" s="2" t="s">
        <v>1688</v>
      </c>
      <c r="H303" s="2" t="s">
        <v>1688</v>
      </c>
      <c r="I303" s="1">
        <v>9</v>
      </c>
      <c r="J303" s="1">
        <v>1984</v>
      </c>
      <c r="K303" s="2" t="s">
        <v>8</v>
      </c>
      <c r="L303" s="122">
        <v>1.1499999999999999</v>
      </c>
      <c r="N303" s="117">
        <v>130000000</v>
      </c>
      <c r="O303" s="129">
        <f t="shared" si="19"/>
        <v>149500000</v>
      </c>
      <c r="P303" s="14">
        <f t="shared" si="21"/>
        <v>0</v>
      </c>
      <c r="Q303" s="14" t="str">
        <f>+IF(B303='1'!$D$15,IF(C303='1'!$D$16,'2'!D303,""),"")</f>
        <v/>
      </c>
      <c r="S303" s="36">
        <v>110000000</v>
      </c>
      <c r="T303" s="87">
        <v>110000000</v>
      </c>
      <c r="U303" s="96">
        <v>120000000</v>
      </c>
      <c r="V303" s="108">
        <v>130000000</v>
      </c>
    </row>
    <row r="304" spans="1:22" hidden="1" x14ac:dyDescent="0.2">
      <c r="A304" s="103">
        <v>302</v>
      </c>
      <c r="B304" s="1" t="s">
        <v>45</v>
      </c>
      <c r="C304" s="14">
        <v>7</v>
      </c>
      <c r="D304" s="14">
        <v>30</v>
      </c>
      <c r="E304" s="1">
        <v>16094</v>
      </c>
      <c r="F304" s="1" t="str">
        <f t="shared" si="18"/>
        <v>БГД730</v>
      </c>
      <c r="G304" s="2" t="s">
        <v>1688</v>
      </c>
      <c r="H304" s="2" t="s">
        <v>1688</v>
      </c>
      <c r="I304" s="1">
        <v>9</v>
      </c>
      <c r="J304" s="1">
        <v>1984</v>
      </c>
      <c r="K304" s="2" t="s">
        <v>8</v>
      </c>
      <c r="L304" s="122">
        <v>1.1499999999999999</v>
      </c>
      <c r="N304" s="117">
        <v>130000000</v>
      </c>
      <c r="O304" s="129">
        <f t="shared" si="19"/>
        <v>149500000</v>
      </c>
      <c r="P304" s="14">
        <f t="shared" si="21"/>
        <v>0</v>
      </c>
      <c r="Q304" s="14" t="str">
        <f>+IF(B304='1'!$D$15,IF(C304='1'!$D$16,'2'!D304,""),"")</f>
        <v/>
      </c>
      <c r="S304" s="36">
        <v>110000000</v>
      </c>
      <c r="T304" s="87">
        <v>110000000</v>
      </c>
      <c r="U304" s="96">
        <v>120000000</v>
      </c>
      <c r="V304" s="108">
        <v>130000000</v>
      </c>
    </row>
    <row r="305" spans="1:22" hidden="1" x14ac:dyDescent="0.2">
      <c r="A305" s="103">
        <v>303</v>
      </c>
      <c r="B305" s="1" t="s">
        <v>45</v>
      </c>
      <c r="C305" s="14">
        <v>7</v>
      </c>
      <c r="D305" s="14">
        <v>29</v>
      </c>
      <c r="E305" s="1">
        <v>16094</v>
      </c>
      <c r="F305" s="1" t="str">
        <f t="shared" si="18"/>
        <v>БГД729</v>
      </c>
      <c r="G305" s="2" t="s">
        <v>1688</v>
      </c>
      <c r="H305" s="2" t="s">
        <v>1688</v>
      </c>
      <c r="I305" s="1">
        <v>9</v>
      </c>
      <c r="J305" s="1">
        <v>1984</v>
      </c>
      <c r="K305" s="2" t="s">
        <v>301</v>
      </c>
      <c r="L305" s="122">
        <v>1.1499999999999999</v>
      </c>
      <c r="N305" s="117">
        <v>130000000</v>
      </c>
      <c r="O305" s="129">
        <f t="shared" si="19"/>
        <v>149500000</v>
      </c>
      <c r="P305" s="14">
        <f t="shared" si="21"/>
        <v>0</v>
      </c>
      <c r="Q305" s="14" t="str">
        <f>+IF(B305='1'!$D$15,IF(C305='1'!$D$16,'2'!D305,""),"")</f>
        <v/>
      </c>
      <c r="S305" s="36">
        <v>110000000</v>
      </c>
      <c r="T305" s="87">
        <v>110000000</v>
      </c>
      <c r="U305" s="96">
        <v>120000000</v>
      </c>
      <c r="V305" s="108">
        <v>130000000</v>
      </c>
    </row>
    <row r="306" spans="1:22" hidden="1" x14ac:dyDescent="0.2">
      <c r="A306" s="103">
        <v>304</v>
      </c>
      <c r="B306" s="1" t="s">
        <v>45</v>
      </c>
      <c r="C306" s="14">
        <v>7</v>
      </c>
      <c r="D306" s="14">
        <v>27</v>
      </c>
      <c r="E306" s="1">
        <v>16094</v>
      </c>
      <c r="F306" s="1" t="str">
        <f t="shared" si="18"/>
        <v>БГД727</v>
      </c>
      <c r="G306" s="2" t="s">
        <v>6</v>
      </c>
      <c r="I306" s="1">
        <v>6</v>
      </c>
      <c r="J306" s="1">
        <v>2013</v>
      </c>
      <c r="K306" s="2" t="s">
        <v>301</v>
      </c>
      <c r="L306" s="122">
        <f>+$L$1</f>
        <v>1.1000000000000001</v>
      </c>
      <c r="N306" s="117">
        <v>2700000</v>
      </c>
      <c r="O306" s="129">
        <f t="shared" si="19"/>
        <v>2970000.0000000005</v>
      </c>
      <c r="P306" s="14">
        <f t="shared" si="21"/>
        <v>0</v>
      </c>
      <c r="Q306" s="14" t="str">
        <f>+IF(B306='1'!$D$15,IF(C306='1'!$D$16,'2'!D306,""),"")</f>
        <v/>
      </c>
      <c r="S306" s="36">
        <v>2000000</v>
      </c>
      <c r="T306" s="87">
        <v>2000000</v>
      </c>
      <c r="U306" s="96">
        <v>2200000</v>
      </c>
      <c r="V306" s="108">
        <v>2700000</v>
      </c>
    </row>
    <row r="307" spans="1:22" hidden="1" x14ac:dyDescent="0.2">
      <c r="A307" s="103">
        <v>305</v>
      </c>
      <c r="B307" s="1" t="s">
        <v>45</v>
      </c>
      <c r="C307" s="14">
        <v>7</v>
      </c>
      <c r="D307" s="14">
        <v>25</v>
      </c>
      <c r="E307" s="1">
        <v>16094</v>
      </c>
      <c r="F307" s="1" t="str">
        <f t="shared" si="18"/>
        <v>БГД725</v>
      </c>
      <c r="G307" s="2" t="s">
        <v>1688</v>
      </c>
      <c r="H307" s="2" t="s">
        <v>1688</v>
      </c>
      <c r="I307" s="1">
        <v>9</v>
      </c>
      <c r="J307" s="1">
        <v>1984</v>
      </c>
      <c r="K307" s="2" t="s">
        <v>298</v>
      </c>
      <c r="L307" s="122">
        <v>1.1499999999999999</v>
      </c>
      <c r="N307" s="117">
        <v>130000000</v>
      </c>
      <c r="O307" s="129">
        <f t="shared" si="19"/>
        <v>149500000</v>
      </c>
      <c r="P307" s="14">
        <f t="shared" si="21"/>
        <v>0</v>
      </c>
      <c r="Q307" s="14" t="str">
        <f>+IF(B307='1'!$D$15,IF(C307='1'!$D$16,'2'!D307,""),"")</f>
        <v/>
      </c>
      <c r="S307" s="36">
        <v>110000000</v>
      </c>
      <c r="T307" s="87">
        <v>110000000</v>
      </c>
      <c r="U307" s="96">
        <v>120000000</v>
      </c>
      <c r="V307" s="108">
        <v>130000000</v>
      </c>
    </row>
    <row r="308" spans="1:22" hidden="1" x14ac:dyDescent="0.2">
      <c r="A308" s="103">
        <v>306</v>
      </c>
      <c r="B308" s="1" t="s">
        <v>45</v>
      </c>
      <c r="C308" s="14">
        <v>7</v>
      </c>
      <c r="D308" s="14">
        <v>23</v>
      </c>
      <c r="E308" s="1">
        <v>16094</v>
      </c>
      <c r="F308" s="1" t="str">
        <f t="shared" si="18"/>
        <v>БГД723</v>
      </c>
      <c r="G308" s="2" t="s">
        <v>335</v>
      </c>
      <c r="I308" s="1">
        <v>5</v>
      </c>
      <c r="J308" s="1">
        <v>2006</v>
      </c>
      <c r="K308" s="2" t="s">
        <v>298</v>
      </c>
      <c r="L308" s="122">
        <f>+$L$1</f>
        <v>1.1000000000000001</v>
      </c>
      <c r="N308" s="117">
        <v>2400000</v>
      </c>
      <c r="O308" s="129">
        <f t="shared" si="19"/>
        <v>2640000</v>
      </c>
      <c r="P308" s="14">
        <f t="shared" si="21"/>
        <v>0</v>
      </c>
      <c r="Q308" s="14" t="str">
        <f>+IF(B308='1'!$D$15,IF(C308='1'!$D$16,'2'!D308,""),"")</f>
        <v/>
      </c>
      <c r="S308" s="36">
        <v>1600000</v>
      </c>
      <c r="T308" s="87">
        <v>1700000</v>
      </c>
      <c r="U308" s="96">
        <v>2000000</v>
      </c>
      <c r="V308" s="108">
        <v>2400000</v>
      </c>
    </row>
    <row r="309" spans="1:22" hidden="1" x14ac:dyDescent="0.2">
      <c r="A309" s="103">
        <v>307</v>
      </c>
      <c r="B309" s="1" t="s">
        <v>45</v>
      </c>
      <c r="C309" s="14">
        <v>7</v>
      </c>
      <c r="D309" s="14">
        <v>21</v>
      </c>
      <c r="E309" s="1">
        <v>16094</v>
      </c>
      <c r="F309" s="1" t="str">
        <f t="shared" si="18"/>
        <v>БГД721</v>
      </c>
      <c r="G309" s="2" t="s">
        <v>335</v>
      </c>
      <c r="I309" s="1">
        <v>5</v>
      </c>
      <c r="J309" s="1">
        <v>2006</v>
      </c>
      <c r="K309" s="2" t="s">
        <v>298</v>
      </c>
      <c r="L309" s="122">
        <f>+$L$1</f>
        <v>1.1000000000000001</v>
      </c>
      <c r="N309" s="117">
        <v>2400000</v>
      </c>
      <c r="O309" s="129">
        <f t="shared" si="19"/>
        <v>2640000</v>
      </c>
      <c r="P309" s="14">
        <f t="shared" si="21"/>
        <v>0</v>
      </c>
      <c r="Q309" s="14" t="str">
        <f>+IF(B309='1'!$D$15,IF(C309='1'!$D$16,'2'!D309,""),"")</f>
        <v/>
      </c>
      <c r="S309" s="36">
        <v>1600000</v>
      </c>
      <c r="T309" s="87">
        <v>1700000</v>
      </c>
      <c r="U309" s="96">
        <v>2000000</v>
      </c>
      <c r="V309" s="108">
        <v>2400000</v>
      </c>
    </row>
    <row r="310" spans="1:22" hidden="1" x14ac:dyDescent="0.2">
      <c r="A310" s="103">
        <v>308</v>
      </c>
      <c r="B310" s="1" t="s">
        <v>45</v>
      </c>
      <c r="C310" s="14">
        <v>7</v>
      </c>
      <c r="D310" s="14">
        <v>19</v>
      </c>
      <c r="E310" s="1">
        <v>16094</v>
      </c>
      <c r="F310" s="1" t="str">
        <f t="shared" si="18"/>
        <v>БГД719</v>
      </c>
      <c r="G310" s="2" t="s">
        <v>335</v>
      </c>
      <c r="I310" s="1">
        <v>5</v>
      </c>
      <c r="J310" s="1">
        <v>2006</v>
      </c>
      <c r="K310" s="2" t="s">
        <v>298</v>
      </c>
      <c r="L310" s="122">
        <f>+$L$1</f>
        <v>1.1000000000000001</v>
      </c>
      <c r="N310" s="117">
        <v>2400000</v>
      </c>
      <c r="O310" s="129">
        <f t="shared" si="19"/>
        <v>2640000</v>
      </c>
      <c r="P310" s="14">
        <f t="shared" si="21"/>
        <v>0</v>
      </c>
      <c r="Q310" s="14" t="str">
        <f>+IF(B310='1'!$D$15,IF(C310='1'!$D$16,'2'!D310,""),"")</f>
        <v/>
      </c>
      <c r="S310" s="36">
        <v>1600000</v>
      </c>
      <c r="T310" s="87">
        <v>1700000</v>
      </c>
      <c r="U310" s="96">
        <v>2000000</v>
      </c>
      <c r="V310" s="108">
        <v>2400000</v>
      </c>
    </row>
    <row r="311" spans="1:22" hidden="1" x14ac:dyDescent="0.2">
      <c r="A311" s="103">
        <v>309</v>
      </c>
      <c r="B311" s="1" t="s">
        <v>45</v>
      </c>
      <c r="C311" s="14">
        <v>7</v>
      </c>
      <c r="D311" s="14">
        <v>15</v>
      </c>
      <c r="E311" s="1">
        <v>16094</v>
      </c>
      <c r="F311" s="1" t="str">
        <f t="shared" si="18"/>
        <v>БГД715</v>
      </c>
      <c r="G311" s="2" t="s">
        <v>6</v>
      </c>
      <c r="I311" s="1">
        <v>5</v>
      </c>
      <c r="J311" s="1">
        <v>2004</v>
      </c>
      <c r="K311" s="2" t="s">
        <v>298</v>
      </c>
      <c r="L311" s="122">
        <f>+$L$1</f>
        <v>1.1000000000000001</v>
      </c>
      <c r="N311" s="117">
        <v>2500000</v>
      </c>
      <c r="O311" s="129">
        <f t="shared" si="19"/>
        <v>2750000</v>
      </c>
      <c r="P311" s="14">
        <f t="shared" si="21"/>
        <v>0</v>
      </c>
      <c r="Q311" s="14" t="str">
        <f>+IF(B311='1'!$D$15,IF(C311='1'!$D$16,'2'!D311,""),"")</f>
        <v/>
      </c>
      <c r="S311" s="36">
        <v>1800000</v>
      </c>
      <c r="T311" s="87">
        <v>1900000</v>
      </c>
      <c r="U311" s="96">
        <v>2200000</v>
      </c>
      <c r="V311" s="108">
        <v>2500000</v>
      </c>
    </row>
    <row r="312" spans="1:22" hidden="1" x14ac:dyDescent="0.2">
      <c r="A312" s="103">
        <v>310</v>
      </c>
      <c r="B312" s="1" t="s">
        <v>45</v>
      </c>
      <c r="C312" s="14">
        <v>8</v>
      </c>
      <c r="D312" s="14" t="s">
        <v>365</v>
      </c>
      <c r="E312" s="1">
        <v>16092</v>
      </c>
      <c r="F312" s="1" t="str">
        <f t="shared" si="18"/>
        <v>БГД89б</v>
      </c>
      <c r="G312" s="2" t="s">
        <v>1688</v>
      </c>
      <c r="H312" s="2" t="s">
        <v>1688</v>
      </c>
      <c r="I312" s="1">
        <v>9</v>
      </c>
      <c r="J312" s="1">
        <v>1983</v>
      </c>
      <c r="K312" s="2" t="s">
        <v>121</v>
      </c>
      <c r="L312" s="122">
        <v>1.1499999999999999</v>
      </c>
      <c r="N312" s="117">
        <v>130000000</v>
      </c>
      <c r="O312" s="129">
        <f t="shared" si="19"/>
        <v>149500000</v>
      </c>
      <c r="P312" s="14">
        <f t="shared" si="21"/>
        <v>0</v>
      </c>
      <c r="Q312" s="14" t="str">
        <f>+IF(B312='1'!$D$15,IF(C312='1'!$D$16,'2'!D312,""),"")</f>
        <v/>
      </c>
      <c r="S312" s="36">
        <v>110000000</v>
      </c>
      <c r="T312" s="87">
        <v>110000000</v>
      </c>
      <c r="U312" s="96">
        <v>120000000</v>
      </c>
      <c r="V312" s="108">
        <v>130000000</v>
      </c>
    </row>
    <row r="313" spans="1:22" hidden="1" x14ac:dyDescent="0.2">
      <c r="A313" s="103">
        <v>311</v>
      </c>
      <c r="B313" s="1" t="s">
        <v>45</v>
      </c>
      <c r="C313" s="14">
        <v>8</v>
      </c>
      <c r="D313" s="14" t="s">
        <v>364</v>
      </c>
      <c r="E313" s="1">
        <v>16092</v>
      </c>
      <c r="F313" s="1" t="str">
        <f t="shared" si="18"/>
        <v>БГД89а</v>
      </c>
      <c r="G313" s="2" t="s">
        <v>1688</v>
      </c>
      <c r="H313" s="2" t="s">
        <v>1688</v>
      </c>
      <c r="I313" s="1">
        <v>9</v>
      </c>
      <c r="J313" s="1">
        <v>1983</v>
      </c>
      <c r="K313" s="2" t="s">
        <v>121</v>
      </c>
      <c r="L313" s="122">
        <v>1.1499999999999999</v>
      </c>
      <c r="N313" s="117">
        <v>130000000</v>
      </c>
      <c r="O313" s="129">
        <f t="shared" si="19"/>
        <v>149500000</v>
      </c>
      <c r="P313" s="14">
        <f t="shared" si="21"/>
        <v>0</v>
      </c>
      <c r="Q313" s="14" t="str">
        <f>+IF(B313='1'!$D$15,IF(C313='1'!$D$16,'2'!D313,""),"")</f>
        <v/>
      </c>
      <c r="S313" s="36">
        <v>110000000</v>
      </c>
      <c r="T313" s="87">
        <v>110000000</v>
      </c>
      <c r="U313" s="96">
        <v>120000000</v>
      </c>
      <c r="V313" s="108">
        <v>130000000</v>
      </c>
    </row>
    <row r="314" spans="1:22" hidden="1" x14ac:dyDescent="0.2">
      <c r="A314" s="103">
        <v>312</v>
      </c>
      <c r="B314" s="1" t="s">
        <v>45</v>
      </c>
      <c r="C314" s="14">
        <v>8</v>
      </c>
      <c r="D314" s="14" t="s">
        <v>373</v>
      </c>
      <c r="E314" s="1">
        <v>16092</v>
      </c>
      <c r="F314" s="1" t="str">
        <f t="shared" si="18"/>
        <v>БГД87В</v>
      </c>
      <c r="G314" s="2" t="s">
        <v>374</v>
      </c>
      <c r="I314" s="1">
        <v>10</v>
      </c>
      <c r="J314" s="1">
        <v>2007</v>
      </c>
      <c r="K314" s="2" t="s">
        <v>298</v>
      </c>
      <c r="L314" s="122">
        <f>+$L$1</f>
        <v>1.1000000000000001</v>
      </c>
      <c r="N314" s="117">
        <v>2600000</v>
      </c>
      <c r="O314" s="129">
        <f t="shared" si="19"/>
        <v>2860000</v>
      </c>
      <c r="P314" s="14">
        <f t="shared" si="21"/>
        <v>0</v>
      </c>
      <c r="Q314" s="14" t="str">
        <f>+IF(B314='1'!$D$15,IF(C314='1'!$D$16,'2'!D314,""),"")</f>
        <v/>
      </c>
      <c r="S314" s="36">
        <v>2000000</v>
      </c>
      <c r="T314" s="87">
        <v>2100000</v>
      </c>
      <c r="U314" s="96">
        <v>2300000</v>
      </c>
      <c r="V314" s="108">
        <v>2600000</v>
      </c>
    </row>
    <row r="315" spans="1:22" hidden="1" x14ac:dyDescent="0.2">
      <c r="A315" s="103">
        <v>313</v>
      </c>
      <c r="B315" s="1" t="s">
        <v>45</v>
      </c>
      <c r="C315" s="14">
        <v>8</v>
      </c>
      <c r="D315" s="14" t="s">
        <v>203</v>
      </c>
      <c r="E315" s="1">
        <v>16092</v>
      </c>
      <c r="F315" s="1" t="str">
        <f t="shared" si="18"/>
        <v>БГД87а</v>
      </c>
      <c r="G315" s="2" t="s">
        <v>1688</v>
      </c>
      <c r="H315" s="2" t="s">
        <v>1688</v>
      </c>
      <c r="I315" s="1">
        <v>9</v>
      </c>
      <c r="J315" s="1">
        <v>1982</v>
      </c>
      <c r="K315" s="2" t="s">
        <v>121</v>
      </c>
      <c r="L315" s="122">
        <v>1.1499999999999999</v>
      </c>
      <c r="N315" s="117">
        <v>130000000</v>
      </c>
      <c r="O315" s="129">
        <f t="shared" si="19"/>
        <v>149500000</v>
      </c>
      <c r="P315" s="14">
        <f t="shared" si="21"/>
        <v>0</v>
      </c>
      <c r="Q315" s="14" t="str">
        <f>+IF(B315='1'!$D$15,IF(C315='1'!$D$16,'2'!D315,""),"")</f>
        <v/>
      </c>
      <c r="S315" s="36">
        <v>110000000</v>
      </c>
      <c r="T315" s="87">
        <v>110000000</v>
      </c>
      <c r="U315" s="96">
        <v>120000000</v>
      </c>
      <c r="V315" s="108">
        <v>130000000</v>
      </c>
    </row>
    <row r="316" spans="1:22" hidden="1" x14ac:dyDescent="0.2">
      <c r="A316" s="103">
        <v>314</v>
      </c>
      <c r="B316" s="1" t="s">
        <v>45</v>
      </c>
      <c r="C316" s="14">
        <v>8</v>
      </c>
      <c r="D316" s="109" t="s">
        <v>1708</v>
      </c>
      <c r="E316" s="1">
        <v>16092</v>
      </c>
      <c r="F316" s="1" t="str">
        <f t="shared" si="18"/>
        <v>БГД87/2</v>
      </c>
      <c r="G316" s="2" t="s">
        <v>6</v>
      </c>
      <c r="I316" s="1">
        <v>5</v>
      </c>
      <c r="J316" s="1">
        <v>2006</v>
      </c>
      <c r="K316" s="2" t="s">
        <v>298</v>
      </c>
      <c r="L316" s="122">
        <f t="shared" ref="L316:L337" si="23">+$L$1</f>
        <v>1.1000000000000001</v>
      </c>
      <c r="N316" s="117">
        <v>2550000</v>
      </c>
      <c r="O316" s="129">
        <f t="shared" si="19"/>
        <v>2805000</v>
      </c>
      <c r="P316" s="14">
        <f t="shared" si="21"/>
        <v>0</v>
      </c>
      <c r="Q316" s="14" t="str">
        <f>+IF(B316='1'!$D$15,IF(C316='1'!$D$16,'2'!D316,""),"")</f>
        <v/>
      </c>
      <c r="S316" s="36">
        <v>2000000</v>
      </c>
      <c r="T316" s="87">
        <v>2000000</v>
      </c>
      <c r="U316" s="96">
        <v>2200000</v>
      </c>
      <c r="V316" s="108">
        <v>2550000</v>
      </c>
    </row>
    <row r="317" spans="1:22" hidden="1" x14ac:dyDescent="0.2">
      <c r="A317" s="103">
        <v>315</v>
      </c>
      <c r="B317" s="1" t="s">
        <v>45</v>
      </c>
      <c r="C317" s="14">
        <v>8</v>
      </c>
      <c r="D317" s="109" t="s">
        <v>1707</v>
      </c>
      <c r="E317" s="1">
        <v>16092</v>
      </c>
      <c r="F317" s="1" t="str">
        <f t="shared" si="18"/>
        <v>БГД87/1</v>
      </c>
      <c r="G317" s="2" t="s">
        <v>6</v>
      </c>
      <c r="I317" s="1">
        <v>5</v>
      </c>
      <c r="J317" s="1">
        <v>2006</v>
      </c>
      <c r="K317" s="2" t="s">
        <v>363</v>
      </c>
      <c r="L317" s="122">
        <f t="shared" si="23"/>
        <v>1.1000000000000001</v>
      </c>
      <c r="N317" s="117">
        <v>2550000</v>
      </c>
      <c r="O317" s="129">
        <f t="shared" si="19"/>
        <v>2805000</v>
      </c>
      <c r="P317" s="14">
        <f t="shared" si="21"/>
        <v>0</v>
      </c>
      <c r="Q317" s="14" t="str">
        <f>+IF(B317='1'!$D$15,IF(C317='1'!$D$16,'2'!D317,""),"")</f>
        <v/>
      </c>
      <c r="S317" s="36">
        <v>2000000</v>
      </c>
      <c r="T317" s="87">
        <v>2000000</v>
      </c>
      <c r="U317" s="96">
        <v>2200000</v>
      </c>
      <c r="V317" s="108">
        <v>2550000</v>
      </c>
    </row>
    <row r="318" spans="1:22" hidden="1" x14ac:dyDescent="0.2">
      <c r="A318" s="103">
        <v>316</v>
      </c>
      <c r="B318" s="1" t="s">
        <v>45</v>
      </c>
      <c r="C318" s="14">
        <v>8</v>
      </c>
      <c r="D318" s="14" t="s">
        <v>17</v>
      </c>
      <c r="E318" s="1">
        <v>16092</v>
      </c>
      <c r="F318" s="1" t="str">
        <f t="shared" si="18"/>
        <v>БГД85А</v>
      </c>
      <c r="G318" s="2" t="s">
        <v>6</v>
      </c>
      <c r="I318" s="1">
        <v>5</v>
      </c>
      <c r="J318" s="1">
        <v>2005</v>
      </c>
      <c r="K318" s="2" t="s">
        <v>298</v>
      </c>
      <c r="L318" s="122">
        <f t="shared" si="23"/>
        <v>1.1000000000000001</v>
      </c>
      <c r="N318" s="117">
        <v>2600000</v>
      </c>
      <c r="O318" s="129">
        <f t="shared" si="19"/>
        <v>2860000</v>
      </c>
      <c r="P318" s="14">
        <f t="shared" si="21"/>
        <v>0</v>
      </c>
      <c r="Q318" s="14" t="str">
        <f>+IF(B318='1'!$D$15,IF(C318='1'!$D$16,'2'!D318,""),"")</f>
        <v/>
      </c>
      <c r="S318" s="36">
        <v>2200000</v>
      </c>
      <c r="T318" s="87">
        <v>2100000</v>
      </c>
      <c r="U318" s="96">
        <v>2300000</v>
      </c>
      <c r="V318" s="108">
        <v>2600000</v>
      </c>
    </row>
    <row r="319" spans="1:22" hidden="1" x14ac:dyDescent="0.2">
      <c r="A319" s="103">
        <v>317</v>
      </c>
      <c r="B319" s="1" t="s">
        <v>45</v>
      </c>
      <c r="C319" s="14">
        <v>8</v>
      </c>
      <c r="D319" s="14" t="s">
        <v>369</v>
      </c>
      <c r="E319" s="1">
        <v>16092</v>
      </c>
      <c r="F319" s="1" t="str">
        <f t="shared" si="18"/>
        <v>БГД833/1</v>
      </c>
      <c r="G319" s="2" t="s">
        <v>370</v>
      </c>
      <c r="I319" s="1">
        <v>16</v>
      </c>
      <c r="J319" s="1">
        <v>2019</v>
      </c>
      <c r="K319" s="2" t="s">
        <v>121</v>
      </c>
      <c r="L319" s="122">
        <f t="shared" si="23"/>
        <v>1.1000000000000001</v>
      </c>
      <c r="N319" s="117">
        <v>3400000</v>
      </c>
      <c r="O319" s="129">
        <f t="shared" si="19"/>
        <v>3740000.0000000005</v>
      </c>
      <c r="P319" s="14">
        <f t="shared" si="21"/>
        <v>0</v>
      </c>
      <c r="Q319" s="14" t="str">
        <f>+IF(B319='1'!$D$15,IF(C319='1'!$D$16,'2'!D319,""),"")</f>
        <v/>
      </c>
      <c r="S319" s="36">
        <v>2500000</v>
      </c>
      <c r="T319" s="87">
        <v>2500000</v>
      </c>
      <c r="U319" s="96">
        <v>3000000</v>
      </c>
      <c r="V319" s="108">
        <v>3400000</v>
      </c>
    </row>
    <row r="320" spans="1:22" hidden="1" x14ac:dyDescent="0.2">
      <c r="A320" s="103">
        <v>318</v>
      </c>
      <c r="B320" s="1" t="s">
        <v>45</v>
      </c>
      <c r="C320" s="14">
        <v>8</v>
      </c>
      <c r="D320" s="14" t="s">
        <v>372</v>
      </c>
      <c r="E320" s="1">
        <v>16092</v>
      </c>
      <c r="F320" s="1" t="str">
        <f t="shared" si="18"/>
        <v>БГД827/2</v>
      </c>
      <c r="G320" s="2" t="s">
        <v>2038</v>
      </c>
      <c r="I320" s="1">
        <v>16</v>
      </c>
      <c r="J320" s="1">
        <v>2021</v>
      </c>
      <c r="K320" s="2" t="s">
        <v>121</v>
      </c>
      <c r="L320" s="122">
        <f t="shared" si="23"/>
        <v>1.1000000000000001</v>
      </c>
      <c r="N320" s="117">
        <v>3600000</v>
      </c>
      <c r="O320" s="129">
        <f t="shared" si="19"/>
        <v>3960000.0000000005</v>
      </c>
      <c r="P320" s="14">
        <f t="shared" si="21"/>
        <v>0</v>
      </c>
      <c r="Q320" s="14" t="str">
        <f>+IF(B320='1'!$D$15,IF(C320='1'!$D$16,'2'!D320,""),"")</f>
        <v/>
      </c>
      <c r="S320" s="36">
        <v>2800000</v>
      </c>
      <c r="T320" s="87">
        <v>2800000</v>
      </c>
      <c r="U320" s="96">
        <v>3200000</v>
      </c>
      <c r="V320" s="108">
        <v>3600000</v>
      </c>
    </row>
    <row r="321" spans="1:22" hidden="1" x14ac:dyDescent="0.2">
      <c r="A321" s="103">
        <v>319</v>
      </c>
      <c r="B321" s="1" t="s">
        <v>45</v>
      </c>
      <c r="C321" s="14">
        <v>8</v>
      </c>
      <c r="D321" s="14" t="s">
        <v>371</v>
      </c>
      <c r="E321" s="1">
        <v>16092</v>
      </c>
      <c r="F321" s="1" t="str">
        <f t="shared" si="18"/>
        <v>БГД827/1</v>
      </c>
      <c r="G321" s="2" t="s">
        <v>2038</v>
      </c>
      <c r="I321" s="1">
        <v>16</v>
      </c>
      <c r="J321" s="1">
        <v>2021</v>
      </c>
      <c r="K321" s="2" t="s">
        <v>121</v>
      </c>
      <c r="L321" s="122">
        <f t="shared" si="23"/>
        <v>1.1000000000000001</v>
      </c>
      <c r="N321" s="117">
        <v>3600000</v>
      </c>
      <c r="O321" s="129">
        <f t="shared" si="19"/>
        <v>3960000.0000000005</v>
      </c>
      <c r="P321" s="14">
        <f t="shared" si="21"/>
        <v>0</v>
      </c>
      <c r="Q321" s="14" t="str">
        <f>+IF(B321='1'!$D$15,IF(C321='1'!$D$16,'2'!D321,""),"")</f>
        <v/>
      </c>
      <c r="S321" s="36">
        <v>2800000</v>
      </c>
      <c r="T321" s="87">
        <v>2800000</v>
      </c>
      <c r="U321" s="96">
        <v>3200000</v>
      </c>
      <c r="V321" s="108">
        <v>3600000</v>
      </c>
    </row>
    <row r="322" spans="1:22" hidden="1" x14ac:dyDescent="0.2">
      <c r="A322" s="103">
        <v>320</v>
      </c>
      <c r="B322" s="1" t="s">
        <v>45</v>
      </c>
      <c r="C322" s="14">
        <v>8</v>
      </c>
      <c r="D322" s="14" t="s">
        <v>375</v>
      </c>
      <c r="E322" s="1">
        <v>16092</v>
      </c>
      <c r="F322" s="1" t="str">
        <f t="shared" si="18"/>
        <v>БГД825/4</v>
      </c>
      <c r="G322" s="2" t="s">
        <v>6</v>
      </c>
      <c r="I322" s="1">
        <v>4</v>
      </c>
      <c r="J322" s="1">
        <v>2006</v>
      </c>
      <c r="K322" s="2" t="s">
        <v>298</v>
      </c>
      <c r="L322" s="122">
        <f t="shared" si="23"/>
        <v>1.1000000000000001</v>
      </c>
      <c r="N322" s="117">
        <v>2300000</v>
      </c>
      <c r="O322" s="129">
        <f t="shared" si="19"/>
        <v>2530000</v>
      </c>
      <c r="P322" s="14">
        <f t="shared" si="21"/>
        <v>0</v>
      </c>
      <c r="Q322" s="14" t="str">
        <f>+IF(B322='1'!$D$15,IF(C322='1'!$D$16,'2'!D322,""),"")</f>
        <v/>
      </c>
      <c r="S322" s="36">
        <v>1700000</v>
      </c>
      <c r="T322" s="87">
        <v>1700000</v>
      </c>
      <c r="U322" s="96">
        <v>1900000</v>
      </c>
      <c r="V322" s="108">
        <v>2300000</v>
      </c>
    </row>
    <row r="323" spans="1:22" hidden="1" x14ac:dyDescent="0.2">
      <c r="A323" s="103">
        <v>321</v>
      </c>
      <c r="B323" s="1" t="s">
        <v>45</v>
      </c>
      <c r="C323" s="14">
        <v>8</v>
      </c>
      <c r="D323" s="14" t="s">
        <v>366</v>
      </c>
      <c r="E323" s="1">
        <v>16092</v>
      </c>
      <c r="F323" s="1" t="str">
        <f t="shared" ref="F323:F386" si="24">+B323&amp;C323&amp;D323</f>
        <v>БГД825/3</v>
      </c>
      <c r="G323" s="2" t="s">
        <v>361</v>
      </c>
      <c r="I323" s="1">
        <v>9</v>
      </c>
      <c r="J323" s="1">
        <v>2006</v>
      </c>
      <c r="K323" s="2" t="s">
        <v>121</v>
      </c>
      <c r="L323" s="122">
        <f t="shared" si="23"/>
        <v>1.1000000000000001</v>
      </c>
      <c r="N323" s="117">
        <v>2800000</v>
      </c>
      <c r="O323" s="129">
        <f t="shared" si="19"/>
        <v>3080000.0000000005</v>
      </c>
      <c r="P323" s="14">
        <f t="shared" si="21"/>
        <v>0</v>
      </c>
      <c r="Q323" s="14" t="str">
        <f>+IF(B323='1'!$D$15,IF(C323='1'!$D$16,'2'!D323,""),"")</f>
        <v/>
      </c>
      <c r="S323" s="36">
        <v>2300000</v>
      </c>
      <c r="T323" s="87">
        <v>2300000</v>
      </c>
      <c r="U323" s="96">
        <v>2500000</v>
      </c>
      <c r="V323" s="108">
        <v>2800000</v>
      </c>
    </row>
    <row r="324" spans="1:22" hidden="1" x14ac:dyDescent="0.2">
      <c r="A324" s="103">
        <v>322</v>
      </c>
      <c r="B324" s="1" t="s">
        <v>45</v>
      </c>
      <c r="C324" s="14">
        <v>8</v>
      </c>
      <c r="D324" s="14" t="s">
        <v>360</v>
      </c>
      <c r="E324" s="1">
        <v>16092</v>
      </c>
      <c r="F324" s="1" t="str">
        <f t="shared" si="24"/>
        <v>БГД825/2</v>
      </c>
      <c r="G324" s="2" t="s">
        <v>361</v>
      </c>
      <c r="I324" s="1">
        <v>9</v>
      </c>
      <c r="J324" s="1">
        <v>2006</v>
      </c>
      <c r="K324" s="2" t="s">
        <v>362</v>
      </c>
      <c r="L324" s="122">
        <f t="shared" si="23"/>
        <v>1.1000000000000001</v>
      </c>
      <c r="N324" s="117">
        <v>2800000</v>
      </c>
      <c r="O324" s="129">
        <f t="shared" ref="O324:O387" si="25">L324*N324</f>
        <v>3080000.0000000005</v>
      </c>
      <c r="P324" s="14">
        <f t="shared" si="21"/>
        <v>0</v>
      </c>
      <c r="Q324" s="14" t="str">
        <f>+IF(B324='1'!$D$15,IF(C324='1'!$D$16,'2'!D324,""),"")</f>
        <v/>
      </c>
      <c r="S324" s="36">
        <v>2300000</v>
      </c>
      <c r="T324" s="87">
        <v>2300000</v>
      </c>
      <c r="U324" s="96">
        <v>2500000</v>
      </c>
      <c r="V324" s="108">
        <v>2800000</v>
      </c>
    </row>
    <row r="325" spans="1:22" hidden="1" x14ac:dyDescent="0.2">
      <c r="A325" s="103">
        <v>323</v>
      </c>
      <c r="B325" s="1" t="s">
        <v>45</v>
      </c>
      <c r="C325" s="14">
        <v>8</v>
      </c>
      <c r="D325" s="14" t="s">
        <v>368</v>
      </c>
      <c r="E325" s="1">
        <v>16092</v>
      </c>
      <c r="F325" s="1" t="str">
        <f t="shared" si="24"/>
        <v>БГД825/1</v>
      </c>
      <c r="G325" s="2" t="s">
        <v>361</v>
      </c>
      <c r="I325" s="1">
        <v>9</v>
      </c>
      <c r="J325" s="1">
        <v>2006</v>
      </c>
      <c r="K325" s="2" t="s">
        <v>121</v>
      </c>
      <c r="L325" s="122">
        <f t="shared" si="23"/>
        <v>1.1000000000000001</v>
      </c>
      <c r="N325" s="117">
        <v>2800000</v>
      </c>
      <c r="O325" s="129">
        <f t="shared" si="25"/>
        <v>3080000.0000000005</v>
      </c>
      <c r="P325" s="14">
        <f t="shared" si="21"/>
        <v>0</v>
      </c>
      <c r="Q325" s="14" t="str">
        <f>+IF(B325='1'!$D$15,IF(C325='1'!$D$16,'2'!D325,""),"")</f>
        <v/>
      </c>
      <c r="S325" s="36">
        <v>2300000</v>
      </c>
      <c r="T325" s="87">
        <v>2300000</v>
      </c>
      <c r="U325" s="96">
        <v>2500000</v>
      </c>
      <c r="V325" s="108">
        <v>2800000</v>
      </c>
    </row>
    <row r="326" spans="1:22" hidden="1" x14ac:dyDescent="0.2">
      <c r="A326" s="103">
        <v>324</v>
      </c>
      <c r="B326" s="1" t="s">
        <v>45</v>
      </c>
      <c r="C326" s="14">
        <v>8</v>
      </c>
      <c r="D326" s="14" t="s">
        <v>382</v>
      </c>
      <c r="E326" s="1">
        <v>16092</v>
      </c>
      <c r="F326" s="1" t="str">
        <f t="shared" si="24"/>
        <v>БГД823А</v>
      </c>
      <c r="G326" s="2" t="s">
        <v>383</v>
      </c>
      <c r="I326" s="1">
        <v>10</v>
      </c>
      <c r="J326" s="1">
        <v>2015</v>
      </c>
      <c r="K326" s="2" t="s">
        <v>298</v>
      </c>
      <c r="L326" s="122">
        <f t="shared" si="23"/>
        <v>1.1000000000000001</v>
      </c>
      <c r="N326" s="117">
        <v>2800000</v>
      </c>
      <c r="O326" s="129">
        <f t="shared" si="25"/>
        <v>3080000.0000000005</v>
      </c>
      <c r="P326" s="14">
        <f t="shared" ref="P326:P389" si="26">+IF(Q326="",0,P325+1)</f>
        <v>0</v>
      </c>
      <c r="Q326" s="14" t="str">
        <f>+IF(B326='1'!$D$15,IF(C326='1'!$D$16,'2'!D326,""),"")</f>
        <v/>
      </c>
      <c r="S326" s="36">
        <v>2200000</v>
      </c>
      <c r="T326" s="87">
        <v>2200000</v>
      </c>
      <c r="U326" s="96">
        <v>2500000</v>
      </c>
      <c r="V326" s="108">
        <v>2800000</v>
      </c>
    </row>
    <row r="327" spans="1:22" hidden="1" x14ac:dyDescent="0.2">
      <c r="A327" s="103">
        <v>325</v>
      </c>
      <c r="B327" s="1" t="s">
        <v>45</v>
      </c>
      <c r="C327" s="14">
        <v>8</v>
      </c>
      <c r="D327" s="14" t="s">
        <v>384</v>
      </c>
      <c r="E327" s="1">
        <v>16092</v>
      </c>
      <c r="F327" s="1" t="str">
        <f t="shared" si="24"/>
        <v>БГД812А</v>
      </c>
      <c r="G327" s="2" t="s">
        <v>385</v>
      </c>
      <c r="I327" s="1">
        <v>12</v>
      </c>
      <c r="J327" s="1">
        <v>2022</v>
      </c>
      <c r="K327" s="2" t="s">
        <v>298</v>
      </c>
      <c r="L327" s="122">
        <f t="shared" si="23"/>
        <v>1.1000000000000001</v>
      </c>
      <c r="N327" s="117">
        <v>3500000</v>
      </c>
      <c r="O327" s="129">
        <f t="shared" si="25"/>
        <v>3850000.0000000005</v>
      </c>
      <c r="P327" s="14">
        <f t="shared" si="26"/>
        <v>0</v>
      </c>
      <c r="Q327" s="14" t="str">
        <f>+IF(B327='1'!$D$15,IF(C327='1'!$D$16,'2'!D327,""),"")</f>
        <v/>
      </c>
      <c r="S327" s="36"/>
      <c r="T327" s="87"/>
      <c r="U327" s="96">
        <v>2850000</v>
      </c>
      <c r="V327" s="108">
        <v>3500000</v>
      </c>
    </row>
    <row r="328" spans="1:22" hidden="1" x14ac:dyDescent="0.2">
      <c r="A328" s="103">
        <v>326</v>
      </c>
      <c r="B328" s="1" t="s">
        <v>45</v>
      </c>
      <c r="C328" s="14">
        <v>8</v>
      </c>
      <c r="D328" s="14" t="s">
        <v>1269</v>
      </c>
      <c r="E328" s="1">
        <v>16092</v>
      </c>
      <c r="F328" s="1" t="str">
        <f t="shared" si="24"/>
        <v>БГД815/1</v>
      </c>
      <c r="G328" s="2" t="s">
        <v>2154</v>
      </c>
      <c r="I328" s="1">
        <v>15</v>
      </c>
      <c r="J328" s="1">
        <v>2022</v>
      </c>
      <c r="K328" s="2" t="s">
        <v>298</v>
      </c>
      <c r="L328" s="122">
        <f t="shared" si="23"/>
        <v>1.1000000000000001</v>
      </c>
      <c r="N328" s="117">
        <v>3600000</v>
      </c>
      <c r="O328" s="129">
        <f t="shared" si="25"/>
        <v>3960000.0000000005</v>
      </c>
      <c r="P328" s="14">
        <f t="shared" si="26"/>
        <v>0</v>
      </c>
      <c r="Q328" s="14" t="str">
        <f>+IF(B328='1'!$D$15,IF(C328='1'!$D$16,'2'!D328,""),"")</f>
        <v/>
      </c>
      <c r="S328" s="36"/>
      <c r="T328" s="87"/>
      <c r="U328" s="96">
        <v>2900000</v>
      </c>
      <c r="V328" s="108">
        <v>3600000</v>
      </c>
    </row>
    <row r="329" spans="1:22" hidden="1" x14ac:dyDescent="0.2">
      <c r="A329" s="103">
        <v>327</v>
      </c>
      <c r="B329" s="1" t="s">
        <v>45</v>
      </c>
      <c r="C329" s="14">
        <v>8</v>
      </c>
      <c r="D329" s="14" t="s">
        <v>387</v>
      </c>
      <c r="E329" s="1">
        <v>16092</v>
      </c>
      <c r="F329" s="1" t="str">
        <f t="shared" si="24"/>
        <v>БГД811Б</v>
      </c>
      <c r="G329" s="2" t="s">
        <v>388</v>
      </c>
      <c r="I329" s="1">
        <v>5</v>
      </c>
      <c r="J329" s="1">
        <v>2017</v>
      </c>
      <c r="K329" s="2" t="s">
        <v>301</v>
      </c>
      <c r="L329" s="122">
        <f t="shared" si="23"/>
        <v>1.1000000000000001</v>
      </c>
      <c r="N329" s="117">
        <v>2900000</v>
      </c>
      <c r="O329" s="129">
        <f t="shared" si="25"/>
        <v>3190000.0000000005</v>
      </c>
      <c r="P329" s="14">
        <f t="shared" si="26"/>
        <v>0</v>
      </c>
      <c r="Q329" s="14" t="str">
        <f>+IF(B329='1'!$D$15,IF(C329='1'!$D$16,'2'!D329,""),"")</f>
        <v/>
      </c>
      <c r="S329" s="36">
        <v>2500000</v>
      </c>
      <c r="T329" s="87">
        <v>2500000</v>
      </c>
      <c r="U329" s="96">
        <v>2650000</v>
      </c>
      <c r="V329" s="108">
        <v>2900000</v>
      </c>
    </row>
    <row r="330" spans="1:22" hidden="1" x14ac:dyDescent="0.2">
      <c r="A330" s="103">
        <v>328</v>
      </c>
      <c r="B330" s="1" t="s">
        <v>45</v>
      </c>
      <c r="C330" s="14">
        <v>8</v>
      </c>
      <c r="D330" s="14">
        <v>39</v>
      </c>
      <c r="E330" s="1">
        <v>16092</v>
      </c>
      <c r="F330" s="1" t="str">
        <f t="shared" si="24"/>
        <v>БГД839</v>
      </c>
      <c r="G330" s="2" t="s">
        <v>6</v>
      </c>
      <c r="I330" s="1">
        <v>5</v>
      </c>
      <c r="J330" s="1">
        <v>2006</v>
      </c>
      <c r="K330" s="2" t="s">
        <v>121</v>
      </c>
      <c r="L330" s="122">
        <f t="shared" si="23"/>
        <v>1.1000000000000001</v>
      </c>
      <c r="N330" s="117">
        <v>2300000</v>
      </c>
      <c r="O330" s="129">
        <f t="shared" si="25"/>
        <v>2530000</v>
      </c>
      <c r="P330" s="14">
        <f t="shared" si="26"/>
        <v>0</v>
      </c>
      <c r="Q330" s="14" t="str">
        <f>+IF(B330='1'!$D$15,IF(C330='1'!$D$16,'2'!D330,""),"")</f>
        <v/>
      </c>
      <c r="S330" s="36">
        <v>2200000</v>
      </c>
      <c r="T330" s="87">
        <v>2200000</v>
      </c>
      <c r="U330" s="96">
        <v>2300000</v>
      </c>
      <c r="V330" s="108">
        <v>2300000</v>
      </c>
    </row>
    <row r="331" spans="1:22" hidden="1" x14ac:dyDescent="0.2">
      <c r="A331" s="103">
        <v>329</v>
      </c>
      <c r="B331" s="1" t="s">
        <v>45</v>
      </c>
      <c r="C331" s="14">
        <v>8</v>
      </c>
      <c r="D331" s="14">
        <v>31</v>
      </c>
      <c r="E331" s="1">
        <v>16092</v>
      </c>
      <c r="F331" s="1" t="str">
        <f t="shared" si="24"/>
        <v>БГД831</v>
      </c>
      <c r="G331" s="2" t="s">
        <v>6</v>
      </c>
      <c r="I331" s="1">
        <v>5</v>
      </c>
      <c r="J331" s="1">
        <v>2006</v>
      </c>
      <c r="K331" s="2" t="s">
        <v>121</v>
      </c>
      <c r="L331" s="122">
        <f t="shared" si="23"/>
        <v>1.1000000000000001</v>
      </c>
      <c r="N331" s="117">
        <v>2300000</v>
      </c>
      <c r="O331" s="129">
        <f t="shared" si="25"/>
        <v>2530000</v>
      </c>
      <c r="P331" s="14">
        <f t="shared" si="26"/>
        <v>0</v>
      </c>
      <c r="Q331" s="14" t="str">
        <f>+IF(B331='1'!$D$15,IF(C331='1'!$D$16,'2'!D331,""),"")</f>
        <v/>
      </c>
      <c r="S331" s="36">
        <v>2300000</v>
      </c>
      <c r="T331" s="87">
        <v>2200000</v>
      </c>
      <c r="U331" s="96">
        <v>2300000</v>
      </c>
      <c r="V331" s="108">
        <v>2300000</v>
      </c>
    </row>
    <row r="332" spans="1:22" hidden="1" x14ac:dyDescent="0.2">
      <c r="A332" s="103">
        <v>330</v>
      </c>
      <c r="B332" s="1" t="s">
        <v>45</v>
      </c>
      <c r="C332" s="14">
        <v>8</v>
      </c>
      <c r="D332" s="14">
        <v>29</v>
      </c>
      <c r="E332" s="1">
        <v>16092</v>
      </c>
      <c r="F332" s="1" t="str">
        <f t="shared" si="24"/>
        <v>БГД829</v>
      </c>
      <c r="G332" s="2" t="s">
        <v>6</v>
      </c>
      <c r="I332" s="1">
        <v>5</v>
      </c>
      <c r="J332" s="1">
        <v>2006</v>
      </c>
      <c r="K332" s="2" t="s">
        <v>121</v>
      </c>
      <c r="L332" s="122">
        <f t="shared" si="23"/>
        <v>1.1000000000000001</v>
      </c>
      <c r="N332" s="117">
        <v>2300000</v>
      </c>
      <c r="O332" s="129">
        <f t="shared" si="25"/>
        <v>2530000</v>
      </c>
      <c r="P332" s="14">
        <f t="shared" si="26"/>
        <v>0</v>
      </c>
      <c r="Q332" s="14" t="str">
        <f>+IF(B332='1'!$D$15,IF(C332='1'!$D$16,'2'!D332,""),"")</f>
        <v/>
      </c>
      <c r="S332" s="36">
        <v>1900000</v>
      </c>
      <c r="T332" s="87">
        <v>2000000</v>
      </c>
      <c r="U332" s="96">
        <v>2100000</v>
      </c>
      <c r="V332" s="108">
        <v>2300000</v>
      </c>
    </row>
    <row r="333" spans="1:22" hidden="1" x14ac:dyDescent="0.2">
      <c r="A333" s="103">
        <v>331</v>
      </c>
      <c r="B333" s="1" t="s">
        <v>45</v>
      </c>
      <c r="C333" s="14">
        <v>8</v>
      </c>
      <c r="D333" s="14">
        <v>27</v>
      </c>
      <c r="E333" s="1">
        <v>16092</v>
      </c>
      <c r="F333" s="1" t="str">
        <f t="shared" si="24"/>
        <v>БГД827</v>
      </c>
      <c r="G333" s="2" t="s">
        <v>367</v>
      </c>
      <c r="I333" s="1">
        <v>5</v>
      </c>
      <c r="J333" s="1">
        <v>2006</v>
      </c>
      <c r="K333" s="2" t="s">
        <v>121</v>
      </c>
      <c r="L333" s="122">
        <f t="shared" si="23"/>
        <v>1.1000000000000001</v>
      </c>
      <c r="N333" s="117">
        <v>2300000</v>
      </c>
      <c r="O333" s="129">
        <f t="shared" si="25"/>
        <v>2530000</v>
      </c>
      <c r="P333" s="14">
        <f t="shared" si="26"/>
        <v>0</v>
      </c>
      <c r="Q333" s="14" t="str">
        <f>+IF(B333='1'!$D$15,IF(C333='1'!$D$16,'2'!D333,""),"")</f>
        <v/>
      </c>
      <c r="S333" s="36">
        <v>2200000</v>
      </c>
      <c r="T333" s="87">
        <v>2200000</v>
      </c>
      <c r="U333" s="96">
        <v>2300000</v>
      </c>
      <c r="V333" s="108">
        <v>2300000</v>
      </c>
    </row>
    <row r="334" spans="1:22" hidden="1" x14ac:dyDescent="0.2">
      <c r="A334" s="103">
        <v>332</v>
      </c>
      <c r="B334" s="1" t="s">
        <v>45</v>
      </c>
      <c r="C334" s="14">
        <v>8</v>
      </c>
      <c r="D334" s="14">
        <v>26</v>
      </c>
      <c r="E334" s="1">
        <v>16092</v>
      </c>
      <c r="F334" s="1" t="str">
        <f t="shared" si="24"/>
        <v>БГД826</v>
      </c>
      <c r="G334" s="2" t="s">
        <v>6</v>
      </c>
      <c r="I334" s="1">
        <v>6</v>
      </c>
      <c r="J334" s="1">
        <v>2008</v>
      </c>
      <c r="K334" s="2" t="s">
        <v>298</v>
      </c>
      <c r="L334" s="122">
        <f t="shared" si="23"/>
        <v>1.1000000000000001</v>
      </c>
      <c r="N334" s="117">
        <v>2300000</v>
      </c>
      <c r="O334" s="129">
        <f t="shared" si="25"/>
        <v>2530000</v>
      </c>
      <c r="P334" s="14">
        <f t="shared" si="26"/>
        <v>0</v>
      </c>
      <c r="Q334" s="14" t="str">
        <f>+IF(B334='1'!$D$15,IF(C334='1'!$D$16,'2'!D334,""),"")</f>
        <v/>
      </c>
      <c r="S334" s="36">
        <v>2200000</v>
      </c>
      <c r="T334" s="87">
        <v>2200000</v>
      </c>
      <c r="U334" s="96">
        <v>2300000</v>
      </c>
      <c r="V334" s="108">
        <v>2300000</v>
      </c>
    </row>
    <row r="335" spans="1:22" hidden="1" x14ac:dyDescent="0.2">
      <c r="A335" s="103">
        <v>333</v>
      </c>
      <c r="B335" s="1" t="s">
        <v>45</v>
      </c>
      <c r="C335" s="14">
        <v>8</v>
      </c>
      <c r="D335" s="14">
        <v>23</v>
      </c>
      <c r="E335" s="1">
        <v>16092</v>
      </c>
      <c r="F335" s="1" t="str">
        <f t="shared" si="24"/>
        <v>БГД823</v>
      </c>
      <c r="G335" s="2" t="s">
        <v>383</v>
      </c>
      <c r="I335" s="1">
        <v>12</v>
      </c>
      <c r="J335" s="1">
        <v>2013</v>
      </c>
      <c r="K335" s="2" t="s">
        <v>298</v>
      </c>
      <c r="L335" s="122">
        <f t="shared" si="23"/>
        <v>1.1000000000000001</v>
      </c>
      <c r="N335" s="117">
        <v>2800000</v>
      </c>
      <c r="O335" s="129">
        <f t="shared" si="25"/>
        <v>3080000.0000000005</v>
      </c>
      <c r="P335" s="14">
        <f t="shared" si="26"/>
        <v>0</v>
      </c>
      <c r="Q335" s="14" t="str">
        <f>+IF(B335='1'!$D$15,IF(C335='1'!$D$16,'2'!D335,""),"")</f>
        <v/>
      </c>
      <c r="S335" s="36">
        <v>2200000</v>
      </c>
      <c r="T335" s="87">
        <v>2200000</v>
      </c>
      <c r="U335" s="96">
        <v>2500000</v>
      </c>
      <c r="V335" s="108">
        <v>2800000</v>
      </c>
    </row>
    <row r="336" spans="1:22" hidden="1" x14ac:dyDescent="0.2">
      <c r="A336" s="103">
        <v>334</v>
      </c>
      <c r="B336" s="1" t="s">
        <v>45</v>
      </c>
      <c r="C336" s="14">
        <v>8</v>
      </c>
      <c r="D336" s="14">
        <v>17</v>
      </c>
      <c r="E336" s="1">
        <v>16092</v>
      </c>
      <c r="F336" s="1" t="str">
        <f t="shared" si="24"/>
        <v>БГД817</v>
      </c>
      <c r="G336" s="2" t="s">
        <v>6</v>
      </c>
      <c r="I336" s="1">
        <v>5</v>
      </c>
      <c r="J336" s="1">
        <v>2010</v>
      </c>
      <c r="K336" s="2" t="s">
        <v>301</v>
      </c>
      <c r="L336" s="122">
        <f t="shared" si="23"/>
        <v>1.1000000000000001</v>
      </c>
      <c r="N336" s="117">
        <v>2500000</v>
      </c>
      <c r="O336" s="129">
        <f t="shared" si="25"/>
        <v>2750000</v>
      </c>
      <c r="P336" s="14">
        <f t="shared" si="26"/>
        <v>0</v>
      </c>
      <c r="Q336" s="14" t="str">
        <f>+IF(B336='1'!$D$15,IF(C336='1'!$D$16,'2'!D336,""),"")</f>
        <v/>
      </c>
      <c r="S336" s="36"/>
      <c r="T336" s="87">
        <v>2100000</v>
      </c>
      <c r="U336" s="96">
        <v>2200000</v>
      </c>
      <c r="V336" s="108">
        <v>2500000</v>
      </c>
    </row>
    <row r="337" spans="1:22" hidden="1" x14ac:dyDescent="0.2">
      <c r="A337" s="103">
        <v>335</v>
      </c>
      <c r="B337" s="1" t="s">
        <v>45</v>
      </c>
      <c r="C337" s="14">
        <v>8</v>
      </c>
      <c r="D337" s="14">
        <v>12</v>
      </c>
      <c r="E337" s="1">
        <v>16092</v>
      </c>
      <c r="F337" s="1" t="str">
        <f t="shared" si="24"/>
        <v>БГД812</v>
      </c>
      <c r="G337" s="2" t="s">
        <v>6</v>
      </c>
      <c r="I337" s="1">
        <v>10</v>
      </c>
      <c r="J337" s="1">
        <v>2009</v>
      </c>
      <c r="K337" s="2" t="s">
        <v>298</v>
      </c>
      <c r="L337" s="122">
        <f t="shared" si="23"/>
        <v>1.1000000000000001</v>
      </c>
      <c r="N337" s="117">
        <v>2700000</v>
      </c>
      <c r="O337" s="129">
        <f t="shared" si="25"/>
        <v>2970000.0000000005</v>
      </c>
      <c r="P337" s="14">
        <f t="shared" si="26"/>
        <v>0</v>
      </c>
      <c r="Q337" s="14" t="str">
        <f>+IF(B337='1'!$D$15,IF(C337='1'!$D$16,'2'!D337,""),"")</f>
        <v/>
      </c>
      <c r="S337" s="36">
        <v>2200000</v>
      </c>
      <c r="T337" s="87">
        <v>2200000</v>
      </c>
      <c r="U337" s="96">
        <v>2350000</v>
      </c>
      <c r="V337" s="108">
        <v>2700000</v>
      </c>
    </row>
    <row r="338" spans="1:22" hidden="1" x14ac:dyDescent="0.2">
      <c r="A338" s="103">
        <v>336</v>
      </c>
      <c r="B338" s="1" t="s">
        <v>45</v>
      </c>
      <c r="C338" s="14">
        <v>8</v>
      </c>
      <c r="D338" s="14">
        <v>11</v>
      </c>
      <c r="E338" s="1">
        <v>16092</v>
      </c>
      <c r="F338" s="1" t="str">
        <f t="shared" si="24"/>
        <v>БГД811</v>
      </c>
      <c r="G338" s="2" t="s">
        <v>1688</v>
      </c>
      <c r="H338" s="2" t="s">
        <v>1688</v>
      </c>
      <c r="I338" s="1">
        <v>9</v>
      </c>
      <c r="J338" s="1">
        <v>1983</v>
      </c>
      <c r="K338" s="2" t="s">
        <v>301</v>
      </c>
      <c r="L338" s="122">
        <v>1.1499999999999999</v>
      </c>
      <c r="N338" s="117">
        <v>130000000</v>
      </c>
      <c r="O338" s="129">
        <f t="shared" si="25"/>
        <v>149500000</v>
      </c>
      <c r="P338" s="14">
        <f t="shared" si="26"/>
        <v>0</v>
      </c>
      <c r="Q338" s="14" t="str">
        <f>+IF(B338='1'!$D$15,IF(C338='1'!$D$16,'2'!D338,""),"")</f>
        <v/>
      </c>
      <c r="S338" s="36">
        <v>110000000</v>
      </c>
      <c r="T338" s="87">
        <v>110000000</v>
      </c>
      <c r="U338" s="96">
        <v>120000000</v>
      </c>
      <c r="V338" s="108">
        <v>130000000</v>
      </c>
    </row>
    <row r="339" spans="1:22" hidden="1" x14ac:dyDescent="0.2">
      <c r="A339" s="103">
        <v>337</v>
      </c>
      <c r="B339" s="1" t="s">
        <v>45</v>
      </c>
      <c r="C339" s="14">
        <v>8</v>
      </c>
      <c r="D339" s="14">
        <v>10</v>
      </c>
      <c r="E339" s="1">
        <v>16092</v>
      </c>
      <c r="F339" s="1" t="str">
        <f t="shared" si="24"/>
        <v>БГД810</v>
      </c>
      <c r="G339" s="2" t="s">
        <v>1688</v>
      </c>
      <c r="H339" s="2" t="s">
        <v>1688</v>
      </c>
      <c r="I339" s="1">
        <v>9</v>
      </c>
      <c r="J339" s="1">
        <v>1983</v>
      </c>
      <c r="K339" s="2" t="s">
        <v>301</v>
      </c>
      <c r="L339" s="122">
        <v>1.1499999999999999</v>
      </c>
      <c r="N339" s="117">
        <v>130000000</v>
      </c>
      <c r="O339" s="129">
        <f t="shared" si="25"/>
        <v>149500000</v>
      </c>
      <c r="P339" s="14">
        <f t="shared" si="26"/>
        <v>0</v>
      </c>
      <c r="Q339" s="14" t="str">
        <f>+IF(B339='1'!$D$15,IF(C339='1'!$D$16,'2'!D339,""),"")</f>
        <v/>
      </c>
      <c r="S339" s="36">
        <v>110000000</v>
      </c>
      <c r="T339" s="87">
        <v>110000000</v>
      </c>
      <c r="U339" s="96">
        <v>120000000</v>
      </c>
      <c r="V339" s="108">
        <v>130000000</v>
      </c>
    </row>
    <row r="340" spans="1:22" hidden="1" x14ac:dyDescent="0.2">
      <c r="A340" s="103">
        <v>338</v>
      </c>
      <c r="B340" s="1" t="s">
        <v>45</v>
      </c>
      <c r="C340" s="14">
        <v>8</v>
      </c>
      <c r="D340" s="14">
        <v>8</v>
      </c>
      <c r="E340" s="1">
        <v>16092</v>
      </c>
      <c r="F340" s="1" t="str">
        <f t="shared" si="24"/>
        <v>БГД88</v>
      </c>
      <c r="G340" s="2" t="s">
        <v>1688</v>
      </c>
      <c r="H340" s="2" t="s">
        <v>1688</v>
      </c>
      <c r="I340" s="1">
        <v>9</v>
      </c>
      <c r="J340" s="1">
        <v>1983</v>
      </c>
      <c r="K340" s="2" t="s">
        <v>8</v>
      </c>
      <c r="L340" s="122">
        <v>1.1499999999999999</v>
      </c>
      <c r="N340" s="117">
        <v>130000000</v>
      </c>
      <c r="O340" s="129">
        <f t="shared" si="25"/>
        <v>149500000</v>
      </c>
      <c r="P340" s="14">
        <f t="shared" si="26"/>
        <v>0</v>
      </c>
      <c r="Q340" s="14" t="str">
        <f>+IF(B340='1'!$D$15,IF(C340='1'!$D$16,'2'!D340,""),"")</f>
        <v/>
      </c>
      <c r="S340" s="36">
        <v>110000000</v>
      </c>
      <c r="T340" s="87">
        <v>110000000</v>
      </c>
      <c r="U340" s="96">
        <v>120000000</v>
      </c>
      <c r="V340" s="108">
        <v>130000000</v>
      </c>
    </row>
    <row r="341" spans="1:22" hidden="1" x14ac:dyDescent="0.2">
      <c r="A341" s="103">
        <v>339</v>
      </c>
      <c r="B341" s="1" t="s">
        <v>45</v>
      </c>
      <c r="C341" s="14">
        <v>8</v>
      </c>
      <c r="D341" s="14">
        <v>6</v>
      </c>
      <c r="E341" s="1">
        <v>16092</v>
      </c>
      <c r="F341" s="1" t="str">
        <f t="shared" si="24"/>
        <v>БГД86</v>
      </c>
      <c r="G341" s="2" t="s">
        <v>1688</v>
      </c>
      <c r="H341" s="2" t="s">
        <v>1688</v>
      </c>
      <c r="I341" s="1">
        <v>9</v>
      </c>
      <c r="J341" s="1">
        <v>1983</v>
      </c>
      <c r="K341" s="2" t="s">
        <v>121</v>
      </c>
      <c r="L341" s="122">
        <v>1.1499999999999999</v>
      </c>
      <c r="N341" s="117">
        <v>130000000</v>
      </c>
      <c r="O341" s="129">
        <f t="shared" si="25"/>
        <v>149500000</v>
      </c>
      <c r="P341" s="14">
        <f t="shared" si="26"/>
        <v>0</v>
      </c>
      <c r="Q341" s="14" t="str">
        <f>+IF(B341='1'!$D$15,IF(C341='1'!$D$16,'2'!D341,""),"")</f>
        <v/>
      </c>
      <c r="S341" s="36">
        <v>110000000</v>
      </c>
      <c r="T341" s="87">
        <v>110000000</v>
      </c>
      <c r="U341" s="96">
        <v>120000000</v>
      </c>
      <c r="V341" s="108">
        <v>130000000</v>
      </c>
    </row>
    <row r="342" spans="1:22" hidden="1" x14ac:dyDescent="0.2">
      <c r="A342" s="103">
        <v>340</v>
      </c>
      <c r="B342" s="1" t="s">
        <v>45</v>
      </c>
      <c r="C342" s="14">
        <v>8</v>
      </c>
      <c r="D342" s="14">
        <v>5</v>
      </c>
      <c r="E342" s="1">
        <v>16092</v>
      </c>
      <c r="F342" s="1" t="str">
        <f t="shared" si="24"/>
        <v>БГД85</v>
      </c>
      <c r="G342" s="2" t="s">
        <v>376</v>
      </c>
      <c r="I342" s="1">
        <v>5</v>
      </c>
      <c r="J342" s="1">
        <v>2006</v>
      </c>
      <c r="K342" s="2" t="s">
        <v>298</v>
      </c>
      <c r="L342" s="122">
        <f>+$L$1</f>
        <v>1.1000000000000001</v>
      </c>
      <c r="N342" s="117">
        <v>2600000</v>
      </c>
      <c r="O342" s="129">
        <f t="shared" si="25"/>
        <v>2860000</v>
      </c>
      <c r="P342" s="14">
        <f t="shared" si="26"/>
        <v>0</v>
      </c>
      <c r="Q342" s="14" t="str">
        <f>+IF(B342='1'!$D$15,IF(C342='1'!$D$16,'2'!D342,""),"")</f>
        <v/>
      </c>
      <c r="S342" s="36">
        <v>2400000</v>
      </c>
      <c r="T342" s="87">
        <v>2400000</v>
      </c>
      <c r="U342" s="96">
        <v>2500000</v>
      </c>
      <c r="V342" s="108">
        <v>2600000</v>
      </c>
    </row>
    <row r="343" spans="1:22" hidden="1" x14ac:dyDescent="0.2">
      <c r="A343" s="103">
        <v>341</v>
      </c>
      <c r="B343" s="1" t="s">
        <v>45</v>
      </c>
      <c r="C343" s="14">
        <v>9</v>
      </c>
      <c r="D343" s="14" t="s">
        <v>405</v>
      </c>
      <c r="E343" s="1">
        <v>16093</v>
      </c>
      <c r="F343" s="1" t="str">
        <f t="shared" si="24"/>
        <v>БГД9С3_1</v>
      </c>
      <c r="G343" s="2" t="s">
        <v>1688</v>
      </c>
      <c r="H343" s="2" t="s">
        <v>1688</v>
      </c>
      <c r="I343" s="1">
        <v>9</v>
      </c>
      <c r="J343" s="1">
        <v>1990</v>
      </c>
      <c r="K343" s="2" t="s">
        <v>8</v>
      </c>
      <c r="L343" s="122">
        <v>1.1499999999999999</v>
      </c>
      <c r="N343" s="117">
        <v>105000000</v>
      </c>
      <c r="O343" s="129">
        <f t="shared" si="25"/>
        <v>120749999.99999999</v>
      </c>
      <c r="P343" s="14">
        <f t="shared" si="26"/>
        <v>0</v>
      </c>
      <c r="Q343" s="14" t="str">
        <f>+IF(B343='1'!$D$15,IF(C343='1'!$D$16,'2'!D343,""),"")</f>
        <v/>
      </c>
      <c r="S343" s="36">
        <v>90000000</v>
      </c>
      <c r="T343" s="87">
        <v>90000000</v>
      </c>
      <c r="U343" s="96">
        <v>95000000</v>
      </c>
      <c r="V343" s="108">
        <v>105000000</v>
      </c>
    </row>
    <row r="344" spans="1:22" hidden="1" x14ac:dyDescent="0.2">
      <c r="A344" s="103">
        <v>342</v>
      </c>
      <c r="B344" s="1" t="s">
        <v>45</v>
      </c>
      <c r="C344" s="14">
        <v>9</v>
      </c>
      <c r="D344" s="14" t="s">
        <v>402</v>
      </c>
      <c r="E344" s="1">
        <v>16093</v>
      </c>
      <c r="F344" s="1" t="str">
        <f t="shared" si="24"/>
        <v>БГД9С2_2</v>
      </c>
      <c r="G344" s="2" t="s">
        <v>1688</v>
      </c>
      <c r="H344" s="2" t="s">
        <v>1688</v>
      </c>
      <c r="I344" s="1">
        <v>9</v>
      </c>
      <c r="J344" s="1">
        <v>1988</v>
      </c>
      <c r="K344" s="2" t="s">
        <v>8</v>
      </c>
      <c r="L344" s="122">
        <v>1.1499999999999999</v>
      </c>
      <c r="N344" s="117">
        <v>105000000</v>
      </c>
      <c r="O344" s="129">
        <f t="shared" si="25"/>
        <v>120749999.99999999</v>
      </c>
      <c r="P344" s="14">
        <f t="shared" si="26"/>
        <v>0</v>
      </c>
      <c r="Q344" s="14" t="str">
        <f>+IF(B344='1'!$D$15,IF(C344='1'!$D$16,'2'!D344,""),"")</f>
        <v/>
      </c>
      <c r="S344" s="36">
        <v>90000000</v>
      </c>
      <c r="T344" s="87">
        <v>90000000</v>
      </c>
      <c r="U344" s="96">
        <v>95000000</v>
      </c>
      <c r="V344" s="108">
        <v>105000000</v>
      </c>
    </row>
    <row r="345" spans="1:22" hidden="1" x14ac:dyDescent="0.2">
      <c r="A345" s="103">
        <v>343</v>
      </c>
      <c r="B345" s="1" t="s">
        <v>45</v>
      </c>
      <c r="C345" s="14">
        <v>9</v>
      </c>
      <c r="D345" s="14" t="s">
        <v>404</v>
      </c>
      <c r="E345" s="1">
        <v>16093</v>
      </c>
      <c r="F345" s="1" t="str">
        <f t="shared" si="24"/>
        <v>БГД9C3_2</v>
      </c>
      <c r="G345" s="2" t="s">
        <v>1688</v>
      </c>
      <c r="H345" s="2" t="s">
        <v>1688</v>
      </c>
      <c r="I345" s="1">
        <v>9</v>
      </c>
      <c r="J345" s="1">
        <v>1990</v>
      </c>
      <c r="K345" s="2" t="s">
        <v>8</v>
      </c>
      <c r="L345" s="122">
        <v>1.1499999999999999</v>
      </c>
      <c r="N345" s="117">
        <v>105000000</v>
      </c>
      <c r="O345" s="129">
        <f t="shared" si="25"/>
        <v>120749999.99999999</v>
      </c>
      <c r="P345" s="14">
        <f t="shared" si="26"/>
        <v>0</v>
      </c>
      <c r="Q345" s="14" t="str">
        <f>+IF(B345='1'!$D$15,IF(C345='1'!$D$16,'2'!D345,""),"")</f>
        <v/>
      </c>
      <c r="S345" s="36">
        <v>90000000</v>
      </c>
      <c r="T345" s="87">
        <v>90000000</v>
      </c>
      <c r="U345" s="96">
        <v>95000000</v>
      </c>
      <c r="V345" s="108">
        <v>105000000</v>
      </c>
    </row>
    <row r="346" spans="1:22" hidden="1" x14ac:dyDescent="0.2">
      <c r="A346" s="103">
        <v>344</v>
      </c>
      <c r="B346" s="1" t="s">
        <v>45</v>
      </c>
      <c r="C346" s="14">
        <v>9</v>
      </c>
      <c r="D346" s="14" t="s">
        <v>403</v>
      </c>
      <c r="E346" s="1">
        <v>16093</v>
      </c>
      <c r="F346" s="1" t="str">
        <f t="shared" si="24"/>
        <v>БГД9C2_1</v>
      </c>
      <c r="G346" s="2" t="s">
        <v>1688</v>
      </c>
      <c r="H346" s="2" t="s">
        <v>1688</v>
      </c>
      <c r="I346" s="1">
        <v>9</v>
      </c>
      <c r="J346" s="1">
        <v>1990</v>
      </c>
      <c r="K346" s="2" t="s">
        <v>8</v>
      </c>
      <c r="L346" s="122">
        <v>1.1499999999999999</v>
      </c>
      <c r="N346" s="117">
        <v>105000000</v>
      </c>
      <c r="O346" s="129">
        <f t="shared" si="25"/>
        <v>120749999.99999999</v>
      </c>
      <c r="P346" s="14">
        <f t="shared" si="26"/>
        <v>0</v>
      </c>
      <c r="Q346" s="14" t="str">
        <f>+IF(B346='1'!$D$15,IF(C346='1'!$D$16,'2'!D346,""),"")</f>
        <v/>
      </c>
      <c r="S346" s="36">
        <v>90000000</v>
      </c>
      <c r="T346" s="87">
        <v>90000000</v>
      </c>
      <c r="U346" s="96">
        <v>95000000</v>
      </c>
      <c r="V346" s="108">
        <v>105000000</v>
      </c>
    </row>
    <row r="347" spans="1:22" hidden="1" x14ac:dyDescent="0.2">
      <c r="A347" s="103">
        <v>345</v>
      </c>
      <c r="B347" s="1" t="s">
        <v>45</v>
      </c>
      <c r="C347" s="14">
        <v>9</v>
      </c>
      <c r="D347" s="14" t="s">
        <v>1320</v>
      </c>
      <c r="E347" s="1">
        <v>16095</v>
      </c>
      <c r="F347" s="1" t="str">
        <f t="shared" si="24"/>
        <v>БГД989А</v>
      </c>
      <c r="G347" s="2" t="s">
        <v>399</v>
      </c>
      <c r="I347" s="1">
        <v>16</v>
      </c>
      <c r="J347" s="1">
        <v>2023</v>
      </c>
      <c r="K347" s="2" t="s">
        <v>301</v>
      </c>
      <c r="L347" s="122">
        <f t="shared" ref="L347:L366" si="27">+$L$1</f>
        <v>1.1000000000000001</v>
      </c>
      <c r="N347" s="117">
        <v>2700000</v>
      </c>
      <c r="O347" s="129">
        <f t="shared" si="25"/>
        <v>2970000.0000000005</v>
      </c>
      <c r="P347" s="14">
        <f t="shared" si="26"/>
        <v>0</v>
      </c>
      <c r="Q347" s="14" t="str">
        <f>+IF(B347='1'!$D$15,IF(C347='1'!$D$16,'2'!D347,""),"")</f>
        <v/>
      </c>
      <c r="S347" s="36"/>
      <c r="T347" s="87"/>
      <c r="U347" s="96">
        <v>0</v>
      </c>
      <c r="V347" s="108">
        <v>2700000</v>
      </c>
    </row>
    <row r="348" spans="1:22" hidden="1" x14ac:dyDescent="0.2">
      <c r="A348" s="103">
        <v>346</v>
      </c>
      <c r="B348" s="1" t="s">
        <v>45</v>
      </c>
      <c r="C348" s="14">
        <v>9</v>
      </c>
      <c r="D348" s="14" t="s">
        <v>1195</v>
      </c>
      <c r="E348" s="1">
        <v>16095</v>
      </c>
      <c r="F348" s="1" t="str">
        <f t="shared" si="24"/>
        <v>БГД987Б</v>
      </c>
      <c r="G348" s="2" t="s">
        <v>399</v>
      </c>
      <c r="I348" s="1">
        <v>16</v>
      </c>
      <c r="J348" s="1">
        <v>2024</v>
      </c>
      <c r="K348" s="2" t="s">
        <v>301</v>
      </c>
      <c r="L348" s="122">
        <f t="shared" si="27"/>
        <v>1.1000000000000001</v>
      </c>
      <c r="N348" s="117">
        <v>2800000</v>
      </c>
      <c r="O348" s="129">
        <f t="shared" si="25"/>
        <v>3080000.0000000005</v>
      </c>
      <c r="P348" s="14">
        <f t="shared" si="26"/>
        <v>0</v>
      </c>
      <c r="Q348" s="14" t="str">
        <f>+IF(B348='1'!$D$15,IF(C348='1'!$D$16,'2'!D348,""),"")</f>
        <v/>
      </c>
      <c r="S348" s="36"/>
      <c r="T348" s="87"/>
      <c r="U348" s="96">
        <v>0</v>
      </c>
      <c r="V348" s="108">
        <v>2800000</v>
      </c>
    </row>
    <row r="349" spans="1:22" hidden="1" x14ac:dyDescent="0.2">
      <c r="A349" s="103">
        <v>347</v>
      </c>
      <c r="B349" s="1" t="s">
        <v>45</v>
      </c>
      <c r="C349" s="14">
        <v>9</v>
      </c>
      <c r="D349" s="14" t="s">
        <v>884</v>
      </c>
      <c r="E349" s="1">
        <v>16095</v>
      </c>
      <c r="F349" s="1" t="str">
        <f t="shared" si="24"/>
        <v>БГД987А</v>
      </c>
      <c r="G349" s="2" t="s">
        <v>399</v>
      </c>
      <c r="I349" s="1">
        <v>16</v>
      </c>
      <c r="J349" s="1">
        <v>2024</v>
      </c>
      <c r="K349" s="2" t="s">
        <v>301</v>
      </c>
      <c r="L349" s="122">
        <f t="shared" si="27"/>
        <v>1.1000000000000001</v>
      </c>
      <c r="N349" s="120">
        <v>2800000</v>
      </c>
      <c r="O349" s="129">
        <f t="shared" si="25"/>
        <v>3080000.0000000005</v>
      </c>
      <c r="P349" s="14">
        <f t="shared" si="26"/>
        <v>0</v>
      </c>
      <c r="Q349" s="14" t="str">
        <f>+IF(B349='1'!$D$15,IF(C349='1'!$D$16,'2'!D349,""),"")</f>
        <v/>
      </c>
      <c r="S349" s="36"/>
      <c r="T349" s="87"/>
      <c r="U349" s="96">
        <v>0</v>
      </c>
      <c r="V349" s="108">
        <v>2800000</v>
      </c>
    </row>
    <row r="350" spans="1:22" hidden="1" x14ac:dyDescent="0.2">
      <c r="A350" s="103">
        <v>348</v>
      </c>
      <c r="B350" s="1" t="s">
        <v>45</v>
      </c>
      <c r="C350" s="14">
        <v>9</v>
      </c>
      <c r="D350" s="14" t="s">
        <v>2147</v>
      </c>
      <c r="E350" s="1">
        <v>16095</v>
      </c>
      <c r="F350" s="1" t="str">
        <f t="shared" si="24"/>
        <v>БГД985Г</v>
      </c>
      <c r="G350" s="2" t="s">
        <v>399</v>
      </c>
      <c r="I350" s="1">
        <v>16</v>
      </c>
      <c r="J350" s="1">
        <v>2022</v>
      </c>
      <c r="K350" s="2" t="s">
        <v>301</v>
      </c>
      <c r="L350" s="122">
        <f t="shared" si="27"/>
        <v>1.1000000000000001</v>
      </c>
      <c r="N350" s="117">
        <v>2700000</v>
      </c>
      <c r="O350" s="129">
        <f t="shared" si="25"/>
        <v>2970000.0000000005</v>
      </c>
      <c r="P350" s="14">
        <f t="shared" si="26"/>
        <v>0</v>
      </c>
      <c r="Q350" s="14" t="str">
        <f>+IF(B350='1'!$D$15,IF(C350='1'!$D$16,'2'!D350,""),"")</f>
        <v/>
      </c>
      <c r="S350" s="36"/>
      <c r="T350" s="87"/>
      <c r="U350" s="96">
        <v>2500000</v>
      </c>
      <c r="V350" s="108">
        <v>2700000</v>
      </c>
    </row>
    <row r="351" spans="1:22" hidden="1" x14ac:dyDescent="0.2">
      <c r="A351" s="103">
        <v>349</v>
      </c>
      <c r="B351" s="1" t="s">
        <v>45</v>
      </c>
      <c r="C351" s="14">
        <v>9</v>
      </c>
      <c r="D351" s="14" t="s">
        <v>401</v>
      </c>
      <c r="E351" s="1">
        <v>16095</v>
      </c>
      <c r="F351" s="1" t="str">
        <f t="shared" si="24"/>
        <v>БГД985В</v>
      </c>
      <c r="G351" s="2" t="s">
        <v>399</v>
      </c>
      <c r="I351" s="1">
        <v>16</v>
      </c>
      <c r="J351" s="1">
        <v>2021</v>
      </c>
      <c r="K351" s="2" t="s">
        <v>301</v>
      </c>
      <c r="L351" s="122">
        <f t="shared" si="27"/>
        <v>1.1000000000000001</v>
      </c>
      <c r="N351" s="117">
        <v>2600000</v>
      </c>
      <c r="O351" s="129">
        <f t="shared" si="25"/>
        <v>2860000</v>
      </c>
      <c r="P351" s="14">
        <f t="shared" si="26"/>
        <v>0</v>
      </c>
      <c r="Q351" s="14" t="str">
        <f>+IF(B351='1'!$D$15,IF(C351='1'!$D$16,'2'!D351,""),"")</f>
        <v/>
      </c>
      <c r="S351" s="36">
        <v>2400000</v>
      </c>
      <c r="T351" s="87">
        <v>2400000</v>
      </c>
      <c r="U351" s="96">
        <v>2400000</v>
      </c>
      <c r="V351" s="108">
        <v>2600000</v>
      </c>
    </row>
    <row r="352" spans="1:22" hidden="1" x14ac:dyDescent="0.2">
      <c r="A352" s="103">
        <v>350</v>
      </c>
      <c r="B352" s="1" t="s">
        <v>45</v>
      </c>
      <c r="C352" s="14">
        <v>9</v>
      </c>
      <c r="D352" s="14" t="s">
        <v>400</v>
      </c>
      <c r="E352" s="1">
        <v>16095</v>
      </c>
      <c r="F352" s="1" t="str">
        <f t="shared" si="24"/>
        <v>БГД985Б</v>
      </c>
      <c r="G352" s="2" t="s">
        <v>399</v>
      </c>
      <c r="I352" s="1">
        <v>16</v>
      </c>
      <c r="J352" s="1">
        <v>2020</v>
      </c>
      <c r="K352" s="2" t="s">
        <v>301</v>
      </c>
      <c r="L352" s="122">
        <f t="shared" si="27"/>
        <v>1.1000000000000001</v>
      </c>
      <c r="N352" s="117">
        <v>2600000</v>
      </c>
      <c r="O352" s="129">
        <f t="shared" si="25"/>
        <v>2860000</v>
      </c>
      <c r="P352" s="14">
        <f t="shared" si="26"/>
        <v>0</v>
      </c>
      <c r="Q352" s="14" t="str">
        <f>+IF(B352='1'!$D$15,IF(C352='1'!$D$16,'2'!D352,""),"")</f>
        <v/>
      </c>
      <c r="S352" s="36">
        <v>2400000</v>
      </c>
      <c r="T352" s="87">
        <v>2400000</v>
      </c>
      <c r="U352" s="96">
        <v>2400000</v>
      </c>
      <c r="V352" s="108">
        <v>2600000</v>
      </c>
    </row>
    <row r="353" spans="1:22" hidden="1" x14ac:dyDescent="0.2">
      <c r="A353" s="103">
        <v>351</v>
      </c>
      <c r="B353" s="1" t="s">
        <v>45</v>
      </c>
      <c r="C353" s="14">
        <v>9</v>
      </c>
      <c r="D353" s="14" t="s">
        <v>398</v>
      </c>
      <c r="E353" s="1">
        <v>16095</v>
      </c>
      <c r="F353" s="1" t="str">
        <f t="shared" si="24"/>
        <v>БГД985А</v>
      </c>
      <c r="G353" s="2" t="s">
        <v>399</v>
      </c>
      <c r="I353" s="1">
        <v>16</v>
      </c>
      <c r="J353" s="1">
        <v>2019</v>
      </c>
      <c r="K353" s="2" t="s">
        <v>301</v>
      </c>
      <c r="L353" s="122">
        <f t="shared" si="27"/>
        <v>1.1000000000000001</v>
      </c>
      <c r="N353" s="117">
        <v>2600000</v>
      </c>
      <c r="O353" s="129">
        <f t="shared" si="25"/>
        <v>2860000</v>
      </c>
      <c r="P353" s="14">
        <f t="shared" si="26"/>
        <v>0</v>
      </c>
      <c r="Q353" s="14" t="str">
        <f>+IF(B353='1'!$D$15,IF(C353='1'!$D$16,'2'!D353,""),"")</f>
        <v/>
      </c>
      <c r="S353" s="36">
        <v>2400000</v>
      </c>
      <c r="T353" s="87">
        <v>2400000</v>
      </c>
      <c r="U353" s="96">
        <v>2400000</v>
      </c>
      <c r="V353" s="108">
        <v>2600000</v>
      </c>
    </row>
    <row r="354" spans="1:22" hidden="1" x14ac:dyDescent="0.2">
      <c r="A354" s="103">
        <v>352</v>
      </c>
      <c r="B354" s="1" t="s">
        <v>45</v>
      </c>
      <c r="C354" s="14">
        <v>9</v>
      </c>
      <c r="D354" s="14" t="s">
        <v>332</v>
      </c>
      <c r="E354" s="1">
        <v>16095</v>
      </c>
      <c r="F354" s="1" t="str">
        <f t="shared" si="24"/>
        <v>БГД938А</v>
      </c>
      <c r="G354" s="2" t="s">
        <v>7</v>
      </c>
      <c r="I354" s="1">
        <v>12</v>
      </c>
      <c r="J354" s="1">
        <v>2023</v>
      </c>
      <c r="K354" s="2" t="s">
        <v>301</v>
      </c>
      <c r="L354" s="122">
        <f t="shared" si="27"/>
        <v>1.1000000000000001</v>
      </c>
      <c r="N354" s="117">
        <v>2600000</v>
      </c>
      <c r="O354" s="129">
        <f t="shared" si="25"/>
        <v>2860000</v>
      </c>
      <c r="P354" s="14">
        <f t="shared" si="26"/>
        <v>0</v>
      </c>
      <c r="Q354" s="14" t="str">
        <f>+IF(B354='1'!$D$15,IF(C354='1'!$D$16,'2'!D354,""),"")</f>
        <v/>
      </c>
      <c r="S354" s="36"/>
      <c r="T354" s="87">
        <v>0</v>
      </c>
      <c r="U354" s="96">
        <v>0</v>
      </c>
      <c r="V354" s="108">
        <v>2600000</v>
      </c>
    </row>
    <row r="355" spans="1:22" hidden="1" x14ac:dyDescent="0.2">
      <c r="A355" s="103">
        <v>353</v>
      </c>
      <c r="B355" s="1" t="s">
        <v>45</v>
      </c>
      <c r="C355" s="14">
        <v>9</v>
      </c>
      <c r="D355" s="14" t="s">
        <v>397</v>
      </c>
      <c r="E355" s="1">
        <v>16095</v>
      </c>
      <c r="F355" s="1" t="str">
        <f t="shared" si="24"/>
        <v>БГД938Б</v>
      </c>
      <c r="G355" s="2" t="s">
        <v>7</v>
      </c>
      <c r="I355" s="1">
        <v>9</v>
      </c>
      <c r="J355" s="1">
        <v>2018</v>
      </c>
      <c r="K355" s="2" t="s">
        <v>301</v>
      </c>
      <c r="L355" s="122">
        <f t="shared" si="27"/>
        <v>1.1000000000000001</v>
      </c>
      <c r="N355" s="117">
        <v>2400000</v>
      </c>
      <c r="O355" s="129">
        <f t="shared" si="25"/>
        <v>2640000</v>
      </c>
      <c r="P355" s="14">
        <f t="shared" si="26"/>
        <v>0</v>
      </c>
      <c r="Q355" s="14" t="str">
        <f>+IF(B355='1'!$D$15,IF(C355='1'!$D$16,'2'!D355,""),"")</f>
        <v/>
      </c>
      <c r="S355" s="36"/>
      <c r="T355" s="87">
        <v>1600000</v>
      </c>
      <c r="U355" s="96">
        <v>1800000</v>
      </c>
      <c r="V355" s="108">
        <v>2400000</v>
      </c>
    </row>
    <row r="356" spans="1:22" hidden="1" x14ac:dyDescent="0.2">
      <c r="A356" s="103">
        <v>354</v>
      </c>
      <c r="B356" s="1" t="s">
        <v>45</v>
      </c>
      <c r="C356" s="14">
        <v>9</v>
      </c>
      <c r="D356" s="14" t="s">
        <v>396</v>
      </c>
      <c r="E356" s="1">
        <v>16093</v>
      </c>
      <c r="F356" s="1" t="str">
        <f t="shared" si="24"/>
        <v>БГД936Б</v>
      </c>
      <c r="G356" s="2" t="s">
        <v>7</v>
      </c>
      <c r="I356" s="1">
        <v>9</v>
      </c>
      <c r="J356" s="1">
        <v>2015</v>
      </c>
      <c r="K356" s="2" t="s">
        <v>301</v>
      </c>
      <c r="L356" s="122">
        <f t="shared" si="27"/>
        <v>1.1000000000000001</v>
      </c>
      <c r="N356" s="117">
        <v>2300000</v>
      </c>
      <c r="O356" s="129">
        <f t="shared" si="25"/>
        <v>2530000</v>
      </c>
      <c r="P356" s="14">
        <f t="shared" si="26"/>
        <v>0</v>
      </c>
      <c r="Q356" s="14" t="str">
        <f>+IF(B356='1'!$D$15,IF(C356='1'!$D$16,'2'!D356,""),"")</f>
        <v/>
      </c>
      <c r="S356" s="36"/>
      <c r="T356" s="87">
        <v>1500000</v>
      </c>
      <c r="U356" s="96">
        <v>1700000</v>
      </c>
      <c r="V356" s="108">
        <v>2300000</v>
      </c>
    </row>
    <row r="357" spans="1:22" hidden="1" x14ac:dyDescent="0.2">
      <c r="A357" s="103">
        <v>355</v>
      </c>
      <c r="B357" s="1" t="s">
        <v>45</v>
      </c>
      <c r="C357" s="14">
        <v>9</v>
      </c>
      <c r="D357" s="14" t="s">
        <v>392</v>
      </c>
      <c r="E357" s="1">
        <v>16093</v>
      </c>
      <c r="F357" s="1" t="str">
        <f t="shared" si="24"/>
        <v>БГД923/4</v>
      </c>
      <c r="G357" s="2" t="s">
        <v>6</v>
      </c>
      <c r="I357" s="1">
        <v>5</v>
      </c>
      <c r="J357" s="1">
        <v>2004</v>
      </c>
      <c r="K357" s="2" t="s">
        <v>393</v>
      </c>
      <c r="L357" s="122">
        <f t="shared" si="27"/>
        <v>1.1000000000000001</v>
      </c>
      <c r="N357" s="117">
        <v>2100000</v>
      </c>
      <c r="O357" s="129">
        <f t="shared" si="25"/>
        <v>2310000</v>
      </c>
      <c r="P357" s="14">
        <f t="shared" si="26"/>
        <v>0</v>
      </c>
      <c r="Q357" s="14" t="str">
        <f>+IF(B357='1'!$D$15,IF(C357='1'!$D$16,'2'!D357,""),"")</f>
        <v/>
      </c>
      <c r="S357" s="36">
        <v>1600000</v>
      </c>
      <c r="T357" s="87">
        <v>1800000</v>
      </c>
      <c r="U357" s="96">
        <v>1800000</v>
      </c>
      <c r="V357" s="108">
        <v>2100000</v>
      </c>
    </row>
    <row r="358" spans="1:22" hidden="1" x14ac:dyDescent="0.2">
      <c r="A358" s="103">
        <v>356</v>
      </c>
      <c r="B358" s="1" t="s">
        <v>45</v>
      </c>
      <c r="C358" s="14">
        <v>9</v>
      </c>
      <c r="D358" s="14">
        <v>83</v>
      </c>
      <c r="E358" s="1">
        <v>16095</v>
      </c>
      <c r="F358" s="1" t="str">
        <f t="shared" si="24"/>
        <v>БГД983</v>
      </c>
      <c r="G358" s="2" t="s">
        <v>399</v>
      </c>
      <c r="I358" s="1">
        <v>7</v>
      </c>
      <c r="J358" s="1">
        <v>2017</v>
      </c>
      <c r="K358" s="2" t="s">
        <v>301</v>
      </c>
      <c r="L358" s="122">
        <f t="shared" si="27"/>
        <v>1.1000000000000001</v>
      </c>
      <c r="N358" s="117">
        <v>2400000</v>
      </c>
      <c r="O358" s="129">
        <f t="shared" si="25"/>
        <v>2640000</v>
      </c>
      <c r="P358" s="14">
        <f t="shared" si="26"/>
        <v>0</v>
      </c>
      <c r="Q358" s="14" t="str">
        <f>+IF(B358='1'!$D$15,IF(C358='1'!$D$16,'2'!D358,""),"")</f>
        <v/>
      </c>
      <c r="S358" s="36">
        <v>1800000</v>
      </c>
      <c r="T358" s="87">
        <v>1800000</v>
      </c>
      <c r="U358" s="96">
        <v>2000000</v>
      </c>
      <c r="V358" s="108">
        <v>2400000</v>
      </c>
    </row>
    <row r="359" spans="1:22" hidden="1" x14ac:dyDescent="0.2">
      <c r="A359" s="103">
        <v>357</v>
      </c>
      <c r="B359" s="1" t="s">
        <v>45</v>
      </c>
      <c r="C359" s="14">
        <v>9</v>
      </c>
      <c r="D359" s="14">
        <v>45</v>
      </c>
      <c r="E359" s="1">
        <v>16095</v>
      </c>
      <c r="F359" s="1" t="str">
        <f t="shared" si="24"/>
        <v>БГД945</v>
      </c>
      <c r="G359" s="2" t="s">
        <v>406</v>
      </c>
      <c r="I359" s="1">
        <v>12</v>
      </c>
      <c r="J359" s="1">
        <v>2017</v>
      </c>
      <c r="K359" s="2" t="s">
        <v>8</v>
      </c>
      <c r="L359" s="122">
        <f t="shared" si="27"/>
        <v>1.1000000000000001</v>
      </c>
      <c r="N359" s="117">
        <v>2500000</v>
      </c>
      <c r="O359" s="129">
        <f t="shared" si="25"/>
        <v>2750000</v>
      </c>
      <c r="P359" s="14">
        <f t="shared" si="26"/>
        <v>0</v>
      </c>
      <c r="Q359" s="14" t="str">
        <f>+IF(B359='1'!$D$15,IF(C359='1'!$D$16,'2'!D359,""),"")</f>
        <v/>
      </c>
      <c r="S359" s="36">
        <v>1800000</v>
      </c>
      <c r="T359" s="87">
        <v>1800000</v>
      </c>
      <c r="U359" s="96">
        <v>1900000</v>
      </c>
      <c r="V359" s="108">
        <v>2500000</v>
      </c>
    </row>
    <row r="360" spans="1:22" hidden="1" x14ac:dyDescent="0.2">
      <c r="A360" s="103">
        <v>358</v>
      </c>
      <c r="B360" s="1" t="s">
        <v>45</v>
      </c>
      <c r="C360" s="14">
        <v>9</v>
      </c>
      <c r="D360" s="14">
        <v>44</v>
      </c>
      <c r="E360" s="1">
        <v>16095</v>
      </c>
      <c r="F360" s="1" t="str">
        <f t="shared" si="24"/>
        <v>БГД944</v>
      </c>
      <c r="G360" s="2" t="s">
        <v>406</v>
      </c>
      <c r="I360" s="1">
        <v>12</v>
      </c>
      <c r="J360" s="1">
        <v>2015</v>
      </c>
      <c r="K360" s="2" t="s">
        <v>8</v>
      </c>
      <c r="L360" s="122">
        <f t="shared" si="27"/>
        <v>1.1000000000000001</v>
      </c>
      <c r="N360" s="117">
        <v>2500000</v>
      </c>
      <c r="O360" s="129">
        <f t="shared" si="25"/>
        <v>2750000</v>
      </c>
      <c r="P360" s="14">
        <f t="shared" si="26"/>
        <v>0</v>
      </c>
      <c r="Q360" s="14" t="str">
        <f>+IF(B360='1'!$D$15,IF(C360='1'!$D$16,'2'!D360,""),"")</f>
        <v/>
      </c>
      <c r="S360" s="36">
        <v>1800000</v>
      </c>
      <c r="T360" s="87">
        <v>1800000</v>
      </c>
      <c r="U360" s="96">
        <v>1900000</v>
      </c>
      <c r="V360" s="108">
        <v>2500000</v>
      </c>
    </row>
    <row r="361" spans="1:22" hidden="1" x14ac:dyDescent="0.2">
      <c r="A361" s="103">
        <v>359</v>
      </c>
      <c r="B361" s="1" t="s">
        <v>45</v>
      </c>
      <c r="C361" s="14">
        <v>9</v>
      </c>
      <c r="D361" s="14">
        <v>41</v>
      </c>
      <c r="E361" s="1">
        <v>16093</v>
      </c>
      <c r="F361" s="1" t="str">
        <f t="shared" si="24"/>
        <v>БГД941</v>
      </c>
      <c r="G361" s="2" t="s">
        <v>395</v>
      </c>
      <c r="I361" s="1">
        <v>3</v>
      </c>
      <c r="J361" s="1">
        <v>2009</v>
      </c>
      <c r="K361" s="2" t="s">
        <v>301</v>
      </c>
      <c r="L361" s="122">
        <f t="shared" si="27"/>
        <v>1.1000000000000001</v>
      </c>
      <c r="N361" s="117">
        <v>2100000</v>
      </c>
      <c r="O361" s="129">
        <f t="shared" si="25"/>
        <v>2310000</v>
      </c>
      <c r="P361" s="14">
        <f t="shared" si="26"/>
        <v>0</v>
      </c>
      <c r="Q361" s="14" t="str">
        <f>+IF(B361='1'!$D$15,IF(C361='1'!$D$16,'2'!D361,""),"")</f>
        <v/>
      </c>
      <c r="S361" s="36">
        <v>1300000</v>
      </c>
      <c r="T361" s="87">
        <v>1600000</v>
      </c>
      <c r="U361" s="96">
        <v>1800000</v>
      </c>
      <c r="V361" s="108">
        <v>2100000</v>
      </c>
    </row>
    <row r="362" spans="1:22" hidden="1" x14ac:dyDescent="0.2">
      <c r="A362" s="103">
        <v>360</v>
      </c>
      <c r="B362" s="1" t="s">
        <v>45</v>
      </c>
      <c r="C362" s="14">
        <v>9</v>
      </c>
      <c r="D362" s="14">
        <v>33</v>
      </c>
      <c r="E362" s="1">
        <v>16093</v>
      </c>
      <c r="F362" s="1" t="str">
        <f t="shared" si="24"/>
        <v>БГД933</v>
      </c>
      <c r="G362" s="2" t="s">
        <v>6</v>
      </c>
      <c r="I362" s="1">
        <v>6</v>
      </c>
      <c r="J362" s="1">
        <v>2005</v>
      </c>
      <c r="K362" s="2" t="s">
        <v>301</v>
      </c>
      <c r="L362" s="122">
        <f t="shared" si="27"/>
        <v>1.1000000000000001</v>
      </c>
      <c r="N362" s="117">
        <v>2100000</v>
      </c>
      <c r="O362" s="129">
        <f t="shared" si="25"/>
        <v>2310000</v>
      </c>
      <c r="P362" s="14">
        <f t="shared" si="26"/>
        <v>0</v>
      </c>
      <c r="Q362" s="14" t="str">
        <f>+IF(B362='1'!$D$15,IF(C362='1'!$D$16,'2'!D362,""),"")</f>
        <v/>
      </c>
      <c r="S362" s="36">
        <v>1600000</v>
      </c>
      <c r="T362" s="87">
        <v>1600000</v>
      </c>
      <c r="U362" s="96">
        <v>1700000</v>
      </c>
      <c r="V362" s="108">
        <v>2100000</v>
      </c>
    </row>
    <row r="363" spans="1:22" hidden="1" x14ac:dyDescent="0.2">
      <c r="A363" s="103">
        <v>361</v>
      </c>
      <c r="B363" s="1" t="s">
        <v>45</v>
      </c>
      <c r="C363" s="14">
        <v>9</v>
      </c>
      <c r="D363" s="14">
        <v>26</v>
      </c>
      <c r="E363" s="1">
        <v>16093</v>
      </c>
      <c r="F363" s="1" t="str">
        <f t="shared" si="24"/>
        <v>БГД926</v>
      </c>
      <c r="G363" s="2" t="s">
        <v>6</v>
      </c>
      <c r="I363" s="1">
        <v>9</v>
      </c>
      <c r="J363" s="1">
        <v>2011</v>
      </c>
      <c r="K363" s="2" t="s">
        <v>393</v>
      </c>
      <c r="L363" s="122">
        <f t="shared" si="27"/>
        <v>1.1000000000000001</v>
      </c>
      <c r="N363" s="117">
        <v>2400000</v>
      </c>
      <c r="O363" s="129">
        <f t="shared" si="25"/>
        <v>2640000</v>
      </c>
      <c r="P363" s="14">
        <f t="shared" si="26"/>
        <v>0</v>
      </c>
      <c r="Q363" s="14" t="str">
        <f>+IF(B363='1'!$D$15,IF(C363='1'!$D$16,'2'!D363,""),"")</f>
        <v/>
      </c>
      <c r="S363" s="36">
        <v>1600000</v>
      </c>
      <c r="T363" s="87">
        <v>2000000</v>
      </c>
      <c r="U363" s="96">
        <v>2100000</v>
      </c>
      <c r="V363" s="108">
        <v>2400000</v>
      </c>
    </row>
    <row r="364" spans="1:22" hidden="1" x14ac:dyDescent="0.2">
      <c r="A364" s="103">
        <v>362</v>
      </c>
      <c r="B364" s="1" t="s">
        <v>45</v>
      </c>
      <c r="C364" s="14">
        <v>9</v>
      </c>
      <c r="D364" s="14">
        <v>25</v>
      </c>
      <c r="E364" s="1">
        <v>16093</v>
      </c>
      <c r="F364" s="1" t="str">
        <f t="shared" si="24"/>
        <v>БГД925</v>
      </c>
      <c r="G364" s="2" t="s">
        <v>394</v>
      </c>
      <c r="I364" s="1">
        <v>6</v>
      </c>
      <c r="J364" s="1">
        <v>2009</v>
      </c>
      <c r="K364" s="2" t="s">
        <v>393</v>
      </c>
      <c r="L364" s="122">
        <f t="shared" si="27"/>
        <v>1.1000000000000001</v>
      </c>
      <c r="N364" s="117">
        <v>2300000</v>
      </c>
      <c r="O364" s="129">
        <f t="shared" si="25"/>
        <v>2530000</v>
      </c>
      <c r="P364" s="14">
        <f t="shared" si="26"/>
        <v>0</v>
      </c>
      <c r="Q364" s="14" t="str">
        <f>+IF(B364='1'!$D$15,IF(C364='1'!$D$16,'2'!D364,""),"")</f>
        <v/>
      </c>
      <c r="S364" s="36">
        <v>1600000</v>
      </c>
      <c r="T364" s="87">
        <v>1700000</v>
      </c>
      <c r="U364" s="96">
        <v>1800000</v>
      </c>
      <c r="V364" s="108">
        <v>2300000</v>
      </c>
    </row>
    <row r="365" spans="1:22" hidden="1" x14ac:dyDescent="0.2">
      <c r="A365" s="103">
        <v>363</v>
      </c>
      <c r="B365" s="1" t="s">
        <v>45</v>
      </c>
      <c r="C365" s="14">
        <v>9</v>
      </c>
      <c r="D365" s="14">
        <v>24</v>
      </c>
      <c r="E365" s="1">
        <v>16093</v>
      </c>
      <c r="F365" s="1" t="str">
        <f t="shared" si="24"/>
        <v>БГД924</v>
      </c>
      <c r="G365" s="2" t="s">
        <v>6</v>
      </c>
      <c r="I365" s="1">
        <v>6</v>
      </c>
      <c r="J365" s="1">
        <v>2015</v>
      </c>
      <c r="K365" s="2" t="s">
        <v>393</v>
      </c>
      <c r="L365" s="122">
        <f t="shared" si="27"/>
        <v>1.1000000000000001</v>
      </c>
      <c r="N365" s="117">
        <v>2300000</v>
      </c>
      <c r="O365" s="129">
        <f t="shared" si="25"/>
        <v>2530000</v>
      </c>
      <c r="P365" s="14">
        <f t="shared" si="26"/>
        <v>0</v>
      </c>
      <c r="Q365" s="14" t="str">
        <f>+IF(B365='1'!$D$15,IF(C365='1'!$D$16,'2'!D365,""),"")</f>
        <v/>
      </c>
      <c r="S365" s="36">
        <v>1600000</v>
      </c>
      <c r="T365" s="87">
        <v>1600000</v>
      </c>
      <c r="U365" s="96">
        <v>1700000</v>
      </c>
      <c r="V365" s="108">
        <v>2300000</v>
      </c>
    </row>
    <row r="366" spans="1:22" hidden="1" x14ac:dyDescent="0.2">
      <c r="A366" s="103">
        <v>364</v>
      </c>
      <c r="B366" s="1" t="s">
        <v>45</v>
      </c>
      <c r="C366" s="14">
        <v>10</v>
      </c>
      <c r="D366" s="14" t="s">
        <v>407</v>
      </c>
      <c r="E366" s="1">
        <v>16093</v>
      </c>
      <c r="F366" s="1" t="str">
        <f t="shared" si="24"/>
        <v>БГД1027A</v>
      </c>
      <c r="G366" s="2" t="s">
        <v>408</v>
      </c>
      <c r="I366" s="1">
        <v>6</v>
      </c>
      <c r="J366" s="1">
        <v>2007</v>
      </c>
      <c r="K366" s="2" t="s">
        <v>393</v>
      </c>
      <c r="L366" s="122">
        <f t="shared" si="27"/>
        <v>1.1000000000000001</v>
      </c>
      <c r="N366" s="117">
        <v>2300000</v>
      </c>
      <c r="O366" s="129">
        <f t="shared" si="25"/>
        <v>2530000</v>
      </c>
      <c r="P366" s="14">
        <f t="shared" si="26"/>
        <v>0</v>
      </c>
      <c r="Q366" s="14" t="str">
        <f>+IF(B366='1'!$D$15,IF(C366='1'!$D$16,'2'!D366,""),"")</f>
        <v/>
      </c>
      <c r="S366" s="36">
        <v>1900000</v>
      </c>
      <c r="T366" s="87">
        <v>1900000</v>
      </c>
      <c r="U366" s="96">
        <v>1900000</v>
      </c>
      <c r="V366" s="108">
        <v>2300000</v>
      </c>
    </row>
    <row r="367" spans="1:22" hidden="1" x14ac:dyDescent="0.2">
      <c r="A367" s="103">
        <v>365</v>
      </c>
      <c r="B367" s="1" t="s">
        <v>45</v>
      </c>
      <c r="C367" s="14">
        <v>10</v>
      </c>
      <c r="D367" s="14" t="s">
        <v>26</v>
      </c>
      <c r="E367" s="1">
        <v>16093</v>
      </c>
      <c r="F367" s="1" t="str">
        <f t="shared" si="24"/>
        <v>БГД1022А</v>
      </c>
      <c r="G367" s="2" t="s">
        <v>1688</v>
      </c>
      <c r="H367" s="2" t="s">
        <v>1688</v>
      </c>
      <c r="I367" s="1">
        <v>9</v>
      </c>
      <c r="J367" s="1">
        <v>1992</v>
      </c>
      <c r="K367" s="2" t="s">
        <v>393</v>
      </c>
      <c r="L367" s="122">
        <v>1.1499999999999999</v>
      </c>
      <c r="N367" s="117">
        <v>105000000</v>
      </c>
      <c r="O367" s="129">
        <f t="shared" si="25"/>
        <v>120749999.99999999</v>
      </c>
      <c r="P367" s="14">
        <f t="shared" si="26"/>
        <v>0</v>
      </c>
      <c r="Q367" s="14" t="str">
        <f>+IF(B367='1'!$D$15,IF(C367='1'!$D$16,'2'!D367,""),"")</f>
        <v/>
      </c>
      <c r="S367" s="36">
        <v>90000000</v>
      </c>
      <c r="T367" s="87">
        <v>90000000</v>
      </c>
      <c r="U367" s="96">
        <v>95000000</v>
      </c>
      <c r="V367" s="108">
        <v>105000000</v>
      </c>
    </row>
    <row r="368" spans="1:22" hidden="1" x14ac:dyDescent="0.2">
      <c r="A368" s="103">
        <v>366</v>
      </c>
      <c r="B368" s="1" t="s">
        <v>45</v>
      </c>
      <c r="C368" s="14">
        <v>10</v>
      </c>
      <c r="D368" s="14">
        <v>504</v>
      </c>
      <c r="E368" s="1">
        <v>16090</v>
      </c>
      <c r="F368" s="1" t="str">
        <f t="shared" si="24"/>
        <v>БГД10504</v>
      </c>
      <c r="G368" s="2" t="s">
        <v>410</v>
      </c>
      <c r="I368" s="1">
        <v>17</v>
      </c>
      <c r="J368" s="1">
        <v>2019</v>
      </c>
      <c r="K368" s="2" t="s">
        <v>393</v>
      </c>
      <c r="L368" s="122">
        <f>+$L$1</f>
        <v>1.1000000000000001</v>
      </c>
      <c r="N368" s="117">
        <v>2600000</v>
      </c>
      <c r="O368" s="129">
        <f t="shared" si="25"/>
        <v>2860000</v>
      </c>
      <c r="P368" s="14">
        <f t="shared" si="26"/>
        <v>0</v>
      </c>
      <c r="Q368" s="14" t="str">
        <f>+IF(B368='1'!$D$15,IF(C368='1'!$D$16,'2'!D368,""),"")</f>
        <v/>
      </c>
      <c r="S368" s="36">
        <v>2400000</v>
      </c>
      <c r="T368" s="87">
        <v>2400000</v>
      </c>
      <c r="U368" s="96">
        <v>2400000</v>
      </c>
      <c r="V368" s="108">
        <v>2600000</v>
      </c>
    </row>
    <row r="369" spans="1:22" hidden="1" x14ac:dyDescent="0.2">
      <c r="A369" s="103">
        <v>367</v>
      </c>
      <c r="B369" s="1" t="s">
        <v>45</v>
      </c>
      <c r="C369" s="14">
        <v>10</v>
      </c>
      <c r="D369" s="14">
        <v>503</v>
      </c>
      <c r="E369" s="1">
        <v>16090</v>
      </c>
      <c r="F369" s="1" t="str">
        <f t="shared" si="24"/>
        <v>БГД10503</v>
      </c>
      <c r="G369" s="2" t="s">
        <v>410</v>
      </c>
      <c r="I369" s="1">
        <v>17</v>
      </c>
      <c r="J369" s="1">
        <v>2019</v>
      </c>
      <c r="K369" s="2" t="s">
        <v>393</v>
      </c>
      <c r="L369" s="122">
        <f>+$L$1</f>
        <v>1.1000000000000001</v>
      </c>
      <c r="N369" s="117">
        <v>2600000</v>
      </c>
      <c r="O369" s="129">
        <f t="shared" si="25"/>
        <v>2860000</v>
      </c>
      <c r="P369" s="14">
        <f t="shared" si="26"/>
        <v>0</v>
      </c>
      <c r="Q369" s="14" t="str">
        <f>+IF(B369='1'!$D$15,IF(C369='1'!$D$16,'2'!D369,""),"")</f>
        <v/>
      </c>
      <c r="S369" s="36">
        <v>2400000</v>
      </c>
      <c r="T369" s="87">
        <v>2400000</v>
      </c>
      <c r="U369" s="96">
        <v>2400000</v>
      </c>
      <c r="V369" s="108">
        <v>2600000</v>
      </c>
    </row>
    <row r="370" spans="1:22" hidden="1" x14ac:dyDescent="0.2">
      <c r="A370" s="103">
        <v>368</v>
      </c>
      <c r="B370" s="1" t="s">
        <v>45</v>
      </c>
      <c r="C370" s="14">
        <v>10</v>
      </c>
      <c r="D370" s="14">
        <v>502</v>
      </c>
      <c r="E370" s="1">
        <v>16090</v>
      </c>
      <c r="F370" s="1" t="str">
        <f t="shared" si="24"/>
        <v>БГД10502</v>
      </c>
      <c r="G370" s="2" t="s">
        <v>410</v>
      </c>
      <c r="I370" s="1">
        <v>17</v>
      </c>
      <c r="J370" s="1">
        <v>2018</v>
      </c>
      <c r="K370" s="2" t="s">
        <v>393</v>
      </c>
      <c r="L370" s="122">
        <f>+$L$1</f>
        <v>1.1000000000000001</v>
      </c>
      <c r="N370" s="117">
        <v>2600000</v>
      </c>
      <c r="O370" s="129">
        <f t="shared" si="25"/>
        <v>2860000</v>
      </c>
      <c r="P370" s="14">
        <f t="shared" si="26"/>
        <v>0</v>
      </c>
      <c r="Q370" s="14" t="str">
        <f>+IF(B370='1'!$D$15,IF(C370='1'!$D$16,'2'!D370,""),"")</f>
        <v/>
      </c>
      <c r="S370" s="36">
        <v>2400000</v>
      </c>
      <c r="T370" s="87">
        <v>2400000</v>
      </c>
      <c r="U370" s="96">
        <v>2400000</v>
      </c>
      <c r="V370" s="108">
        <v>2600000</v>
      </c>
    </row>
    <row r="371" spans="1:22" hidden="1" x14ac:dyDescent="0.2">
      <c r="A371" s="103">
        <v>369</v>
      </c>
      <c r="B371" s="1" t="s">
        <v>45</v>
      </c>
      <c r="C371" s="14">
        <v>10</v>
      </c>
      <c r="D371" s="14">
        <v>33</v>
      </c>
      <c r="E371" s="1">
        <v>16093</v>
      </c>
      <c r="F371" s="1" t="str">
        <f t="shared" si="24"/>
        <v>БГД1033</v>
      </c>
      <c r="G371" s="2" t="s">
        <v>2039</v>
      </c>
      <c r="H371" s="2" t="s">
        <v>1688</v>
      </c>
      <c r="I371" s="1">
        <v>9</v>
      </c>
      <c r="J371" s="1">
        <v>1993</v>
      </c>
      <c r="K371" s="2" t="s">
        <v>393</v>
      </c>
      <c r="L371" s="122">
        <v>1.1499999999999999</v>
      </c>
      <c r="N371" s="117">
        <v>105000000</v>
      </c>
      <c r="O371" s="129">
        <f t="shared" si="25"/>
        <v>120749999.99999999</v>
      </c>
      <c r="P371" s="14">
        <f t="shared" si="26"/>
        <v>0</v>
      </c>
      <c r="Q371" s="14" t="str">
        <f>+IF(B371='1'!$D$15,IF(C371='1'!$D$16,'2'!D371,""),"")</f>
        <v/>
      </c>
      <c r="S371" s="36">
        <v>90000000</v>
      </c>
      <c r="T371" s="87">
        <v>90000000</v>
      </c>
      <c r="U371" s="96">
        <v>95000000</v>
      </c>
      <c r="V371" s="108">
        <v>105000000</v>
      </c>
    </row>
    <row r="372" spans="1:22" hidden="1" x14ac:dyDescent="0.2">
      <c r="A372" s="103">
        <v>370</v>
      </c>
      <c r="B372" s="1" t="s">
        <v>45</v>
      </c>
      <c r="C372" s="14">
        <v>10</v>
      </c>
      <c r="D372" s="14">
        <v>31</v>
      </c>
      <c r="E372" s="1">
        <v>16090</v>
      </c>
      <c r="F372" s="1" t="str">
        <f t="shared" si="24"/>
        <v>БГД1031</v>
      </c>
      <c r="G372" s="2" t="s">
        <v>409</v>
      </c>
      <c r="I372" s="1">
        <v>6</v>
      </c>
      <c r="J372" s="1">
        <v>2009</v>
      </c>
      <c r="K372" s="2" t="s">
        <v>393</v>
      </c>
      <c r="L372" s="122">
        <f>+$L$1</f>
        <v>1.1000000000000001</v>
      </c>
      <c r="N372" s="117">
        <v>2300000</v>
      </c>
      <c r="O372" s="129">
        <f t="shared" si="25"/>
        <v>2530000</v>
      </c>
      <c r="P372" s="14">
        <f t="shared" si="26"/>
        <v>0</v>
      </c>
      <c r="Q372" s="14" t="str">
        <f>+IF(B372='1'!$D$15,IF(C372='1'!$D$16,'2'!D372,""),"")</f>
        <v/>
      </c>
      <c r="S372" s="36">
        <v>1900000</v>
      </c>
      <c r="T372" s="87">
        <v>1900000</v>
      </c>
      <c r="U372" s="96">
        <v>1900000</v>
      </c>
      <c r="V372" s="108">
        <v>2300000</v>
      </c>
    </row>
    <row r="373" spans="1:22" hidden="1" x14ac:dyDescent="0.2">
      <c r="A373" s="103">
        <v>371</v>
      </c>
      <c r="B373" s="1" t="s">
        <v>45</v>
      </c>
      <c r="C373" s="14">
        <v>10</v>
      </c>
      <c r="D373" s="14">
        <v>23</v>
      </c>
      <c r="E373" s="1">
        <v>16093</v>
      </c>
      <c r="F373" s="1" t="str">
        <f t="shared" si="24"/>
        <v>БГД1023</v>
      </c>
      <c r="G373" s="2" t="s">
        <v>2040</v>
      </c>
      <c r="H373" s="2" t="s">
        <v>1688</v>
      </c>
      <c r="I373" s="1">
        <v>9</v>
      </c>
      <c r="J373" s="1">
        <v>1991</v>
      </c>
      <c r="K373" s="2" t="s">
        <v>393</v>
      </c>
      <c r="L373" s="122">
        <v>1.1499999999999999</v>
      </c>
      <c r="N373" s="117">
        <v>105000000</v>
      </c>
      <c r="O373" s="129">
        <f t="shared" si="25"/>
        <v>120749999.99999999</v>
      </c>
      <c r="P373" s="14">
        <f t="shared" si="26"/>
        <v>0</v>
      </c>
      <c r="Q373" s="14" t="str">
        <f>+IF(B373='1'!$D$15,IF(C373='1'!$D$16,'2'!D373,""),"")</f>
        <v/>
      </c>
      <c r="S373" s="36">
        <v>90000000</v>
      </c>
      <c r="T373" s="87">
        <v>90000000</v>
      </c>
      <c r="U373" s="96">
        <v>95000000</v>
      </c>
      <c r="V373" s="108">
        <v>105000000</v>
      </c>
    </row>
    <row r="374" spans="1:22" hidden="1" x14ac:dyDescent="0.2">
      <c r="A374" s="103">
        <v>372</v>
      </c>
      <c r="B374" s="1" t="s">
        <v>45</v>
      </c>
      <c r="C374" s="14">
        <v>10</v>
      </c>
      <c r="D374" s="14">
        <v>22</v>
      </c>
      <c r="E374" s="1">
        <v>16093</v>
      </c>
      <c r="F374" s="1" t="str">
        <f t="shared" si="24"/>
        <v>БГД1022</v>
      </c>
      <c r="G374" s="2" t="s">
        <v>1688</v>
      </c>
      <c r="H374" s="2" t="s">
        <v>1688</v>
      </c>
      <c r="I374" s="1">
        <v>9</v>
      </c>
      <c r="J374" s="1">
        <v>1991</v>
      </c>
      <c r="K374" s="2" t="s">
        <v>362</v>
      </c>
      <c r="L374" s="122">
        <v>1.1499999999999999</v>
      </c>
      <c r="N374" s="117">
        <v>105000000</v>
      </c>
      <c r="O374" s="129">
        <f t="shared" si="25"/>
        <v>120749999.99999999</v>
      </c>
      <c r="P374" s="14">
        <f t="shared" si="26"/>
        <v>0</v>
      </c>
      <c r="Q374" s="14" t="str">
        <f>+IF(B374='1'!$D$15,IF(C374='1'!$D$16,'2'!D374,""),"")</f>
        <v/>
      </c>
      <c r="S374" s="36">
        <v>90000000</v>
      </c>
      <c r="T374" s="87">
        <v>90000000</v>
      </c>
      <c r="U374" s="96">
        <v>95000000</v>
      </c>
      <c r="V374" s="108">
        <v>105000000</v>
      </c>
    </row>
    <row r="375" spans="1:22" hidden="1" x14ac:dyDescent="0.2">
      <c r="A375" s="103">
        <v>373</v>
      </c>
      <c r="B375" s="1" t="s">
        <v>45</v>
      </c>
      <c r="C375" s="14">
        <v>11</v>
      </c>
      <c r="D375" s="14" t="s">
        <v>417</v>
      </c>
      <c r="E375" s="1">
        <v>16060</v>
      </c>
      <c r="F375" s="1" t="str">
        <f t="shared" si="24"/>
        <v>БГД1178А</v>
      </c>
      <c r="G375" s="2" t="s">
        <v>416</v>
      </c>
      <c r="I375" s="1">
        <v>12</v>
      </c>
      <c r="J375" s="1">
        <v>2013</v>
      </c>
      <c r="K375" s="2" t="s">
        <v>413</v>
      </c>
      <c r="L375" s="122">
        <f t="shared" ref="L375:L389" si="28">+$L$1</f>
        <v>1.1000000000000001</v>
      </c>
      <c r="N375" s="117">
        <v>2800000</v>
      </c>
      <c r="O375" s="129">
        <f t="shared" si="25"/>
        <v>3080000.0000000005</v>
      </c>
      <c r="P375" s="14">
        <f t="shared" si="26"/>
        <v>0</v>
      </c>
      <c r="Q375" s="14" t="str">
        <f>+IF(B375='1'!$D$15,IF(C375='1'!$D$16,'2'!D375,""),"")</f>
        <v/>
      </c>
      <c r="S375" s="36">
        <v>2300000</v>
      </c>
      <c r="T375" s="87">
        <v>2350000</v>
      </c>
      <c r="U375" s="96">
        <v>2500000</v>
      </c>
      <c r="V375" s="108">
        <v>2800000</v>
      </c>
    </row>
    <row r="376" spans="1:22" hidden="1" x14ac:dyDescent="0.2">
      <c r="A376" s="103">
        <v>374</v>
      </c>
      <c r="B376" s="1" t="s">
        <v>45</v>
      </c>
      <c r="C376" s="14">
        <v>11</v>
      </c>
      <c r="D376" s="14" t="s">
        <v>412</v>
      </c>
      <c r="E376" s="1">
        <v>16060</v>
      </c>
      <c r="F376" s="1" t="str">
        <f t="shared" si="24"/>
        <v>БГД1177/3</v>
      </c>
      <c r="G376" s="2" t="s">
        <v>6</v>
      </c>
      <c r="I376" s="1">
        <v>9</v>
      </c>
      <c r="J376" s="1">
        <v>2005</v>
      </c>
      <c r="K376" s="2" t="s">
        <v>413</v>
      </c>
      <c r="L376" s="122">
        <f t="shared" si="28"/>
        <v>1.1000000000000001</v>
      </c>
      <c r="N376" s="117">
        <v>2300000</v>
      </c>
      <c r="O376" s="129">
        <f t="shared" si="25"/>
        <v>2530000</v>
      </c>
      <c r="P376" s="14">
        <f t="shared" si="26"/>
        <v>0</v>
      </c>
      <c r="Q376" s="14" t="str">
        <f>+IF(B376='1'!$D$15,IF(C376='1'!$D$16,'2'!D376,""),"")</f>
        <v/>
      </c>
      <c r="S376" s="36">
        <v>1800000</v>
      </c>
      <c r="T376" s="87">
        <v>1800000</v>
      </c>
      <c r="U376" s="96">
        <v>1900000</v>
      </c>
      <c r="V376" s="108">
        <v>2300000</v>
      </c>
    </row>
    <row r="377" spans="1:22" hidden="1" x14ac:dyDescent="0.2">
      <c r="A377" s="103">
        <v>375</v>
      </c>
      <c r="B377" s="1" t="s">
        <v>45</v>
      </c>
      <c r="C377" s="14">
        <v>11</v>
      </c>
      <c r="D377" s="14" t="s">
        <v>414</v>
      </c>
      <c r="E377" s="1">
        <v>16060</v>
      </c>
      <c r="F377" s="1" t="str">
        <f t="shared" si="24"/>
        <v>БГД1177/2</v>
      </c>
      <c r="G377" s="2" t="s">
        <v>6</v>
      </c>
      <c r="I377" s="1">
        <v>5</v>
      </c>
      <c r="J377" s="1">
        <v>2003</v>
      </c>
      <c r="K377" s="2" t="s">
        <v>413</v>
      </c>
      <c r="L377" s="122">
        <f t="shared" si="28"/>
        <v>1.1000000000000001</v>
      </c>
      <c r="N377" s="117">
        <v>2300000</v>
      </c>
      <c r="O377" s="129">
        <f t="shared" si="25"/>
        <v>2530000</v>
      </c>
      <c r="P377" s="14">
        <f t="shared" si="26"/>
        <v>0</v>
      </c>
      <c r="Q377" s="14" t="str">
        <f>+IF(B377='1'!$D$15,IF(C377='1'!$D$16,'2'!D377,""),"")</f>
        <v/>
      </c>
      <c r="S377" s="36">
        <v>1800000</v>
      </c>
      <c r="T377" s="87">
        <v>1800000</v>
      </c>
      <c r="U377" s="96">
        <v>1900000</v>
      </c>
      <c r="V377" s="108">
        <v>2300000</v>
      </c>
    </row>
    <row r="378" spans="1:22" hidden="1" x14ac:dyDescent="0.2">
      <c r="A378" s="103">
        <v>376</v>
      </c>
      <c r="B378" s="1" t="s">
        <v>45</v>
      </c>
      <c r="C378" s="14">
        <v>11</v>
      </c>
      <c r="D378" s="14" t="s">
        <v>415</v>
      </c>
      <c r="E378" s="1">
        <v>16060</v>
      </c>
      <c r="F378" s="1" t="str">
        <f t="shared" si="24"/>
        <v>БГД1177/1</v>
      </c>
      <c r="G378" s="2" t="s">
        <v>6</v>
      </c>
      <c r="I378" s="1">
        <v>5</v>
      </c>
      <c r="J378" s="1">
        <v>2005</v>
      </c>
      <c r="K378" s="2" t="s">
        <v>413</v>
      </c>
      <c r="L378" s="122">
        <f t="shared" si="28"/>
        <v>1.1000000000000001</v>
      </c>
      <c r="N378" s="117">
        <v>2300000</v>
      </c>
      <c r="O378" s="129">
        <f t="shared" si="25"/>
        <v>2530000</v>
      </c>
      <c r="P378" s="14">
        <f t="shared" si="26"/>
        <v>0</v>
      </c>
      <c r="Q378" s="14" t="str">
        <f>+IF(B378='1'!$D$15,IF(C378='1'!$D$16,'2'!D378,""),"")</f>
        <v/>
      </c>
      <c r="S378" s="36">
        <v>1800000</v>
      </c>
      <c r="T378" s="87">
        <v>1800000</v>
      </c>
      <c r="U378" s="96">
        <v>1900000</v>
      </c>
      <c r="V378" s="108">
        <v>2300000</v>
      </c>
    </row>
    <row r="379" spans="1:22" hidden="1" x14ac:dyDescent="0.2">
      <c r="A379" s="103">
        <v>377</v>
      </c>
      <c r="B379" s="1" t="s">
        <v>45</v>
      </c>
      <c r="C379" s="14">
        <v>11</v>
      </c>
      <c r="D379" s="14" t="s">
        <v>309</v>
      </c>
      <c r="E379" s="1">
        <v>16061</v>
      </c>
      <c r="F379" s="1" t="str">
        <f t="shared" si="24"/>
        <v>БГД1143А</v>
      </c>
      <c r="G379" s="2" t="s">
        <v>142</v>
      </c>
      <c r="I379" s="1">
        <v>12</v>
      </c>
      <c r="J379" s="1">
        <v>2016</v>
      </c>
      <c r="K379" s="2" t="s">
        <v>393</v>
      </c>
      <c r="L379" s="122">
        <f t="shared" si="28"/>
        <v>1.1000000000000001</v>
      </c>
      <c r="N379" s="117">
        <v>2700000</v>
      </c>
      <c r="O379" s="129">
        <f t="shared" si="25"/>
        <v>2970000.0000000005</v>
      </c>
      <c r="P379" s="14">
        <f t="shared" si="26"/>
        <v>0</v>
      </c>
      <c r="Q379" s="14" t="str">
        <f>+IF(B379='1'!$D$15,IF(C379='1'!$D$16,'2'!D379,""),"")</f>
        <v/>
      </c>
      <c r="S379" s="36">
        <v>2300000</v>
      </c>
      <c r="T379" s="87">
        <v>2300000</v>
      </c>
      <c r="U379" s="96">
        <v>2400000</v>
      </c>
      <c r="V379" s="108">
        <v>2700000</v>
      </c>
    </row>
    <row r="380" spans="1:22" hidden="1" x14ac:dyDescent="0.2">
      <c r="A380" s="103">
        <v>378</v>
      </c>
      <c r="B380" s="1" t="s">
        <v>45</v>
      </c>
      <c r="C380" s="14">
        <v>11</v>
      </c>
      <c r="D380" s="14" t="s">
        <v>186</v>
      </c>
      <c r="E380" s="1">
        <v>16060</v>
      </c>
      <c r="F380" s="1" t="str">
        <f t="shared" si="24"/>
        <v>БГД1130Б</v>
      </c>
      <c r="G380" s="2" t="s">
        <v>419</v>
      </c>
      <c r="I380" s="1">
        <v>12</v>
      </c>
      <c r="J380" s="1">
        <v>2018</v>
      </c>
      <c r="K380" s="2" t="s">
        <v>418</v>
      </c>
      <c r="L380" s="122">
        <f t="shared" si="28"/>
        <v>1.1000000000000001</v>
      </c>
      <c r="N380" s="117">
        <v>2900000</v>
      </c>
      <c r="O380" s="129">
        <f t="shared" si="25"/>
        <v>3190000.0000000005</v>
      </c>
      <c r="P380" s="14">
        <f t="shared" si="26"/>
        <v>0</v>
      </c>
      <c r="Q380" s="14" t="str">
        <f>+IF(B380='1'!$D$15,IF(C380='1'!$D$16,'2'!D380,""),"")</f>
        <v/>
      </c>
      <c r="S380" s="36">
        <v>2400000</v>
      </c>
      <c r="T380" s="87">
        <v>2400000</v>
      </c>
      <c r="U380" s="96">
        <v>2600000</v>
      </c>
      <c r="V380" s="108">
        <v>2900000</v>
      </c>
    </row>
    <row r="381" spans="1:22" hidden="1" x14ac:dyDescent="0.2">
      <c r="A381" s="103">
        <v>379</v>
      </c>
      <c r="B381" s="1" t="s">
        <v>45</v>
      </c>
      <c r="C381" s="14">
        <v>11</v>
      </c>
      <c r="D381" s="14" t="s">
        <v>184</v>
      </c>
      <c r="E381" s="1">
        <v>16060</v>
      </c>
      <c r="F381" s="1" t="str">
        <f t="shared" si="24"/>
        <v>БГД1130А</v>
      </c>
      <c r="G381" s="2" t="s">
        <v>419</v>
      </c>
      <c r="I381" s="1">
        <v>12</v>
      </c>
      <c r="J381" s="1">
        <v>2020</v>
      </c>
      <c r="K381" s="2" t="s">
        <v>418</v>
      </c>
      <c r="L381" s="122">
        <f t="shared" si="28"/>
        <v>1.1000000000000001</v>
      </c>
      <c r="N381" s="117">
        <v>2900000</v>
      </c>
      <c r="O381" s="129">
        <f t="shared" si="25"/>
        <v>3190000.0000000005</v>
      </c>
      <c r="P381" s="14">
        <f t="shared" si="26"/>
        <v>0</v>
      </c>
      <c r="Q381" s="14" t="str">
        <f>+IF(B381='1'!$D$15,IF(C381='1'!$D$16,'2'!D381,""),"")</f>
        <v/>
      </c>
      <c r="S381" s="36">
        <v>2400000</v>
      </c>
      <c r="T381" s="87">
        <v>2400000</v>
      </c>
      <c r="U381" s="96">
        <v>2600000</v>
      </c>
      <c r="V381" s="108">
        <v>2900000</v>
      </c>
    </row>
    <row r="382" spans="1:22" hidden="1" x14ac:dyDescent="0.2">
      <c r="A382" s="103">
        <v>380</v>
      </c>
      <c r="B382" s="1" t="s">
        <v>45</v>
      </c>
      <c r="C382" s="14">
        <v>11</v>
      </c>
      <c r="D382" s="14">
        <v>78</v>
      </c>
      <c r="E382" s="1">
        <v>16060</v>
      </c>
      <c r="F382" s="1" t="str">
        <f t="shared" si="24"/>
        <v>БГД1178</v>
      </c>
      <c r="G382" s="2" t="s">
        <v>416</v>
      </c>
      <c r="I382" s="1">
        <v>12</v>
      </c>
      <c r="J382" s="1">
        <v>2013</v>
      </c>
      <c r="K382" s="2" t="s">
        <v>413</v>
      </c>
      <c r="L382" s="122">
        <f t="shared" si="28"/>
        <v>1.1000000000000001</v>
      </c>
      <c r="N382" s="117">
        <v>2800000</v>
      </c>
      <c r="O382" s="129">
        <f t="shared" si="25"/>
        <v>3080000.0000000005</v>
      </c>
      <c r="P382" s="14">
        <f t="shared" si="26"/>
        <v>0</v>
      </c>
      <c r="Q382" s="14" t="str">
        <f>+IF(B382='1'!$D$15,IF(C382='1'!$D$16,'2'!D382,""),"")</f>
        <v/>
      </c>
      <c r="S382" s="36">
        <v>2300000</v>
      </c>
      <c r="T382" s="87">
        <v>2350000</v>
      </c>
      <c r="U382" s="96">
        <v>2500000</v>
      </c>
      <c r="V382" s="108">
        <v>2800000</v>
      </c>
    </row>
    <row r="383" spans="1:22" hidden="1" x14ac:dyDescent="0.2">
      <c r="A383" s="103">
        <v>381</v>
      </c>
      <c r="B383" s="1" t="s">
        <v>45</v>
      </c>
      <c r="C383" s="14">
        <v>11</v>
      </c>
      <c r="D383" s="14">
        <v>43</v>
      </c>
      <c r="E383" s="1">
        <v>16061</v>
      </c>
      <c r="F383" s="1" t="str">
        <f t="shared" si="24"/>
        <v>БГД1143</v>
      </c>
      <c r="G383" s="2" t="s">
        <v>411</v>
      </c>
      <c r="I383" s="1">
        <v>12</v>
      </c>
      <c r="J383" s="1">
        <v>2013</v>
      </c>
      <c r="K383" s="2" t="s">
        <v>393</v>
      </c>
      <c r="L383" s="122">
        <f t="shared" si="28"/>
        <v>1.1000000000000001</v>
      </c>
      <c r="N383" s="117">
        <v>2700000</v>
      </c>
      <c r="O383" s="129">
        <f t="shared" si="25"/>
        <v>2970000.0000000005</v>
      </c>
      <c r="P383" s="14">
        <f t="shared" si="26"/>
        <v>0</v>
      </c>
      <c r="Q383" s="14" t="str">
        <f>+IF(B383='1'!$D$15,IF(C383='1'!$D$16,'2'!D383,""),"")</f>
        <v/>
      </c>
      <c r="S383" s="36">
        <v>2300000</v>
      </c>
      <c r="T383" s="87">
        <v>2300000</v>
      </c>
      <c r="U383" s="96">
        <v>2400000</v>
      </c>
      <c r="V383" s="108">
        <v>2700000</v>
      </c>
    </row>
    <row r="384" spans="1:22" hidden="1" x14ac:dyDescent="0.2">
      <c r="A384" s="103">
        <v>382</v>
      </c>
      <c r="B384" s="1" t="s">
        <v>45</v>
      </c>
      <c r="C384" s="14">
        <v>11</v>
      </c>
      <c r="D384" s="14">
        <v>41</v>
      </c>
      <c r="E384" s="1">
        <v>16061</v>
      </c>
      <c r="F384" s="1" t="str">
        <f t="shared" si="24"/>
        <v>БГД1141</v>
      </c>
      <c r="G384" s="2" t="s">
        <v>7</v>
      </c>
      <c r="I384" s="1">
        <v>5</v>
      </c>
      <c r="J384" s="1">
        <v>2009</v>
      </c>
      <c r="K384" s="2" t="s">
        <v>393</v>
      </c>
      <c r="L384" s="122">
        <f t="shared" si="28"/>
        <v>1.1000000000000001</v>
      </c>
      <c r="N384" s="117">
        <v>2500000</v>
      </c>
      <c r="O384" s="129">
        <f t="shared" si="25"/>
        <v>2750000</v>
      </c>
      <c r="P384" s="14">
        <f t="shared" si="26"/>
        <v>0</v>
      </c>
      <c r="Q384" s="14" t="str">
        <f>+IF(B384='1'!$D$15,IF(C384='1'!$D$16,'2'!D384,""),"")</f>
        <v/>
      </c>
      <c r="S384" s="36">
        <v>2000000</v>
      </c>
      <c r="T384" s="87">
        <v>2000000</v>
      </c>
      <c r="U384" s="96">
        <v>2200000</v>
      </c>
      <c r="V384" s="108">
        <v>2500000</v>
      </c>
    </row>
    <row r="385" spans="1:22" hidden="1" x14ac:dyDescent="0.2">
      <c r="A385" s="103">
        <v>383</v>
      </c>
      <c r="B385" s="1" t="s">
        <v>45</v>
      </c>
      <c r="C385" s="14">
        <v>11</v>
      </c>
      <c r="D385" s="14">
        <v>36</v>
      </c>
      <c r="E385" s="1">
        <v>16060</v>
      </c>
      <c r="F385" s="1" t="str">
        <f t="shared" si="24"/>
        <v>БГД1136</v>
      </c>
      <c r="G385" s="2" t="s">
        <v>6</v>
      </c>
      <c r="I385" s="1">
        <v>12</v>
      </c>
      <c r="J385" s="1">
        <v>2016</v>
      </c>
      <c r="K385" s="2" t="s">
        <v>418</v>
      </c>
      <c r="L385" s="122">
        <f t="shared" si="28"/>
        <v>1.1000000000000001</v>
      </c>
      <c r="N385" s="117">
        <v>2600000</v>
      </c>
      <c r="O385" s="129">
        <f t="shared" si="25"/>
        <v>2860000</v>
      </c>
      <c r="P385" s="14">
        <f t="shared" si="26"/>
        <v>0</v>
      </c>
      <c r="Q385" s="14" t="str">
        <f>+IF(B385='1'!$D$15,IF(C385='1'!$D$16,'2'!D385,""),"")</f>
        <v/>
      </c>
      <c r="S385" s="36">
        <v>2000000</v>
      </c>
      <c r="T385" s="87">
        <v>2000000</v>
      </c>
      <c r="U385" s="96">
        <v>2100000</v>
      </c>
      <c r="V385" s="108">
        <v>2600000</v>
      </c>
    </row>
    <row r="386" spans="1:22" hidden="1" x14ac:dyDescent="0.2">
      <c r="A386" s="103">
        <v>384</v>
      </c>
      <c r="B386" s="1" t="s">
        <v>45</v>
      </c>
      <c r="C386" s="14">
        <v>11</v>
      </c>
      <c r="D386" s="14">
        <v>34</v>
      </c>
      <c r="E386" s="1">
        <v>16060</v>
      </c>
      <c r="F386" s="1" t="str">
        <f t="shared" si="24"/>
        <v>БГД1134</v>
      </c>
      <c r="G386" s="2" t="s">
        <v>2562</v>
      </c>
      <c r="I386" s="1">
        <v>12</v>
      </c>
      <c r="J386" s="1">
        <v>2021</v>
      </c>
      <c r="K386" s="2" t="s">
        <v>413</v>
      </c>
      <c r="L386" s="122">
        <f t="shared" si="28"/>
        <v>1.1000000000000001</v>
      </c>
      <c r="N386" s="117">
        <v>2800000</v>
      </c>
      <c r="O386" s="129">
        <f t="shared" si="25"/>
        <v>3080000.0000000005</v>
      </c>
      <c r="P386" s="14">
        <f t="shared" si="26"/>
        <v>0</v>
      </c>
      <c r="Q386" s="14" t="str">
        <f>+IF(B386='1'!$D$15,IF(C386='1'!$D$16,'2'!D386,""),"")</f>
        <v/>
      </c>
      <c r="S386" s="36">
        <v>2300000</v>
      </c>
      <c r="T386" s="87">
        <v>2300000</v>
      </c>
      <c r="U386" s="96">
        <v>2400000</v>
      </c>
      <c r="V386" s="108">
        <v>2800000</v>
      </c>
    </row>
    <row r="387" spans="1:22" hidden="1" x14ac:dyDescent="0.2">
      <c r="A387" s="103">
        <v>385</v>
      </c>
      <c r="B387" s="1" t="s">
        <v>45</v>
      </c>
      <c r="C387" s="14">
        <v>11</v>
      </c>
      <c r="D387" s="14">
        <v>33</v>
      </c>
      <c r="E387" s="1">
        <v>16065</v>
      </c>
      <c r="F387" s="1" t="str">
        <f t="shared" ref="F387:F450" si="29">+B387&amp;C387&amp;D387</f>
        <v>БГД1133</v>
      </c>
      <c r="G387" s="2" t="s">
        <v>420</v>
      </c>
      <c r="I387" s="1">
        <v>12</v>
      </c>
      <c r="J387" s="1">
        <v>2016</v>
      </c>
      <c r="K387" s="2" t="s">
        <v>421</v>
      </c>
      <c r="L387" s="122">
        <f t="shared" si="28"/>
        <v>1.1000000000000001</v>
      </c>
      <c r="N387" s="117">
        <v>2600000</v>
      </c>
      <c r="O387" s="129">
        <f t="shared" si="25"/>
        <v>2860000</v>
      </c>
      <c r="P387" s="14">
        <f t="shared" si="26"/>
        <v>0</v>
      </c>
      <c r="Q387" s="14" t="str">
        <f>+IF(B387='1'!$D$15,IF(C387='1'!$D$16,'2'!D387,""),"")</f>
        <v/>
      </c>
      <c r="S387" s="36">
        <v>2100000</v>
      </c>
      <c r="T387" s="87">
        <v>2200000</v>
      </c>
      <c r="U387" s="96">
        <v>2300000</v>
      </c>
      <c r="V387" s="108">
        <v>2600000</v>
      </c>
    </row>
    <row r="388" spans="1:22" hidden="1" x14ac:dyDescent="0.2">
      <c r="A388" s="103">
        <v>386</v>
      </c>
      <c r="B388" s="1" t="s">
        <v>45</v>
      </c>
      <c r="C388" s="14">
        <v>11</v>
      </c>
      <c r="D388" s="14">
        <v>14</v>
      </c>
      <c r="E388" s="1">
        <v>16060</v>
      </c>
      <c r="F388" s="1" t="str">
        <f t="shared" si="29"/>
        <v>БГД1114</v>
      </c>
      <c r="G388" s="2" t="s">
        <v>7</v>
      </c>
      <c r="I388" s="1">
        <v>10</v>
      </c>
      <c r="J388" s="1">
        <v>2019</v>
      </c>
      <c r="K388" s="2" t="s">
        <v>418</v>
      </c>
      <c r="L388" s="122">
        <f t="shared" si="28"/>
        <v>1.1000000000000001</v>
      </c>
      <c r="N388" s="117">
        <v>2900000</v>
      </c>
      <c r="O388" s="129">
        <f t="shared" ref="O388:O451" si="30">L388*N388</f>
        <v>3190000.0000000005</v>
      </c>
      <c r="P388" s="14">
        <f t="shared" si="26"/>
        <v>0</v>
      </c>
      <c r="Q388" s="14" t="str">
        <f>+IF(B388='1'!$D$15,IF(C388='1'!$D$16,'2'!D388,""),"")</f>
        <v/>
      </c>
      <c r="S388" s="36">
        <v>2300000</v>
      </c>
      <c r="T388" s="87">
        <v>2300000</v>
      </c>
      <c r="U388" s="96">
        <v>2400000</v>
      </c>
      <c r="V388" s="108">
        <v>2900000</v>
      </c>
    </row>
    <row r="389" spans="1:22" hidden="1" x14ac:dyDescent="0.2">
      <c r="A389" s="103">
        <v>387</v>
      </c>
      <c r="B389" s="1" t="s">
        <v>45</v>
      </c>
      <c r="C389" s="14">
        <v>11</v>
      </c>
      <c r="D389" s="14">
        <v>12</v>
      </c>
      <c r="E389" s="1">
        <v>16060</v>
      </c>
      <c r="F389" s="1" t="str">
        <f t="shared" si="29"/>
        <v>БГД1112</v>
      </c>
      <c r="G389" s="2" t="s">
        <v>7</v>
      </c>
      <c r="I389" s="1">
        <v>10</v>
      </c>
      <c r="J389" s="1">
        <v>2017</v>
      </c>
      <c r="K389" s="2" t="s">
        <v>413</v>
      </c>
      <c r="L389" s="122">
        <f t="shared" si="28"/>
        <v>1.1000000000000001</v>
      </c>
      <c r="N389" s="117">
        <v>2900000</v>
      </c>
      <c r="O389" s="129">
        <f t="shared" si="30"/>
        <v>3190000.0000000005</v>
      </c>
      <c r="P389" s="14">
        <f t="shared" si="26"/>
        <v>0</v>
      </c>
      <c r="Q389" s="14" t="str">
        <f>+IF(B389='1'!$D$15,IF(C389='1'!$D$16,'2'!D389,""),"")</f>
        <v/>
      </c>
      <c r="S389" s="36">
        <v>2300000</v>
      </c>
      <c r="T389" s="87">
        <v>2300000</v>
      </c>
      <c r="U389" s="96">
        <v>2400000</v>
      </c>
      <c r="V389" s="108">
        <v>2900000</v>
      </c>
    </row>
    <row r="390" spans="1:22" hidden="1" x14ac:dyDescent="0.2">
      <c r="A390" s="103">
        <v>388</v>
      </c>
      <c r="B390" s="1" t="s">
        <v>45</v>
      </c>
      <c r="C390" s="14">
        <v>12</v>
      </c>
      <c r="D390" s="14" t="s">
        <v>424</v>
      </c>
      <c r="E390" s="1">
        <v>16065</v>
      </c>
      <c r="F390" s="1" t="str">
        <f t="shared" si="29"/>
        <v>БГД126б</v>
      </c>
      <c r="G390" s="2" t="s">
        <v>1688</v>
      </c>
      <c r="H390" s="2" t="s">
        <v>1688</v>
      </c>
      <c r="I390" s="1">
        <v>9</v>
      </c>
      <c r="J390" s="1">
        <v>1992</v>
      </c>
      <c r="K390" s="2" t="s">
        <v>393</v>
      </c>
      <c r="L390" s="122">
        <v>1.1499999999999999</v>
      </c>
      <c r="N390" s="117">
        <v>120000000</v>
      </c>
      <c r="O390" s="129">
        <f t="shared" si="30"/>
        <v>138000000</v>
      </c>
      <c r="P390" s="14">
        <f t="shared" ref="P390:P453" si="31">+IF(Q390="",0,P389+1)</f>
        <v>0</v>
      </c>
      <c r="Q390" s="14" t="str">
        <f>+IF(B390='1'!$D$15,IF(C390='1'!$D$16,'2'!D390,""),"")</f>
        <v/>
      </c>
      <c r="S390" s="36">
        <v>105000000</v>
      </c>
      <c r="T390" s="87">
        <v>105000000</v>
      </c>
      <c r="U390" s="96">
        <v>110000000</v>
      </c>
      <c r="V390" s="108">
        <v>120000000</v>
      </c>
    </row>
    <row r="391" spans="1:22" hidden="1" x14ac:dyDescent="0.2">
      <c r="A391" s="103">
        <v>389</v>
      </c>
      <c r="B391" s="1" t="s">
        <v>45</v>
      </c>
      <c r="C391" s="14">
        <v>12</v>
      </c>
      <c r="D391" s="14" t="s">
        <v>245</v>
      </c>
      <c r="E391" s="1">
        <v>16065</v>
      </c>
      <c r="F391" s="1" t="str">
        <f t="shared" si="29"/>
        <v>БГД126а</v>
      </c>
      <c r="G391" s="2" t="s">
        <v>1688</v>
      </c>
      <c r="H391" s="2" t="s">
        <v>1688</v>
      </c>
      <c r="I391" s="1">
        <v>9</v>
      </c>
      <c r="J391" s="1">
        <v>1992</v>
      </c>
      <c r="K391" s="2" t="s">
        <v>393</v>
      </c>
      <c r="L391" s="122">
        <v>1.1499999999999999</v>
      </c>
      <c r="N391" s="117">
        <v>120000000</v>
      </c>
      <c r="O391" s="129">
        <f t="shared" si="30"/>
        <v>138000000</v>
      </c>
      <c r="P391" s="14">
        <f t="shared" si="31"/>
        <v>0</v>
      </c>
      <c r="Q391" s="14" t="str">
        <f>+IF(B391='1'!$D$15,IF(C391='1'!$D$16,'2'!D391,""),"")</f>
        <v/>
      </c>
      <c r="S391" s="36">
        <v>105000000</v>
      </c>
      <c r="T391" s="87">
        <v>105000000</v>
      </c>
      <c r="U391" s="96">
        <v>110000000</v>
      </c>
      <c r="V391" s="108">
        <v>120000000</v>
      </c>
    </row>
    <row r="392" spans="1:22" hidden="1" x14ac:dyDescent="0.2">
      <c r="A392" s="103">
        <v>390</v>
      </c>
      <c r="B392" s="1" t="s">
        <v>45</v>
      </c>
      <c r="C392" s="14">
        <v>12</v>
      </c>
      <c r="D392" s="14">
        <v>15</v>
      </c>
      <c r="E392" s="1">
        <v>16065</v>
      </c>
      <c r="F392" s="1" t="str">
        <f t="shared" si="29"/>
        <v>БГД1215</v>
      </c>
      <c r="G392" s="2" t="s">
        <v>1688</v>
      </c>
      <c r="H392" s="2" t="s">
        <v>1688</v>
      </c>
      <c r="I392" s="1">
        <v>9</v>
      </c>
      <c r="J392" s="1">
        <v>1993</v>
      </c>
      <c r="L392" s="122">
        <v>1.1499999999999999</v>
      </c>
      <c r="N392" s="117">
        <v>120000000</v>
      </c>
      <c r="O392" s="129">
        <f t="shared" si="30"/>
        <v>138000000</v>
      </c>
      <c r="P392" s="14">
        <f t="shared" si="31"/>
        <v>0</v>
      </c>
      <c r="Q392" s="14" t="str">
        <f>+IF(B392='1'!$D$15,IF(C392='1'!$D$16,'2'!D392,""),"")</f>
        <v/>
      </c>
      <c r="S392" s="36">
        <v>105000000</v>
      </c>
      <c r="T392" s="87">
        <v>105000000</v>
      </c>
      <c r="U392" s="96">
        <v>110000000</v>
      </c>
      <c r="V392" s="108">
        <v>120000000</v>
      </c>
    </row>
    <row r="393" spans="1:22" hidden="1" x14ac:dyDescent="0.2">
      <c r="A393" s="103">
        <v>391</v>
      </c>
      <c r="B393" s="1" t="s">
        <v>45</v>
      </c>
      <c r="C393" s="14">
        <v>12</v>
      </c>
      <c r="D393" s="14">
        <v>34</v>
      </c>
      <c r="E393" s="1">
        <v>16065</v>
      </c>
      <c r="F393" s="1" t="str">
        <f t="shared" si="29"/>
        <v>БГД1234</v>
      </c>
      <c r="G393" s="2" t="s">
        <v>7</v>
      </c>
      <c r="I393" s="1">
        <v>9</v>
      </c>
      <c r="J393" s="1">
        <v>2011</v>
      </c>
      <c r="L393" s="122">
        <f>+$L$1</f>
        <v>1.1000000000000001</v>
      </c>
      <c r="N393" s="117">
        <v>2500000</v>
      </c>
      <c r="O393" s="129">
        <f t="shared" si="30"/>
        <v>2750000</v>
      </c>
      <c r="P393" s="14">
        <f t="shared" si="31"/>
        <v>0</v>
      </c>
      <c r="Q393" s="14" t="str">
        <f>+IF(B393='1'!$D$15,IF(C393='1'!$D$16,'2'!D393,""),"")</f>
        <v/>
      </c>
      <c r="S393" s="36">
        <v>2000000</v>
      </c>
      <c r="T393" s="87">
        <v>2000000</v>
      </c>
      <c r="U393" s="96">
        <v>2100000</v>
      </c>
      <c r="V393" s="108">
        <v>2500000</v>
      </c>
    </row>
    <row r="394" spans="1:22" hidden="1" x14ac:dyDescent="0.2">
      <c r="A394" s="103">
        <v>392</v>
      </c>
      <c r="B394" s="1" t="s">
        <v>45</v>
      </c>
      <c r="C394" s="14">
        <v>12</v>
      </c>
      <c r="D394" s="14">
        <v>28</v>
      </c>
      <c r="E394" s="1">
        <v>16065</v>
      </c>
      <c r="F394" s="1" t="str">
        <f t="shared" si="29"/>
        <v>БГД1228</v>
      </c>
      <c r="G394" s="2" t="s">
        <v>1699</v>
      </c>
      <c r="H394" s="2" t="s">
        <v>1699</v>
      </c>
      <c r="I394" s="1">
        <v>6</v>
      </c>
      <c r="J394" s="1">
        <v>1998</v>
      </c>
      <c r="K394" s="2" t="s">
        <v>8</v>
      </c>
      <c r="L394" s="122">
        <v>1.1499999999999999</v>
      </c>
      <c r="N394" s="117">
        <v>95000000</v>
      </c>
      <c r="O394" s="129">
        <f t="shared" si="30"/>
        <v>109249999.99999999</v>
      </c>
      <c r="P394" s="14">
        <f t="shared" si="31"/>
        <v>0</v>
      </c>
      <c r="Q394" s="14" t="str">
        <f>+IF(B394='1'!$D$15,IF(C394='1'!$D$16,'2'!D394,""),"")</f>
        <v/>
      </c>
      <c r="S394" s="36">
        <v>80000000</v>
      </c>
      <c r="T394" s="87">
        <v>80000000</v>
      </c>
      <c r="U394" s="96">
        <v>85000000</v>
      </c>
      <c r="V394" s="108">
        <v>95000000</v>
      </c>
    </row>
    <row r="395" spans="1:22" hidden="1" x14ac:dyDescent="0.2">
      <c r="A395" s="103">
        <v>393</v>
      </c>
      <c r="B395" s="1" t="s">
        <v>45</v>
      </c>
      <c r="C395" s="14">
        <v>12</v>
      </c>
      <c r="D395" s="14">
        <v>26</v>
      </c>
      <c r="E395" s="1">
        <v>16065</v>
      </c>
      <c r="F395" s="1" t="str">
        <f t="shared" si="29"/>
        <v>БГД1226</v>
      </c>
      <c r="G395" s="2" t="s">
        <v>1699</v>
      </c>
      <c r="H395" s="2" t="s">
        <v>1699</v>
      </c>
      <c r="I395" s="1">
        <v>6</v>
      </c>
      <c r="J395" s="1">
        <v>1997</v>
      </c>
      <c r="L395" s="122">
        <v>1.1499999999999999</v>
      </c>
      <c r="N395" s="117">
        <v>95000000</v>
      </c>
      <c r="O395" s="129">
        <f t="shared" si="30"/>
        <v>109249999.99999999</v>
      </c>
      <c r="P395" s="14">
        <f t="shared" si="31"/>
        <v>0</v>
      </c>
      <c r="Q395" s="14" t="str">
        <f>+IF(B395='1'!$D$15,IF(C395='1'!$D$16,'2'!D395,""),"")</f>
        <v/>
      </c>
      <c r="S395" s="36">
        <v>80000000</v>
      </c>
      <c r="T395" s="87">
        <v>80000000</v>
      </c>
      <c r="U395" s="96">
        <v>85000000</v>
      </c>
      <c r="V395" s="108">
        <v>95000000</v>
      </c>
    </row>
    <row r="396" spans="1:22" hidden="1" x14ac:dyDescent="0.2">
      <c r="A396" s="103">
        <v>394</v>
      </c>
      <c r="B396" s="1" t="s">
        <v>45</v>
      </c>
      <c r="C396" s="14">
        <v>12</v>
      </c>
      <c r="D396" s="14">
        <v>25</v>
      </c>
      <c r="E396" s="1">
        <v>16065</v>
      </c>
      <c r="F396" s="1" t="str">
        <f t="shared" si="29"/>
        <v>БГД1225</v>
      </c>
      <c r="G396" s="2" t="s">
        <v>1688</v>
      </c>
      <c r="H396" s="2" t="s">
        <v>1688</v>
      </c>
      <c r="I396" s="1">
        <v>9</v>
      </c>
      <c r="J396" s="1">
        <v>1994</v>
      </c>
      <c r="L396" s="122">
        <v>1.1499999999999999</v>
      </c>
      <c r="N396" s="117">
        <v>120000000</v>
      </c>
      <c r="O396" s="129">
        <f t="shared" si="30"/>
        <v>138000000</v>
      </c>
      <c r="P396" s="14">
        <f t="shared" si="31"/>
        <v>0</v>
      </c>
      <c r="Q396" s="14" t="str">
        <f>+IF(B396='1'!$D$15,IF(C396='1'!$D$16,'2'!D396,""),"")</f>
        <v/>
      </c>
      <c r="S396" s="36">
        <v>105000000</v>
      </c>
      <c r="T396" s="87">
        <v>105000000</v>
      </c>
      <c r="U396" s="96">
        <v>110000000</v>
      </c>
      <c r="V396" s="108">
        <v>120000000</v>
      </c>
    </row>
    <row r="397" spans="1:22" hidden="1" x14ac:dyDescent="0.2">
      <c r="A397" s="103">
        <v>395</v>
      </c>
      <c r="B397" s="1" t="s">
        <v>45</v>
      </c>
      <c r="C397" s="14">
        <v>12</v>
      </c>
      <c r="D397" s="14">
        <v>24</v>
      </c>
      <c r="E397" s="1">
        <v>16065</v>
      </c>
      <c r="F397" s="1" t="str">
        <f t="shared" si="29"/>
        <v>БГД1224</v>
      </c>
      <c r="G397" s="2" t="s">
        <v>1688</v>
      </c>
      <c r="H397" s="2" t="s">
        <v>1688</v>
      </c>
      <c r="I397" s="1">
        <v>9</v>
      </c>
      <c r="J397" s="1">
        <v>1994</v>
      </c>
      <c r="K397" s="2" t="s">
        <v>393</v>
      </c>
      <c r="L397" s="122">
        <v>1.1499999999999999</v>
      </c>
      <c r="N397" s="117">
        <v>120000000</v>
      </c>
      <c r="O397" s="129">
        <f t="shared" si="30"/>
        <v>138000000</v>
      </c>
      <c r="P397" s="14">
        <f t="shared" si="31"/>
        <v>0</v>
      </c>
      <c r="Q397" s="14" t="str">
        <f>+IF(B397='1'!$D$15,IF(C397='1'!$D$16,'2'!D397,""),"")</f>
        <v/>
      </c>
      <c r="S397" s="36">
        <v>105000000</v>
      </c>
      <c r="T397" s="87">
        <v>105000000</v>
      </c>
      <c r="U397" s="96">
        <v>110000000</v>
      </c>
      <c r="V397" s="108">
        <v>120000000</v>
      </c>
    </row>
    <row r="398" spans="1:22" hidden="1" x14ac:dyDescent="0.2">
      <c r="A398" s="103">
        <v>396</v>
      </c>
      <c r="B398" s="1" t="s">
        <v>45</v>
      </c>
      <c r="C398" s="14">
        <v>12</v>
      </c>
      <c r="D398" s="14">
        <v>14</v>
      </c>
      <c r="E398" s="1">
        <v>16065</v>
      </c>
      <c r="F398" s="1" t="str">
        <f t="shared" si="29"/>
        <v>БГД1214</v>
      </c>
      <c r="G398" s="2" t="s">
        <v>1688</v>
      </c>
      <c r="H398" s="2" t="s">
        <v>1688</v>
      </c>
      <c r="I398" s="1">
        <v>9</v>
      </c>
      <c r="J398" s="1">
        <v>1993</v>
      </c>
      <c r="L398" s="122">
        <v>1.1499999999999999</v>
      </c>
      <c r="N398" s="117">
        <v>120000000</v>
      </c>
      <c r="O398" s="129">
        <f t="shared" si="30"/>
        <v>138000000</v>
      </c>
      <c r="P398" s="14">
        <f t="shared" si="31"/>
        <v>0</v>
      </c>
      <c r="Q398" s="14" t="str">
        <f>+IF(B398='1'!$D$15,IF(C398='1'!$D$16,'2'!D398,""),"")</f>
        <v/>
      </c>
      <c r="S398" s="36">
        <v>105000000</v>
      </c>
      <c r="T398" s="87">
        <v>105000000</v>
      </c>
      <c r="U398" s="96">
        <v>110000000</v>
      </c>
      <c r="V398" s="108">
        <v>120000000</v>
      </c>
    </row>
    <row r="399" spans="1:22" hidden="1" x14ac:dyDescent="0.2">
      <c r="A399" s="103">
        <v>397</v>
      </c>
      <c r="B399" s="1" t="s">
        <v>45</v>
      </c>
      <c r="C399" s="14">
        <v>12</v>
      </c>
      <c r="D399" s="14">
        <v>13</v>
      </c>
      <c r="E399" s="1">
        <v>16065</v>
      </c>
      <c r="F399" s="1" t="str">
        <f t="shared" si="29"/>
        <v>БГД1213</v>
      </c>
      <c r="G399" s="2" t="s">
        <v>1688</v>
      </c>
      <c r="H399" s="2" t="s">
        <v>1688</v>
      </c>
      <c r="I399" s="1">
        <v>9</v>
      </c>
      <c r="J399" s="1">
        <v>1991</v>
      </c>
      <c r="K399" s="2" t="s">
        <v>393</v>
      </c>
      <c r="L399" s="122">
        <v>1.1499999999999999</v>
      </c>
      <c r="N399" s="117">
        <v>120000000</v>
      </c>
      <c r="O399" s="129">
        <f t="shared" si="30"/>
        <v>138000000</v>
      </c>
      <c r="P399" s="14">
        <f t="shared" si="31"/>
        <v>0</v>
      </c>
      <c r="Q399" s="14" t="str">
        <f>+IF(B399='1'!$D$15,IF(C399='1'!$D$16,'2'!D399,""),"")</f>
        <v/>
      </c>
      <c r="S399" s="36">
        <v>105000000</v>
      </c>
      <c r="T399" s="87">
        <v>105000000</v>
      </c>
      <c r="U399" s="96">
        <v>110000000</v>
      </c>
      <c r="V399" s="108">
        <v>120000000</v>
      </c>
    </row>
    <row r="400" spans="1:22" hidden="1" x14ac:dyDescent="0.2">
      <c r="A400" s="103">
        <v>398</v>
      </c>
      <c r="B400" s="1" t="s">
        <v>45</v>
      </c>
      <c r="C400" s="14">
        <v>12</v>
      </c>
      <c r="D400" s="14">
        <v>12</v>
      </c>
      <c r="E400" s="1">
        <v>16065</v>
      </c>
      <c r="F400" s="1" t="str">
        <f t="shared" si="29"/>
        <v>БГД1212</v>
      </c>
      <c r="G400" s="2" t="s">
        <v>1688</v>
      </c>
      <c r="H400" s="2" t="s">
        <v>1688</v>
      </c>
      <c r="I400" s="1">
        <v>9</v>
      </c>
      <c r="J400" s="1">
        <v>1994</v>
      </c>
      <c r="K400" s="2" t="s">
        <v>8</v>
      </c>
      <c r="L400" s="122">
        <v>1.1499999999999999</v>
      </c>
      <c r="N400" s="117">
        <v>120000000</v>
      </c>
      <c r="O400" s="129">
        <f t="shared" si="30"/>
        <v>138000000</v>
      </c>
      <c r="P400" s="14">
        <f t="shared" si="31"/>
        <v>0</v>
      </c>
      <c r="Q400" s="14" t="str">
        <f>+IF(B400='1'!$D$15,IF(C400='1'!$D$16,'2'!D400,""),"")</f>
        <v/>
      </c>
      <c r="S400" s="36">
        <v>105000000</v>
      </c>
      <c r="T400" s="87">
        <v>105000000</v>
      </c>
      <c r="U400" s="96">
        <v>110000000</v>
      </c>
      <c r="V400" s="108">
        <v>120000000</v>
      </c>
    </row>
    <row r="401" spans="1:22" hidden="1" x14ac:dyDescent="0.2">
      <c r="A401" s="103">
        <v>399</v>
      </c>
      <c r="B401" s="1" t="s">
        <v>45</v>
      </c>
      <c r="C401" s="14">
        <v>12</v>
      </c>
      <c r="D401" s="14">
        <v>11</v>
      </c>
      <c r="E401" s="1">
        <v>16065</v>
      </c>
      <c r="F401" s="1" t="str">
        <f t="shared" si="29"/>
        <v>БГД1211</v>
      </c>
      <c r="G401" s="2" t="s">
        <v>1688</v>
      </c>
      <c r="H401" s="2" t="s">
        <v>1688</v>
      </c>
      <c r="I401" s="1">
        <v>9</v>
      </c>
      <c r="J401" s="1">
        <v>1991</v>
      </c>
      <c r="K401" s="2" t="s">
        <v>8</v>
      </c>
      <c r="L401" s="122">
        <v>1.1499999999999999</v>
      </c>
      <c r="N401" s="117">
        <v>120000000</v>
      </c>
      <c r="O401" s="129">
        <f t="shared" si="30"/>
        <v>138000000</v>
      </c>
      <c r="P401" s="14">
        <f t="shared" si="31"/>
        <v>0</v>
      </c>
      <c r="Q401" s="14" t="str">
        <f>+IF(B401='1'!$D$15,IF(C401='1'!$D$16,'2'!D401,""),"")</f>
        <v/>
      </c>
      <c r="S401" s="36">
        <v>105000000</v>
      </c>
      <c r="T401" s="87">
        <v>105000000</v>
      </c>
      <c r="U401" s="96">
        <v>110000000</v>
      </c>
      <c r="V401" s="108">
        <v>120000000</v>
      </c>
    </row>
    <row r="402" spans="1:22" hidden="1" x14ac:dyDescent="0.2">
      <c r="A402" s="103">
        <v>400</v>
      </c>
      <c r="B402" s="1" t="s">
        <v>45</v>
      </c>
      <c r="C402" s="14">
        <v>12</v>
      </c>
      <c r="D402" s="14">
        <v>9</v>
      </c>
      <c r="E402" s="1">
        <v>16065</v>
      </c>
      <c r="F402" s="1" t="str">
        <f t="shared" si="29"/>
        <v>БГД129</v>
      </c>
      <c r="G402" s="2" t="s">
        <v>7</v>
      </c>
      <c r="I402" s="1">
        <v>8</v>
      </c>
      <c r="J402" s="1">
        <v>2014</v>
      </c>
      <c r="K402" s="2" t="s">
        <v>393</v>
      </c>
      <c r="L402" s="122">
        <f>+$L$1</f>
        <v>1.1000000000000001</v>
      </c>
      <c r="N402" s="117">
        <v>2600000</v>
      </c>
      <c r="O402" s="129">
        <f t="shared" si="30"/>
        <v>2860000</v>
      </c>
      <c r="P402" s="14">
        <f t="shared" si="31"/>
        <v>0</v>
      </c>
      <c r="Q402" s="14" t="str">
        <f>+IF(B402='1'!$D$15,IF(C402='1'!$D$16,'2'!D402,""),"")</f>
        <v/>
      </c>
      <c r="S402" s="36">
        <v>2100000</v>
      </c>
      <c r="T402" s="87">
        <v>2100000</v>
      </c>
      <c r="U402" s="96">
        <v>2200000</v>
      </c>
      <c r="V402" s="108">
        <v>2600000</v>
      </c>
    </row>
    <row r="403" spans="1:22" hidden="1" x14ac:dyDescent="0.2">
      <c r="A403" s="103">
        <v>401</v>
      </c>
      <c r="B403" s="1" t="s">
        <v>45</v>
      </c>
      <c r="C403" s="14">
        <v>13</v>
      </c>
      <c r="D403" s="109" t="s">
        <v>2041</v>
      </c>
      <c r="E403" s="1">
        <v>16091</v>
      </c>
      <c r="F403" s="1" t="str">
        <f t="shared" si="29"/>
        <v>БГД139-1</v>
      </c>
      <c r="G403" s="2" t="s">
        <v>6</v>
      </c>
      <c r="I403" s="1">
        <v>5</v>
      </c>
      <c r="J403" s="1">
        <v>2004</v>
      </c>
      <c r="K403" s="2" t="s">
        <v>393</v>
      </c>
      <c r="L403" s="122">
        <f>+$L$1</f>
        <v>1.1000000000000001</v>
      </c>
      <c r="N403" s="117">
        <v>2200000</v>
      </c>
      <c r="O403" s="129">
        <f t="shared" si="30"/>
        <v>2420000</v>
      </c>
      <c r="P403" s="14">
        <f t="shared" si="31"/>
        <v>0</v>
      </c>
      <c r="Q403" s="14" t="str">
        <f>+IF(B403='1'!$D$15,IF(C403='1'!$D$16,'2'!D403,""),"")</f>
        <v/>
      </c>
      <c r="S403" s="36"/>
      <c r="T403" s="87">
        <v>1600000</v>
      </c>
      <c r="U403" s="96">
        <v>1800000</v>
      </c>
      <c r="V403" s="108">
        <v>2200000</v>
      </c>
    </row>
    <row r="404" spans="1:22" hidden="1" x14ac:dyDescent="0.2">
      <c r="A404" s="103">
        <v>402</v>
      </c>
      <c r="B404" s="1" t="s">
        <v>45</v>
      </c>
      <c r="C404" s="14">
        <v>13</v>
      </c>
      <c r="D404" s="14" t="s">
        <v>434</v>
      </c>
      <c r="E404" s="1">
        <v>16091</v>
      </c>
      <c r="F404" s="1" t="str">
        <f t="shared" si="29"/>
        <v>БГД132д</v>
      </c>
      <c r="G404" s="2" t="s">
        <v>1688</v>
      </c>
      <c r="I404" s="1">
        <v>9</v>
      </c>
      <c r="J404" s="1">
        <v>1978</v>
      </c>
      <c r="K404" s="2" t="s">
        <v>301</v>
      </c>
      <c r="L404" s="122">
        <v>1.1499999999999999</v>
      </c>
      <c r="N404" s="117">
        <v>130000000</v>
      </c>
      <c r="O404" s="129">
        <f t="shared" si="30"/>
        <v>149500000</v>
      </c>
      <c r="P404" s="14">
        <f t="shared" si="31"/>
        <v>0</v>
      </c>
      <c r="Q404" s="14" t="str">
        <f>+IF(B404='1'!$D$15,IF(C404='1'!$D$16,'2'!D404,""),"")</f>
        <v/>
      </c>
      <c r="S404" s="36">
        <v>110000000</v>
      </c>
      <c r="T404" s="87">
        <v>115000000</v>
      </c>
      <c r="U404" s="96">
        <v>120000000</v>
      </c>
      <c r="V404" s="108">
        <v>130000000</v>
      </c>
    </row>
    <row r="405" spans="1:22" hidden="1" x14ac:dyDescent="0.2">
      <c r="A405" s="103">
        <v>403</v>
      </c>
      <c r="B405" s="1" t="s">
        <v>45</v>
      </c>
      <c r="C405" s="14">
        <v>13</v>
      </c>
      <c r="D405" s="14" t="s">
        <v>433</v>
      </c>
      <c r="E405" s="1">
        <v>16091</v>
      </c>
      <c r="F405" s="1" t="str">
        <f t="shared" si="29"/>
        <v>БГД132г</v>
      </c>
      <c r="G405" s="2" t="s">
        <v>1688</v>
      </c>
      <c r="I405" s="1">
        <v>9</v>
      </c>
      <c r="J405" s="1">
        <v>1979</v>
      </c>
      <c r="K405" s="2" t="s">
        <v>301</v>
      </c>
      <c r="L405" s="122">
        <v>1.1499999999999999</v>
      </c>
      <c r="N405" s="117">
        <v>130000000</v>
      </c>
      <c r="O405" s="129">
        <f t="shared" si="30"/>
        <v>149500000</v>
      </c>
      <c r="P405" s="14">
        <f t="shared" si="31"/>
        <v>0</v>
      </c>
      <c r="Q405" s="14" t="str">
        <f>+IF(B405='1'!$D$15,IF(C405='1'!$D$16,'2'!D405,""),"")</f>
        <v/>
      </c>
      <c r="S405" s="36">
        <v>110000000</v>
      </c>
      <c r="T405" s="87">
        <v>115000000</v>
      </c>
      <c r="U405" s="96">
        <v>120000000</v>
      </c>
      <c r="V405" s="108">
        <v>130000000</v>
      </c>
    </row>
    <row r="406" spans="1:22" hidden="1" x14ac:dyDescent="0.2">
      <c r="A406" s="103">
        <v>404</v>
      </c>
      <c r="B406" s="1" t="s">
        <v>45</v>
      </c>
      <c r="C406" s="14">
        <v>13</v>
      </c>
      <c r="D406" s="14" t="s">
        <v>432</v>
      </c>
      <c r="E406" s="1">
        <v>16091</v>
      </c>
      <c r="F406" s="1" t="str">
        <f t="shared" si="29"/>
        <v>БГД132в</v>
      </c>
      <c r="G406" s="2" t="s">
        <v>1688</v>
      </c>
      <c r="I406" s="1">
        <v>9</v>
      </c>
      <c r="J406" s="1">
        <v>1979</v>
      </c>
      <c r="K406" s="2" t="s">
        <v>301</v>
      </c>
      <c r="L406" s="122">
        <v>1.1499999999999999</v>
      </c>
      <c r="N406" s="117">
        <v>130000000</v>
      </c>
      <c r="O406" s="129">
        <f t="shared" si="30"/>
        <v>149500000</v>
      </c>
      <c r="P406" s="14">
        <f t="shared" si="31"/>
        <v>0</v>
      </c>
      <c r="Q406" s="14" t="str">
        <f>+IF(B406='1'!$D$15,IF(C406='1'!$D$16,'2'!D406,""),"")</f>
        <v/>
      </c>
      <c r="S406" s="36">
        <v>110000000</v>
      </c>
      <c r="T406" s="87">
        <v>115000000</v>
      </c>
      <c r="U406" s="96">
        <v>120000000</v>
      </c>
      <c r="V406" s="108">
        <v>130000000</v>
      </c>
    </row>
    <row r="407" spans="1:22" hidden="1" x14ac:dyDescent="0.2">
      <c r="A407" s="103">
        <v>405</v>
      </c>
      <c r="B407" s="1" t="s">
        <v>45</v>
      </c>
      <c r="C407" s="14">
        <v>13</v>
      </c>
      <c r="D407" s="14" t="s">
        <v>431</v>
      </c>
      <c r="E407" s="1">
        <v>16091</v>
      </c>
      <c r="F407" s="1" t="str">
        <f t="shared" si="29"/>
        <v>БГД132б</v>
      </c>
      <c r="G407" s="2" t="s">
        <v>1688</v>
      </c>
      <c r="I407" s="1">
        <v>9</v>
      </c>
      <c r="J407" s="1">
        <v>1979</v>
      </c>
      <c r="K407" s="2" t="s">
        <v>301</v>
      </c>
      <c r="L407" s="122">
        <v>1.1499999999999999</v>
      </c>
      <c r="N407" s="117">
        <v>130000000</v>
      </c>
      <c r="O407" s="129">
        <f t="shared" si="30"/>
        <v>149500000</v>
      </c>
      <c r="P407" s="14">
        <f t="shared" si="31"/>
        <v>0</v>
      </c>
      <c r="Q407" s="14" t="str">
        <f>+IF(B407='1'!$D$15,IF(C407='1'!$D$16,'2'!D407,""),"")</f>
        <v/>
      </c>
      <c r="S407" s="36">
        <v>110000000</v>
      </c>
      <c r="T407" s="87">
        <v>115000000</v>
      </c>
      <c r="U407" s="96">
        <v>120000000</v>
      </c>
      <c r="V407" s="108">
        <v>130000000</v>
      </c>
    </row>
    <row r="408" spans="1:22" hidden="1" x14ac:dyDescent="0.2">
      <c r="A408" s="103">
        <v>406</v>
      </c>
      <c r="B408" s="1" t="s">
        <v>45</v>
      </c>
      <c r="C408" s="14">
        <v>13</v>
      </c>
      <c r="D408" s="14" t="s">
        <v>206</v>
      </c>
      <c r="E408" s="1">
        <v>16091</v>
      </c>
      <c r="F408" s="1" t="str">
        <f t="shared" si="29"/>
        <v>БГД132а</v>
      </c>
      <c r="G408" s="2" t="s">
        <v>1688</v>
      </c>
      <c r="I408" s="1">
        <v>9</v>
      </c>
      <c r="J408" s="1">
        <v>1978</v>
      </c>
      <c r="K408" s="2" t="s">
        <v>301</v>
      </c>
      <c r="L408" s="122">
        <v>1.1499999999999999</v>
      </c>
      <c r="N408" s="117">
        <v>130000000</v>
      </c>
      <c r="O408" s="129">
        <f t="shared" si="30"/>
        <v>149500000</v>
      </c>
      <c r="P408" s="14">
        <f t="shared" si="31"/>
        <v>0</v>
      </c>
      <c r="Q408" s="14" t="str">
        <f>+IF(B408='1'!$D$15,IF(C408='1'!$D$16,'2'!D408,""),"")</f>
        <v/>
      </c>
      <c r="S408" s="36">
        <v>110000000</v>
      </c>
      <c r="T408" s="87">
        <v>115000000</v>
      </c>
      <c r="U408" s="96">
        <v>120000000</v>
      </c>
      <c r="V408" s="108">
        <v>130000000</v>
      </c>
    </row>
    <row r="409" spans="1:22" hidden="1" x14ac:dyDescent="0.2">
      <c r="A409" s="103">
        <v>407</v>
      </c>
      <c r="B409" s="1" t="s">
        <v>45</v>
      </c>
      <c r="C409" s="14">
        <v>13</v>
      </c>
      <c r="D409" s="14" t="s">
        <v>429</v>
      </c>
      <c r="E409" s="1">
        <v>16091</v>
      </c>
      <c r="F409" s="1" t="str">
        <f t="shared" si="29"/>
        <v>БГД1320-1</v>
      </c>
      <c r="G409" s="2" t="s">
        <v>6</v>
      </c>
      <c r="I409" s="1">
        <v>5</v>
      </c>
      <c r="J409" s="1">
        <v>2007</v>
      </c>
      <c r="K409" s="2" t="s">
        <v>393</v>
      </c>
      <c r="L409" s="122">
        <f t="shared" ref="L409:L415" si="32">+$L$1</f>
        <v>1.1000000000000001</v>
      </c>
      <c r="N409" s="117">
        <v>2300000</v>
      </c>
      <c r="O409" s="129">
        <f t="shared" si="30"/>
        <v>2530000</v>
      </c>
      <c r="P409" s="14">
        <f t="shared" si="31"/>
        <v>0</v>
      </c>
      <c r="Q409" s="14" t="str">
        <f>+IF(B409='1'!$D$15,IF(C409='1'!$D$16,'2'!D409,""),"")</f>
        <v/>
      </c>
      <c r="S409" s="36">
        <v>1800000</v>
      </c>
      <c r="T409" s="87">
        <v>1800000</v>
      </c>
      <c r="U409" s="96">
        <v>1900000</v>
      </c>
      <c r="V409" s="108">
        <v>2300000</v>
      </c>
    </row>
    <row r="410" spans="1:22" hidden="1" x14ac:dyDescent="0.2">
      <c r="A410" s="103">
        <v>408</v>
      </c>
      <c r="B410" s="1" t="s">
        <v>45</v>
      </c>
      <c r="C410" s="14">
        <v>13</v>
      </c>
      <c r="D410" s="14" t="s">
        <v>23</v>
      </c>
      <c r="E410" s="1">
        <v>16091</v>
      </c>
      <c r="F410" s="1" t="str">
        <f t="shared" si="29"/>
        <v>БГД1311А</v>
      </c>
      <c r="G410" s="2" t="s">
        <v>7</v>
      </c>
      <c r="I410" s="1">
        <v>6</v>
      </c>
      <c r="J410" s="1">
        <v>2014</v>
      </c>
      <c r="K410" s="2" t="s">
        <v>393</v>
      </c>
      <c r="L410" s="122">
        <f t="shared" si="32"/>
        <v>1.1000000000000001</v>
      </c>
      <c r="N410" s="117">
        <v>2400000</v>
      </c>
      <c r="O410" s="129">
        <f t="shared" si="30"/>
        <v>2640000</v>
      </c>
      <c r="P410" s="14">
        <f t="shared" si="31"/>
        <v>0</v>
      </c>
      <c r="Q410" s="14" t="str">
        <f>+IF(B410='1'!$D$15,IF(C410='1'!$D$16,'2'!D410,""),"")</f>
        <v/>
      </c>
      <c r="S410" s="36">
        <v>2000000</v>
      </c>
      <c r="T410" s="87">
        <v>2000000</v>
      </c>
      <c r="U410" s="96">
        <v>2000000</v>
      </c>
      <c r="V410" s="108">
        <v>2400000</v>
      </c>
    </row>
    <row r="411" spans="1:22" hidden="1" x14ac:dyDescent="0.2">
      <c r="A411" s="103">
        <v>409</v>
      </c>
      <c r="B411" s="1" t="s">
        <v>45</v>
      </c>
      <c r="C411" s="14">
        <v>13</v>
      </c>
      <c r="D411" s="14" t="s">
        <v>300</v>
      </c>
      <c r="E411" s="1">
        <v>16091</v>
      </c>
      <c r="F411" s="1" t="str">
        <f t="shared" si="29"/>
        <v>БГД1310Б</v>
      </c>
      <c r="G411" s="2" t="s">
        <v>430</v>
      </c>
      <c r="I411" s="1">
        <v>12</v>
      </c>
      <c r="J411" s="1">
        <v>2019</v>
      </c>
      <c r="K411" s="2" t="s">
        <v>393</v>
      </c>
      <c r="L411" s="122">
        <f t="shared" si="32"/>
        <v>1.1000000000000001</v>
      </c>
      <c r="N411" s="117">
        <v>2800000</v>
      </c>
      <c r="O411" s="129">
        <f t="shared" si="30"/>
        <v>3080000.0000000005</v>
      </c>
      <c r="P411" s="14">
        <f t="shared" si="31"/>
        <v>0</v>
      </c>
      <c r="Q411" s="14" t="str">
        <f>+IF(B411='1'!$D$15,IF(C411='1'!$D$16,'2'!D411,""),"")</f>
        <v/>
      </c>
      <c r="S411" s="36">
        <v>2000000</v>
      </c>
      <c r="T411" s="87">
        <v>2000000</v>
      </c>
      <c r="U411" s="96">
        <v>2300000</v>
      </c>
      <c r="V411" s="108">
        <v>2800000</v>
      </c>
    </row>
    <row r="412" spans="1:22" hidden="1" x14ac:dyDescent="0.2">
      <c r="A412" s="103">
        <v>410</v>
      </c>
      <c r="B412" s="1" t="s">
        <v>45</v>
      </c>
      <c r="C412" s="14">
        <v>13</v>
      </c>
      <c r="D412" s="14" t="s">
        <v>22</v>
      </c>
      <c r="E412" s="1">
        <v>16091</v>
      </c>
      <c r="F412" s="1" t="str">
        <f t="shared" si="29"/>
        <v>БГД1310А</v>
      </c>
      <c r="G412" s="2" t="s">
        <v>7</v>
      </c>
      <c r="I412" s="1">
        <v>5</v>
      </c>
      <c r="J412" s="1">
        <v>2015</v>
      </c>
      <c r="K412" s="2" t="s">
        <v>393</v>
      </c>
      <c r="L412" s="122">
        <f t="shared" si="32"/>
        <v>1.1000000000000001</v>
      </c>
      <c r="N412" s="117">
        <v>2400000</v>
      </c>
      <c r="O412" s="129">
        <f t="shared" si="30"/>
        <v>2640000</v>
      </c>
      <c r="P412" s="14">
        <f t="shared" si="31"/>
        <v>0</v>
      </c>
      <c r="Q412" s="14" t="str">
        <f>+IF(B412='1'!$D$15,IF(C412='1'!$D$16,'2'!D412,""),"")</f>
        <v/>
      </c>
      <c r="S412" s="36">
        <v>2000000</v>
      </c>
      <c r="T412" s="87">
        <v>2000000</v>
      </c>
      <c r="U412" s="96">
        <v>2000000</v>
      </c>
      <c r="V412" s="108">
        <v>2400000</v>
      </c>
    </row>
    <row r="413" spans="1:22" hidden="1" x14ac:dyDescent="0.2">
      <c r="A413" s="103">
        <v>411</v>
      </c>
      <c r="B413" s="1" t="s">
        <v>45</v>
      </c>
      <c r="C413" s="14">
        <v>13</v>
      </c>
      <c r="D413" s="14">
        <v>26</v>
      </c>
      <c r="E413" s="1">
        <v>16091</v>
      </c>
      <c r="F413" s="1" t="str">
        <f t="shared" si="29"/>
        <v>БГД1326</v>
      </c>
      <c r="G413" s="2" t="s">
        <v>6</v>
      </c>
      <c r="I413" s="1">
        <v>13</v>
      </c>
      <c r="J413" s="1">
        <v>2009</v>
      </c>
      <c r="K413" s="2" t="s">
        <v>393</v>
      </c>
      <c r="L413" s="122">
        <f t="shared" si="32"/>
        <v>1.1000000000000001</v>
      </c>
      <c r="N413" s="117">
        <v>2500000</v>
      </c>
      <c r="O413" s="129">
        <f t="shared" si="30"/>
        <v>2750000</v>
      </c>
      <c r="P413" s="14">
        <f t="shared" si="31"/>
        <v>0</v>
      </c>
      <c r="Q413" s="14" t="str">
        <f>+IF(B413='1'!$D$15,IF(C413='1'!$D$16,'2'!D413,""),"")</f>
        <v/>
      </c>
      <c r="S413" s="36">
        <v>1900000</v>
      </c>
      <c r="T413" s="87">
        <v>1900000</v>
      </c>
      <c r="U413" s="96">
        <v>2000000</v>
      </c>
      <c r="V413" s="108">
        <v>2500000</v>
      </c>
    </row>
    <row r="414" spans="1:22" hidden="1" x14ac:dyDescent="0.2">
      <c r="A414" s="103">
        <v>412</v>
      </c>
      <c r="B414" s="1" t="s">
        <v>45</v>
      </c>
      <c r="C414" s="14">
        <v>13</v>
      </c>
      <c r="D414" s="14">
        <v>11</v>
      </c>
      <c r="E414" s="1">
        <v>16091</v>
      </c>
      <c r="F414" s="1" t="str">
        <f t="shared" si="29"/>
        <v>БГД1311</v>
      </c>
      <c r="G414" s="2" t="s">
        <v>6</v>
      </c>
      <c r="I414" s="1">
        <v>6</v>
      </c>
      <c r="J414" s="1">
        <v>2014</v>
      </c>
      <c r="K414" s="2" t="s">
        <v>393</v>
      </c>
      <c r="L414" s="122">
        <f t="shared" si="32"/>
        <v>1.1000000000000001</v>
      </c>
      <c r="N414" s="117">
        <v>2400000</v>
      </c>
      <c r="O414" s="129">
        <f t="shared" si="30"/>
        <v>2640000</v>
      </c>
      <c r="P414" s="14">
        <f t="shared" si="31"/>
        <v>0</v>
      </c>
      <c r="Q414" s="14" t="str">
        <f>+IF(B414='1'!$D$15,IF(C414='1'!$D$16,'2'!D414,""),"")</f>
        <v/>
      </c>
      <c r="S414" s="36">
        <v>2000000</v>
      </c>
      <c r="T414" s="87">
        <v>2000000</v>
      </c>
      <c r="U414" s="96">
        <v>2000000</v>
      </c>
      <c r="V414" s="108">
        <v>2400000</v>
      </c>
    </row>
    <row r="415" spans="1:22" hidden="1" x14ac:dyDescent="0.2">
      <c r="A415" s="103">
        <v>413</v>
      </c>
      <c r="B415" s="1" t="s">
        <v>45</v>
      </c>
      <c r="C415" s="14">
        <v>13</v>
      </c>
      <c r="D415" s="14">
        <v>10</v>
      </c>
      <c r="E415" s="1">
        <v>16091</v>
      </c>
      <c r="F415" s="1" t="str">
        <f t="shared" si="29"/>
        <v>БГД1310</v>
      </c>
      <c r="G415" s="2" t="s">
        <v>6</v>
      </c>
      <c r="I415" s="1">
        <v>5</v>
      </c>
      <c r="J415" s="1">
        <v>2006</v>
      </c>
      <c r="K415" s="2" t="s">
        <v>393</v>
      </c>
      <c r="L415" s="122">
        <f t="shared" si="32"/>
        <v>1.1000000000000001</v>
      </c>
      <c r="N415" s="117">
        <v>2300000</v>
      </c>
      <c r="O415" s="129">
        <f t="shared" si="30"/>
        <v>2530000</v>
      </c>
      <c r="P415" s="14">
        <f t="shared" si="31"/>
        <v>0</v>
      </c>
      <c r="Q415" s="14" t="str">
        <f>+IF(B415='1'!$D$15,IF(C415='1'!$D$16,'2'!D415,""),"")</f>
        <v/>
      </c>
      <c r="S415" s="36">
        <v>1800000</v>
      </c>
      <c r="T415" s="87">
        <v>1800000</v>
      </c>
      <c r="U415" s="96">
        <v>1900000</v>
      </c>
      <c r="V415" s="108">
        <v>2300000</v>
      </c>
    </row>
    <row r="416" spans="1:22" hidden="1" x14ac:dyDescent="0.2">
      <c r="A416" s="103">
        <v>414</v>
      </c>
      <c r="B416" s="1" t="s">
        <v>45</v>
      </c>
      <c r="C416" s="14">
        <v>13</v>
      </c>
      <c r="D416" s="14">
        <v>9</v>
      </c>
      <c r="E416" s="1">
        <v>16091</v>
      </c>
      <c r="F416" s="1" t="str">
        <f t="shared" si="29"/>
        <v>БГД139</v>
      </c>
      <c r="G416" s="2" t="s">
        <v>1689</v>
      </c>
      <c r="I416" s="1">
        <v>5</v>
      </c>
      <c r="J416" s="1">
        <v>1979</v>
      </c>
      <c r="K416" s="2" t="s">
        <v>393</v>
      </c>
      <c r="L416" s="122">
        <v>1.1499999999999999</v>
      </c>
      <c r="N416" s="117">
        <v>125000000</v>
      </c>
      <c r="O416" s="129">
        <f t="shared" si="30"/>
        <v>143750000</v>
      </c>
      <c r="P416" s="14">
        <f t="shared" si="31"/>
        <v>0</v>
      </c>
      <c r="Q416" s="14" t="str">
        <f>+IF(B416='1'!$D$15,IF(C416='1'!$D$16,'2'!D416,""),"")</f>
        <v/>
      </c>
      <c r="S416" s="36">
        <v>105000000</v>
      </c>
      <c r="T416" s="87">
        <v>105000000</v>
      </c>
      <c r="U416" s="96">
        <v>110000000</v>
      </c>
      <c r="V416" s="108">
        <v>125000000</v>
      </c>
    </row>
    <row r="417" spans="1:22" hidden="1" x14ac:dyDescent="0.2">
      <c r="A417" s="103">
        <v>415</v>
      </c>
      <c r="B417" s="1" t="s">
        <v>45</v>
      </c>
      <c r="C417" s="14">
        <v>13</v>
      </c>
      <c r="D417" s="14">
        <v>8</v>
      </c>
      <c r="E417" s="1">
        <v>16091</v>
      </c>
      <c r="F417" s="1" t="str">
        <f t="shared" si="29"/>
        <v>БГД138</v>
      </c>
      <c r="G417" s="2" t="s">
        <v>1689</v>
      </c>
      <c r="I417" s="1">
        <v>5</v>
      </c>
      <c r="J417" s="1">
        <v>1978</v>
      </c>
      <c r="K417" s="2" t="s">
        <v>393</v>
      </c>
      <c r="L417" s="122">
        <v>1.1499999999999999</v>
      </c>
      <c r="N417" s="117">
        <v>125000000</v>
      </c>
      <c r="O417" s="129">
        <f t="shared" si="30"/>
        <v>143750000</v>
      </c>
      <c r="P417" s="14">
        <f t="shared" si="31"/>
        <v>0</v>
      </c>
      <c r="Q417" s="14" t="str">
        <f>+IF(B417='1'!$D$15,IF(C417='1'!$D$16,'2'!D417,""),"")</f>
        <v/>
      </c>
      <c r="S417" s="36">
        <v>105000000</v>
      </c>
      <c r="T417" s="87">
        <v>105000000</v>
      </c>
      <c r="U417" s="96">
        <v>110000000</v>
      </c>
      <c r="V417" s="108">
        <v>125000000</v>
      </c>
    </row>
    <row r="418" spans="1:22" hidden="1" x14ac:dyDescent="0.2">
      <c r="A418" s="103">
        <v>416</v>
      </c>
      <c r="B418" s="1" t="s">
        <v>45</v>
      </c>
      <c r="C418" s="14">
        <v>13</v>
      </c>
      <c r="D418" s="14">
        <v>7</v>
      </c>
      <c r="E418" s="1">
        <v>16091</v>
      </c>
      <c r="F418" s="1" t="str">
        <f t="shared" si="29"/>
        <v>БГД137</v>
      </c>
      <c r="G418" s="2" t="s">
        <v>1689</v>
      </c>
      <c r="I418" s="1">
        <v>5</v>
      </c>
      <c r="J418" s="1">
        <v>1978</v>
      </c>
      <c r="K418" s="2" t="s">
        <v>393</v>
      </c>
      <c r="L418" s="122">
        <v>1.1499999999999999</v>
      </c>
      <c r="N418" s="117">
        <v>125000000</v>
      </c>
      <c r="O418" s="129">
        <f t="shared" si="30"/>
        <v>143750000</v>
      </c>
      <c r="P418" s="14">
        <f t="shared" si="31"/>
        <v>0</v>
      </c>
      <c r="Q418" s="14" t="str">
        <f>+IF(B418='1'!$D$15,IF(C418='1'!$D$16,'2'!D418,""),"")</f>
        <v/>
      </c>
      <c r="S418" s="36">
        <v>105000000</v>
      </c>
      <c r="T418" s="87">
        <v>105000000</v>
      </c>
      <c r="U418" s="96">
        <v>110000000</v>
      </c>
      <c r="V418" s="108">
        <v>125000000</v>
      </c>
    </row>
    <row r="419" spans="1:22" hidden="1" x14ac:dyDescent="0.2">
      <c r="A419" s="103">
        <v>417</v>
      </c>
      <c r="B419" s="1" t="s">
        <v>45</v>
      </c>
      <c r="C419" s="14">
        <v>13</v>
      </c>
      <c r="D419" s="14">
        <v>6</v>
      </c>
      <c r="E419" s="1">
        <v>16091</v>
      </c>
      <c r="F419" s="1" t="str">
        <f t="shared" si="29"/>
        <v>БГД136</v>
      </c>
      <c r="G419" s="2" t="s">
        <v>1737</v>
      </c>
      <c r="I419" s="1">
        <v>12</v>
      </c>
      <c r="J419" s="1">
        <v>1980</v>
      </c>
      <c r="K419" s="2" t="s">
        <v>393</v>
      </c>
      <c r="L419" s="122">
        <v>1.1499999999999999</v>
      </c>
      <c r="N419" s="117">
        <v>130000000</v>
      </c>
      <c r="O419" s="129">
        <f t="shared" si="30"/>
        <v>149500000</v>
      </c>
      <c r="P419" s="14">
        <f t="shared" si="31"/>
        <v>0</v>
      </c>
      <c r="Q419" s="14" t="str">
        <f>+IF(B419='1'!$D$15,IF(C419='1'!$D$16,'2'!D419,""),"")</f>
        <v/>
      </c>
      <c r="S419" s="36">
        <v>110000000</v>
      </c>
      <c r="T419" s="87">
        <v>110000000</v>
      </c>
      <c r="U419" s="96">
        <v>115000000</v>
      </c>
      <c r="V419" s="108">
        <v>130000000</v>
      </c>
    </row>
    <row r="420" spans="1:22" hidden="1" x14ac:dyDescent="0.2">
      <c r="A420" s="103">
        <v>418</v>
      </c>
      <c r="B420" s="1" t="s">
        <v>45</v>
      </c>
      <c r="C420" s="14">
        <v>13</v>
      </c>
      <c r="D420" s="14">
        <v>5</v>
      </c>
      <c r="E420" s="1">
        <v>16091</v>
      </c>
      <c r="F420" s="1" t="str">
        <f t="shared" si="29"/>
        <v>БГД135</v>
      </c>
      <c r="G420" s="2" t="s">
        <v>1737</v>
      </c>
      <c r="I420" s="1">
        <v>12</v>
      </c>
      <c r="J420" s="1">
        <v>1980</v>
      </c>
      <c r="K420" s="2" t="s">
        <v>393</v>
      </c>
      <c r="L420" s="122">
        <v>1.1499999999999999</v>
      </c>
      <c r="N420" s="117">
        <v>130000000</v>
      </c>
      <c r="O420" s="129">
        <f t="shared" si="30"/>
        <v>149500000</v>
      </c>
      <c r="P420" s="14">
        <f t="shared" si="31"/>
        <v>0</v>
      </c>
      <c r="Q420" s="14" t="str">
        <f>+IF(B420='1'!$D$15,IF(C420='1'!$D$16,'2'!D420,""),"")</f>
        <v/>
      </c>
      <c r="S420" s="36">
        <v>110000000</v>
      </c>
      <c r="T420" s="87">
        <v>110000000</v>
      </c>
      <c r="U420" s="96">
        <v>115000000</v>
      </c>
      <c r="V420" s="108">
        <v>130000000</v>
      </c>
    </row>
    <row r="421" spans="1:22" hidden="1" x14ac:dyDescent="0.2">
      <c r="A421" s="103">
        <v>419</v>
      </c>
      <c r="B421" s="1" t="s">
        <v>45</v>
      </c>
      <c r="C421" s="14">
        <v>13</v>
      </c>
      <c r="D421" s="14">
        <v>4</v>
      </c>
      <c r="E421" s="1">
        <v>16091</v>
      </c>
      <c r="F421" s="1" t="str">
        <f t="shared" si="29"/>
        <v>БГД134</v>
      </c>
      <c r="G421" s="2" t="s">
        <v>1737</v>
      </c>
      <c r="I421" s="1">
        <v>12</v>
      </c>
      <c r="J421" s="1">
        <v>1980</v>
      </c>
      <c r="K421" s="2" t="s">
        <v>393</v>
      </c>
      <c r="L421" s="122">
        <v>1.1499999999999999</v>
      </c>
      <c r="N421" s="117">
        <v>130000000</v>
      </c>
      <c r="O421" s="129">
        <f t="shared" si="30"/>
        <v>149500000</v>
      </c>
      <c r="P421" s="14">
        <f t="shared" si="31"/>
        <v>0</v>
      </c>
      <c r="Q421" s="14" t="str">
        <f>+IF(B421='1'!$D$15,IF(C421='1'!$D$16,'2'!D421,""),"")</f>
        <v/>
      </c>
      <c r="S421" s="36">
        <v>110000000</v>
      </c>
      <c r="T421" s="87">
        <v>110000000</v>
      </c>
      <c r="U421" s="96">
        <v>115000000</v>
      </c>
      <c r="V421" s="108">
        <v>130000000</v>
      </c>
    </row>
    <row r="422" spans="1:22" hidden="1" x14ac:dyDescent="0.2">
      <c r="A422" s="103">
        <v>420</v>
      </c>
      <c r="B422" s="1" t="s">
        <v>45</v>
      </c>
      <c r="C422" s="14">
        <v>13</v>
      </c>
      <c r="D422" s="14">
        <v>3</v>
      </c>
      <c r="E422" s="1">
        <v>16091</v>
      </c>
      <c r="F422" s="1" t="str">
        <f t="shared" si="29"/>
        <v>БГД133</v>
      </c>
      <c r="G422" s="2" t="s">
        <v>1688</v>
      </c>
      <c r="I422" s="1">
        <v>9</v>
      </c>
      <c r="J422" s="1">
        <v>1978</v>
      </c>
      <c r="K422" s="2" t="s">
        <v>301</v>
      </c>
      <c r="L422" s="122">
        <v>1.1499999999999999</v>
      </c>
      <c r="N422" s="117">
        <v>130000000</v>
      </c>
      <c r="O422" s="129">
        <f t="shared" si="30"/>
        <v>149500000</v>
      </c>
      <c r="P422" s="14">
        <f t="shared" si="31"/>
        <v>0</v>
      </c>
      <c r="Q422" s="14" t="str">
        <f>+IF(B422='1'!$D$15,IF(C422='1'!$D$16,'2'!D422,""),"")</f>
        <v/>
      </c>
      <c r="S422" s="36">
        <v>110000000</v>
      </c>
      <c r="T422" s="87">
        <v>115000000</v>
      </c>
      <c r="U422" s="96">
        <v>120000000</v>
      </c>
      <c r="V422" s="108">
        <v>130000000</v>
      </c>
    </row>
    <row r="423" spans="1:22" hidden="1" x14ac:dyDescent="0.2">
      <c r="A423" s="103">
        <v>421</v>
      </c>
      <c r="B423" s="1" t="s">
        <v>45</v>
      </c>
      <c r="C423" s="14">
        <v>13</v>
      </c>
      <c r="D423" s="14">
        <v>1</v>
      </c>
      <c r="E423" s="1">
        <v>16091</v>
      </c>
      <c r="F423" s="1" t="str">
        <f t="shared" si="29"/>
        <v>БГД131</v>
      </c>
      <c r="G423" s="2" t="s">
        <v>1688</v>
      </c>
      <c r="I423" s="1">
        <v>9</v>
      </c>
      <c r="J423" s="1">
        <v>1979</v>
      </c>
      <c r="K423" s="2" t="s">
        <v>301</v>
      </c>
      <c r="L423" s="122">
        <v>1.1499999999999999</v>
      </c>
      <c r="N423" s="117">
        <v>130000000</v>
      </c>
      <c r="O423" s="129">
        <f t="shared" si="30"/>
        <v>149500000</v>
      </c>
      <c r="P423" s="14">
        <f t="shared" si="31"/>
        <v>0</v>
      </c>
      <c r="Q423" s="14" t="str">
        <f>+IF(B423='1'!$D$15,IF(C423='1'!$D$16,'2'!D423,""),"")</f>
        <v/>
      </c>
      <c r="S423" s="36">
        <v>110000000</v>
      </c>
      <c r="T423" s="87">
        <v>115000000</v>
      </c>
      <c r="U423" s="96">
        <v>120000000</v>
      </c>
      <c r="V423" s="108">
        <v>130000000</v>
      </c>
    </row>
    <row r="424" spans="1:22" hidden="1" x14ac:dyDescent="0.2">
      <c r="A424" s="103">
        <v>422</v>
      </c>
      <c r="B424" s="1" t="s">
        <v>45</v>
      </c>
      <c r="C424" s="14">
        <v>14</v>
      </c>
      <c r="D424" s="14" t="s">
        <v>437</v>
      </c>
      <c r="E424" s="1">
        <v>16066</v>
      </c>
      <c r="F424" s="1" t="str">
        <f t="shared" si="29"/>
        <v>БГД1418/1</v>
      </c>
      <c r="G424" s="2" t="s">
        <v>6</v>
      </c>
      <c r="I424" s="1">
        <v>6</v>
      </c>
      <c r="J424" s="1">
        <v>2010</v>
      </c>
      <c r="K424" s="2" t="s">
        <v>393</v>
      </c>
      <c r="L424" s="122">
        <f>+$L$1</f>
        <v>1.1000000000000001</v>
      </c>
      <c r="N424" s="117">
        <v>2300000</v>
      </c>
      <c r="O424" s="129">
        <f t="shared" si="30"/>
        <v>2530000</v>
      </c>
      <c r="P424" s="14">
        <f t="shared" si="31"/>
        <v>0</v>
      </c>
      <c r="Q424" s="14" t="str">
        <f>+IF(B424='1'!$D$15,IF(C424='1'!$D$16,'2'!D424,""),"")</f>
        <v/>
      </c>
      <c r="S424" s="36">
        <v>1800000</v>
      </c>
      <c r="T424" s="87">
        <v>1800000</v>
      </c>
      <c r="U424" s="96">
        <v>1900000</v>
      </c>
      <c r="V424" s="108">
        <v>2300000</v>
      </c>
    </row>
    <row r="425" spans="1:22" hidden="1" x14ac:dyDescent="0.2">
      <c r="A425" s="103">
        <v>423</v>
      </c>
      <c r="B425" s="1" t="s">
        <v>45</v>
      </c>
      <c r="C425" s="14">
        <v>14</v>
      </c>
      <c r="D425" s="14" t="s">
        <v>436</v>
      </c>
      <c r="E425" s="1">
        <v>16066</v>
      </c>
      <c r="F425" s="1" t="str">
        <f t="shared" si="29"/>
        <v>БГД1417А</v>
      </c>
      <c r="G425" s="2" t="s">
        <v>7</v>
      </c>
      <c r="I425" s="1">
        <v>7</v>
      </c>
      <c r="J425" s="1">
        <v>2008</v>
      </c>
      <c r="K425" s="2" t="s">
        <v>393</v>
      </c>
      <c r="L425" s="122">
        <f>+$L$1</f>
        <v>1.1000000000000001</v>
      </c>
      <c r="N425" s="117">
        <v>2400000</v>
      </c>
      <c r="O425" s="129">
        <f t="shared" si="30"/>
        <v>2640000</v>
      </c>
      <c r="P425" s="14">
        <f t="shared" si="31"/>
        <v>0</v>
      </c>
      <c r="Q425" s="14" t="str">
        <f>+IF(B425='1'!$D$15,IF(C425='1'!$D$16,'2'!D425,""),"")</f>
        <v/>
      </c>
      <c r="S425" s="36">
        <v>2000000</v>
      </c>
      <c r="T425" s="87">
        <v>2000000</v>
      </c>
      <c r="U425" s="96">
        <v>2100000</v>
      </c>
      <c r="V425" s="108">
        <v>2400000</v>
      </c>
    </row>
    <row r="426" spans="1:22" hidden="1" x14ac:dyDescent="0.2">
      <c r="A426" s="103">
        <v>424</v>
      </c>
      <c r="B426" s="1" t="s">
        <v>45</v>
      </c>
      <c r="C426" s="14">
        <v>14</v>
      </c>
      <c r="D426" s="14" t="s">
        <v>439</v>
      </c>
      <c r="E426" s="1">
        <v>16066</v>
      </c>
      <c r="F426" s="1" t="str">
        <f t="shared" si="29"/>
        <v>БГД1413в</v>
      </c>
      <c r="G426" s="2" t="s">
        <v>1688</v>
      </c>
      <c r="I426" s="1">
        <v>9</v>
      </c>
      <c r="J426" s="1">
        <v>1980</v>
      </c>
      <c r="K426" s="2" t="s">
        <v>413</v>
      </c>
      <c r="L426" s="122">
        <v>1.1499999999999999</v>
      </c>
      <c r="N426" s="117">
        <v>130000000</v>
      </c>
      <c r="O426" s="129">
        <f t="shared" si="30"/>
        <v>149500000</v>
      </c>
      <c r="P426" s="14">
        <f t="shared" si="31"/>
        <v>0</v>
      </c>
      <c r="Q426" s="14" t="str">
        <f>+IF(B426='1'!$D$15,IF(C426='1'!$D$16,'2'!D426,""),"")</f>
        <v/>
      </c>
      <c r="S426" s="36">
        <v>110000000</v>
      </c>
      <c r="T426" s="87">
        <v>120000000</v>
      </c>
      <c r="U426" s="96">
        <v>120000000</v>
      </c>
      <c r="V426" s="108">
        <v>130000000</v>
      </c>
    </row>
    <row r="427" spans="1:22" hidden="1" x14ac:dyDescent="0.2">
      <c r="A427" s="103">
        <v>425</v>
      </c>
      <c r="B427" s="1" t="s">
        <v>45</v>
      </c>
      <c r="C427" s="14">
        <v>14</v>
      </c>
      <c r="D427" s="14" t="s">
        <v>438</v>
      </c>
      <c r="E427" s="1">
        <v>16066</v>
      </c>
      <c r="F427" s="1" t="str">
        <f t="shared" si="29"/>
        <v>БГД1413б</v>
      </c>
      <c r="G427" s="2" t="s">
        <v>1688</v>
      </c>
      <c r="I427" s="1">
        <v>9</v>
      </c>
      <c r="J427" s="1">
        <v>1980</v>
      </c>
      <c r="K427" s="2" t="s">
        <v>413</v>
      </c>
      <c r="L427" s="122">
        <v>1.1499999999999999</v>
      </c>
      <c r="N427" s="117">
        <v>130000000</v>
      </c>
      <c r="O427" s="129">
        <f t="shared" si="30"/>
        <v>149500000</v>
      </c>
      <c r="P427" s="14">
        <f t="shared" si="31"/>
        <v>0</v>
      </c>
      <c r="Q427" s="14" t="str">
        <f>+IF(B427='1'!$D$15,IF(C427='1'!$D$16,'2'!D427,""),"")</f>
        <v/>
      </c>
      <c r="S427" s="36">
        <v>110000000</v>
      </c>
      <c r="T427" s="87">
        <v>120000000</v>
      </c>
      <c r="U427" s="96">
        <v>120000000</v>
      </c>
      <c r="V427" s="108">
        <v>130000000</v>
      </c>
    </row>
    <row r="428" spans="1:22" hidden="1" x14ac:dyDescent="0.2">
      <c r="A428" s="103">
        <v>426</v>
      </c>
      <c r="B428" s="1" t="s">
        <v>45</v>
      </c>
      <c r="C428" s="14">
        <v>14</v>
      </c>
      <c r="D428" s="14" t="s">
        <v>440</v>
      </c>
      <c r="E428" s="1">
        <v>16066</v>
      </c>
      <c r="F428" s="1" t="str">
        <f t="shared" si="29"/>
        <v>БГД1413а</v>
      </c>
      <c r="G428" s="2" t="s">
        <v>1688</v>
      </c>
      <c r="I428" s="1">
        <v>9</v>
      </c>
      <c r="J428" s="1">
        <v>1979</v>
      </c>
      <c r="K428" s="2" t="s">
        <v>413</v>
      </c>
      <c r="L428" s="122">
        <v>1.1499999999999999</v>
      </c>
      <c r="N428" s="117">
        <v>130000000</v>
      </c>
      <c r="O428" s="129">
        <f t="shared" si="30"/>
        <v>149500000</v>
      </c>
      <c r="P428" s="14">
        <f t="shared" si="31"/>
        <v>0</v>
      </c>
      <c r="Q428" s="14" t="str">
        <f>+IF(B428='1'!$D$15,IF(C428='1'!$D$16,'2'!D428,""),"")</f>
        <v/>
      </c>
      <c r="S428" s="36">
        <v>110000000</v>
      </c>
      <c r="T428" s="87">
        <v>120000000</v>
      </c>
      <c r="U428" s="96">
        <v>120000000</v>
      </c>
      <c r="V428" s="108">
        <v>130000000</v>
      </c>
    </row>
    <row r="429" spans="1:22" hidden="1" x14ac:dyDescent="0.2">
      <c r="A429" s="103">
        <v>427</v>
      </c>
      <c r="B429" s="1" t="s">
        <v>45</v>
      </c>
      <c r="C429" s="14">
        <v>14</v>
      </c>
      <c r="D429" s="14">
        <v>23</v>
      </c>
      <c r="E429" s="1">
        <v>16066</v>
      </c>
      <c r="F429" s="1" t="str">
        <f t="shared" si="29"/>
        <v>БГД1423</v>
      </c>
      <c r="G429" s="2" t="s">
        <v>435</v>
      </c>
      <c r="I429" s="1">
        <v>4</v>
      </c>
      <c r="J429" s="1">
        <v>2008</v>
      </c>
      <c r="K429" s="2" t="s">
        <v>393</v>
      </c>
      <c r="L429" s="122">
        <f>+$L$1</f>
        <v>1.1000000000000001</v>
      </c>
      <c r="N429" s="117">
        <v>2350000</v>
      </c>
      <c r="O429" s="129">
        <f t="shared" si="30"/>
        <v>2585000</v>
      </c>
      <c r="P429" s="14">
        <f t="shared" si="31"/>
        <v>0</v>
      </c>
      <c r="Q429" s="14" t="str">
        <f>+IF(B429='1'!$D$15,IF(C429='1'!$D$16,'2'!D429,""),"")</f>
        <v/>
      </c>
      <c r="S429" s="36"/>
      <c r="T429" s="87">
        <v>1900000</v>
      </c>
      <c r="U429" s="96">
        <v>2000000</v>
      </c>
      <c r="V429" s="108">
        <v>2350000</v>
      </c>
    </row>
    <row r="430" spans="1:22" hidden="1" x14ac:dyDescent="0.2">
      <c r="A430" s="103">
        <v>428</v>
      </c>
      <c r="B430" s="1" t="s">
        <v>45</v>
      </c>
      <c r="C430" s="14">
        <v>14</v>
      </c>
      <c r="D430" s="14">
        <v>20</v>
      </c>
      <c r="E430" s="1">
        <v>16066</v>
      </c>
      <c r="F430" s="1" t="str">
        <f t="shared" si="29"/>
        <v>БГД1420</v>
      </c>
      <c r="G430" s="2" t="s">
        <v>1689</v>
      </c>
      <c r="I430" s="1">
        <v>5</v>
      </c>
      <c r="J430" s="1">
        <v>1979</v>
      </c>
      <c r="K430" s="2" t="s">
        <v>8</v>
      </c>
      <c r="L430" s="122">
        <v>1.1499999999999999</v>
      </c>
      <c r="N430" s="117">
        <v>125000000</v>
      </c>
      <c r="O430" s="129">
        <f t="shared" si="30"/>
        <v>143750000</v>
      </c>
      <c r="P430" s="14">
        <f t="shared" si="31"/>
        <v>0</v>
      </c>
      <c r="Q430" s="14" t="str">
        <f>+IF(B430='1'!$D$15,IF(C430='1'!$D$16,'2'!D430,""),"")</f>
        <v/>
      </c>
      <c r="S430" s="36">
        <v>105000000</v>
      </c>
      <c r="T430" s="87">
        <v>105000000</v>
      </c>
      <c r="U430" s="96">
        <v>110000000</v>
      </c>
      <c r="V430" s="108">
        <v>125000000</v>
      </c>
    </row>
    <row r="431" spans="1:22" hidden="1" x14ac:dyDescent="0.2">
      <c r="A431" s="103">
        <v>429</v>
      </c>
      <c r="B431" s="1" t="s">
        <v>45</v>
      </c>
      <c r="C431" s="14">
        <v>14</v>
      </c>
      <c r="D431" s="14">
        <v>19</v>
      </c>
      <c r="E431" s="1">
        <v>16066</v>
      </c>
      <c r="F431" s="1" t="str">
        <f t="shared" si="29"/>
        <v>БГД1419</v>
      </c>
      <c r="G431" s="2" t="s">
        <v>1689</v>
      </c>
      <c r="I431" s="1">
        <v>5</v>
      </c>
      <c r="J431" s="1">
        <v>1979</v>
      </c>
      <c r="K431" s="2" t="s">
        <v>393</v>
      </c>
      <c r="L431" s="122">
        <v>1.1499999999999999</v>
      </c>
      <c r="N431" s="117">
        <v>125000000</v>
      </c>
      <c r="O431" s="129">
        <f t="shared" si="30"/>
        <v>143750000</v>
      </c>
      <c r="P431" s="14">
        <f t="shared" si="31"/>
        <v>0</v>
      </c>
      <c r="Q431" s="14" t="str">
        <f>+IF(B431='1'!$D$15,IF(C431='1'!$D$16,'2'!D431,""),"")</f>
        <v/>
      </c>
      <c r="S431" s="36">
        <v>105000000</v>
      </c>
      <c r="T431" s="87">
        <v>105000000</v>
      </c>
      <c r="U431" s="96">
        <v>110000000</v>
      </c>
      <c r="V431" s="108">
        <v>125000000</v>
      </c>
    </row>
    <row r="432" spans="1:22" hidden="1" x14ac:dyDescent="0.2">
      <c r="A432" s="103">
        <v>430</v>
      </c>
      <c r="B432" s="1" t="s">
        <v>45</v>
      </c>
      <c r="C432" s="14">
        <v>14</v>
      </c>
      <c r="D432" s="14">
        <v>18</v>
      </c>
      <c r="E432" s="1">
        <v>16066</v>
      </c>
      <c r="F432" s="1" t="str">
        <f t="shared" si="29"/>
        <v>БГД1418</v>
      </c>
      <c r="G432" s="2" t="s">
        <v>1689</v>
      </c>
      <c r="I432" s="1">
        <v>5</v>
      </c>
      <c r="J432" s="1">
        <v>1979</v>
      </c>
      <c r="K432" s="2" t="s">
        <v>393</v>
      </c>
      <c r="L432" s="122">
        <v>1.1499999999999999</v>
      </c>
      <c r="N432" s="117">
        <v>125000000</v>
      </c>
      <c r="O432" s="129">
        <f t="shared" si="30"/>
        <v>143750000</v>
      </c>
      <c r="P432" s="14">
        <f t="shared" si="31"/>
        <v>0</v>
      </c>
      <c r="Q432" s="14" t="str">
        <f>+IF(B432='1'!$D$15,IF(C432='1'!$D$16,'2'!D432,""),"")</f>
        <v/>
      </c>
      <c r="S432" s="36">
        <v>105000000</v>
      </c>
      <c r="T432" s="87">
        <v>105000000</v>
      </c>
      <c r="U432" s="96">
        <v>110000000</v>
      </c>
      <c r="V432" s="108">
        <v>125000000</v>
      </c>
    </row>
    <row r="433" spans="1:22" hidden="1" x14ac:dyDescent="0.2">
      <c r="A433" s="103">
        <v>431</v>
      </c>
      <c r="B433" s="1" t="s">
        <v>45</v>
      </c>
      <c r="C433" s="14">
        <v>14</v>
      </c>
      <c r="D433" s="14">
        <v>17</v>
      </c>
      <c r="E433" s="1">
        <v>16066</v>
      </c>
      <c r="F433" s="1" t="str">
        <f t="shared" si="29"/>
        <v>БГД1417</v>
      </c>
      <c r="G433" s="2" t="s">
        <v>1737</v>
      </c>
      <c r="I433" s="1">
        <v>12</v>
      </c>
      <c r="J433" s="1">
        <v>1981</v>
      </c>
      <c r="K433" s="2" t="s">
        <v>8</v>
      </c>
      <c r="L433" s="122">
        <v>1.1499999999999999</v>
      </c>
      <c r="N433" s="117">
        <v>130000000</v>
      </c>
      <c r="O433" s="129">
        <f t="shared" si="30"/>
        <v>149500000</v>
      </c>
      <c r="P433" s="14">
        <f t="shared" si="31"/>
        <v>0</v>
      </c>
      <c r="Q433" s="14" t="str">
        <f>+IF(B433='1'!$D$15,IF(C433='1'!$D$16,'2'!D433,""),"")</f>
        <v/>
      </c>
      <c r="S433" s="36">
        <v>110000000</v>
      </c>
      <c r="T433" s="87">
        <v>110000000</v>
      </c>
      <c r="U433" s="96">
        <v>115000000</v>
      </c>
      <c r="V433" s="108">
        <v>130000000</v>
      </c>
    </row>
    <row r="434" spans="1:22" s="62" customFormat="1" hidden="1" x14ac:dyDescent="0.2">
      <c r="A434" s="103">
        <v>432</v>
      </c>
      <c r="B434" s="40" t="s">
        <v>45</v>
      </c>
      <c r="C434" s="40">
        <v>14</v>
      </c>
      <c r="D434" s="40">
        <v>16</v>
      </c>
      <c r="E434" s="40">
        <v>16066</v>
      </c>
      <c r="F434" s="40" t="str">
        <f t="shared" si="29"/>
        <v>БГД1416</v>
      </c>
      <c r="G434" s="44" t="s">
        <v>2450</v>
      </c>
      <c r="H434" s="50"/>
      <c r="I434" s="40">
        <v>12</v>
      </c>
      <c r="J434" s="40">
        <v>1981</v>
      </c>
      <c r="K434" s="50" t="s">
        <v>8</v>
      </c>
      <c r="L434" s="124">
        <v>1.1499999999999999</v>
      </c>
      <c r="M434" s="45" t="s">
        <v>2015</v>
      </c>
      <c r="N434" s="128">
        <v>0</v>
      </c>
      <c r="O434" s="129">
        <f t="shared" si="30"/>
        <v>0</v>
      </c>
      <c r="P434" s="14">
        <f t="shared" si="31"/>
        <v>0</v>
      </c>
      <c r="Q434" s="14" t="str">
        <f>+IF(B434='1'!$D$15,IF(C434='1'!$D$16,'2'!D434,""),"")</f>
        <v/>
      </c>
      <c r="S434" s="46">
        <v>0</v>
      </c>
      <c r="T434" s="47">
        <v>0</v>
      </c>
      <c r="U434" s="128">
        <v>0</v>
      </c>
      <c r="V434" s="108">
        <v>0</v>
      </c>
    </row>
    <row r="435" spans="1:22" hidden="1" x14ac:dyDescent="0.2">
      <c r="A435" s="103">
        <v>433</v>
      </c>
      <c r="B435" s="1" t="s">
        <v>45</v>
      </c>
      <c r="C435" s="14">
        <v>14</v>
      </c>
      <c r="D435" s="14">
        <v>15</v>
      </c>
      <c r="E435" s="1">
        <v>16066</v>
      </c>
      <c r="F435" s="1" t="str">
        <f t="shared" si="29"/>
        <v>БГД1415</v>
      </c>
      <c r="G435" s="2" t="s">
        <v>1737</v>
      </c>
      <c r="I435" s="1">
        <v>12</v>
      </c>
      <c r="J435" s="1">
        <v>1981</v>
      </c>
      <c r="L435" s="122">
        <v>1.1499999999999999</v>
      </c>
      <c r="N435" s="117">
        <v>130000000</v>
      </c>
      <c r="O435" s="129">
        <f t="shared" si="30"/>
        <v>149500000</v>
      </c>
      <c r="P435" s="14">
        <f t="shared" si="31"/>
        <v>0</v>
      </c>
      <c r="Q435" s="14" t="str">
        <f>+IF(B435='1'!$D$15,IF(C435='1'!$D$16,'2'!D435,""),"")</f>
        <v/>
      </c>
      <c r="S435" s="36">
        <v>110000000</v>
      </c>
      <c r="T435" s="87">
        <v>110000000</v>
      </c>
      <c r="U435" s="96">
        <v>115000000</v>
      </c>
      <c r="V435" s="108">
        <v>130000000</v>
      </c>
    </row>
    <row r="436" spans="1:22" hidden="1" x14ac:dyDescent="0.2">
      <c r="A436" s="103">
        <v>434</v>
      </c>
      <c r="B436" s="1" t="s">
        <v>45</v>
      </c>
      <c r="C436" s="14">
        <v>14</v>
      </c>
      <c r="D436" s="14">
        <v>14</v>
      </c>
      <c r="E436" s="1">
        <v>16066</v>
      </c>
      <c r="F436" s="1" t="str">
        <f t="shared" si="29"/>
        <v>БГД1414</v>
      </c>
      <c r="G436" s="2" t="s">
        <v>1688</v>
      </c>
      <c r="I436" s="1">
        <v>9</v>
      </c>
      <c r="J436" s="1">
        <v>1980</v>
      </c>
      <c r="K436" s="2" t="s">
        <v>413</v>
      </c>
      <c r="L436" s="122">
        <v>1.1499999999999999</v>
      </c>
      <c r="N436" s="117">
        <v>130000000</v>
      </c>
      <c r="O436" s="129">
        <f t="shared" si="30"/>
        <v>149500000</v>
      </c>
      <c r="P436" s="14">
        <f t="shared" si="31"/>
        <v>0</v>
      </c>
      <c r="Q436" s="14" t="str">
        <f>+IF(B436='1'!$D$15,IF(C436='1'!$D$16,'2'!D436,""),"")</f>
        <v/>
      </c>
      <c r="S436" s="36">
        <v>110000000</v>
      </c>
      <c r="T436" s="87">
        <v>120000000</v>
      </c>
      <c r="U436" s="96">
        <v>120000000</v>
      </c>
      <c r="V436" s="108">
        <v>130000000</v>
      </c>
    </row>
    <row r="437" spans="1:22" hidden="1" x14ac:dyDescent="0.2">
      <c r="A437" s="103">
        <v>435</v>
      </c>
      <c r="B437" s="1" t="s">
        <v>45</v>
      </c>
      <c r="C437" s="14">
        <v>14</v>
      </c>
      <c r="D437" s="14">
        <v>12</v>
      </c>
      <c r="E437" s="1">
        <v>16066</v>
      </c>
      <c r="F437" s="1" t="str">
        <f t="shared" si="29"/>
        <v>БГД1412</v>
      </c>
      <c r="G437" s="2" t="s">
        <v>1688</v>
      </c>
      <c r="I437" s="1">
        <v>9</v>
      </c>
      <c r="J437" s="1">
        <v>1980</v>
      </c>
      <c r="K437" s="2" t="s">
        <v>8</v>
      </c>
      <c r="L437" s="122">
        <v>1.1499999999999999</v>
      </c>
      <c r="N437" s="117">
        <v>130000000</v>
      </c>
      <c r="O437" s="129">
        <f t="shared" si="30"/>
        <v>149500000</v>
      </c>
      <c r="P437" s="14">
        <f t="shared" si="31"/>
        <v>0</v>
      </c>
      <c r="Q437" s="14" t="str">
        <f>+IF(B437='1'!$D$15,IF(C437='1'!$D$16,'2'!D437,""),"")</f>
        <v/>
      </c>
      <c r="S437" s="36">
        <v>110000000</v>
      </c>
      <c r="T437" s="87">
        <v>120000000</v>
      </c>
      <c r="U437" s="96">
        <v>120000000</v>
      </c>
      <c r="V437" s="108">
        <v>130000000</v>
      </c>
    </row>
    <row r="438" spans="1:22" hidden="1" x14ac:dyDescent="0.2">
      <c r="A438" s="103">
        <v>436</v>
      </c>
      <c r="B438" s="1" t="s">
        <v>45</v>
      </c>
      <c r="C438" s="14">
        <v>14</v>
      </c>
      <c r="D438" s="14">
        <v>11</v>
      </c>
      <c r="E438" s="1">
        <v>16066</v>
      </c>
      <c r="F438" s="1" t="str">
        <f t="shared" si="29"/>
        <v>БГД1411</v>
      </c>
      <c r="G438" s="2" t="s">
        <v>1688</v>
      </c>
      <c r="I438" s="1">
        <v>9</v>
      </c>
      <c r="J438" s="1">
        <v>1979</v>
      </c>
      <c r="K438" s="2" t="s">
        <v>8</v>
      </c>
      <c r="L438" s="122">
        <v>1.1499999999999999</v>
      </c>
      <c r="N438" s="117">
        <v>130000000</v>
      </c>
      <c r="O438" s="129">
        <f t="shared" si="30"/>
        <v>149500000</v>
      </c>
      <c r="P438" s="14">
        <f t="shared" si="31"/>
        <v>0</v>
      </c>
      <c r="Q438" s="14" t="str">
        <f>+IF(B438='1'!$D$15,IF(C438='1'!$D$16,'2'!D438,""),"")</f>
        <v/>
      </c>
      <c r="S438" s="36">
        <v>110000000</v>
      </c>
      <c r="T438" s="87">
        <v>120000000</v>
      </c>
      <c r="U438" s="96">
        <v>120000000</v>
      </c>
      <c r="V438" s="108">
        <v>130000000</v>
      </c>
    </row>
    <row r="439" spans="1:22" hidden="1" x14ac:dyDescent="0.2">
      <c r="A439" s="103">
        <v>437</v>
      </c>
      <c r="B439" s="1" t="s">
        <v>45</v>
      </c>
      <c r="C439" s="14">
        <v>14</v>
      </c>
      <c r="D439" s="14">
        <v>10</v>
      </c>
      <c r="E439" s="1">
        <v>16066</v>
      </c>
      <c r="F439" s="1" t="str">
        <f t="shared" si="29"/>
        <v>БГД1410</v>
      </c>
      <c r="G439" s="2" t="s">
        <v>1688</v>
      </c>
      <c r="I439" s="1">
        <v>9</v>
      </c>
      <c r="J439" s="1">
        <v>1979</v>
      </c>
      <c r="K439" s="2" t="s">
        <v>8</v>
      </c>
      <c r="L439" s="122">
        <v>1.1499999999999999</v>
      </c>
      <c r="N439" s="117">
        <v>130000000</v>
      </c>
      <c r="O439" s="129">
        <f t="shared" si="30"/>
        <v>149500000</v>
      </c>
      <c r="P439" s="14">
        <f t="shared" si="31"/>
        <v>0</v>
      </c>
      <c r="Q439" s="14" t="str">
        <f>+IF(B439='1'!$D$15,IF(C439='1'!$D$16,'2'!D439,""),"")</f>
        <v/>
      </c>
      <c r="S439" s="36">
        <v>110000000</v>
      </c>
      <c r="T439" s="87">
        <v>120000000</v>
      </c>
      <c r="U439" s="96">
        <v>120000000</v>
      </c>
      <c r="V439" s="108">
        <v>130000000</v>
      </c>
    </row>
    <row r="440" spans="1:22" hidden="1" x14ac:dyDescent="0.2">
      <c r="A440" s="103">
        <v>438</v>
      </c>
      <c r="B440" s="1" t="s">
        <v>45</v>
      </c>
      <c r="C440" s="14">
        <v>15</v>
      </c>
      <c r="D440" s="14" t="s">
        <v>443</v>
      </c>
      <c r="E440" s="1">
        <v>16062</v>
      </c>
      <c r="F440" s="1" t="str">
        <f t="shared" si="29"/>
        <v>БГД1532Б</v>
      </c>
      <c r="G440" s="2" t="s">
        <v>7</v>
      </c>
      <c r="I440" s="1">
        <v>6</v>
      </c>
      <c r="J440" s="1">
        <v>2014</v>
      </c>
      <c r="K440" s="2" t="s">
        <v>393</v>
      </c>
      <c r="L440" s="122">
        <f>+$L$1</f>
        <v>1.1000000000000001</v>
      </c>
      <c r="N440" s="117">
        <v>2500000</v>
      </c>
      <c r="O440" s="129">
        <f t="shared" si="30"/>
        <v>2750000</v>
      </c>
      <c r="P440" s="14">
        <f t="shared" si="31"/>
        <v>0</v>
      </c>
      <c r="Q440" s="14" t="str">
        <f>+IF(B440='1'!$D$15,IF(C440='1'!$D$16,'2'!D440,""),"")</f>
        <v/>
      </c>
      <c r="S440" s="36"/>
      <c r="T440" s="87">
        <v>2000000</v>
      </c>
      <c r="U440" s="96">
        <v>2100000</v>
      </c>
      <c r="V440" s="108">
        <v>2500000</v>
      </c>
    </row>
    <row r="441" spans="1:22" hidden="1" x14ac:dyDescent="0.2">
      <c r="A441" s="103">
        <v>439</v>
      </c>
      <c r="B441" s="1" t="s">
        <v>45</v>
      </c>
      <c r="C441" s="14">
        <v>15</v>
      </c>
      <c r="D441" s="14" t="s">
        <v>442</v>
      </c>
      <c r="E441" s="1">
        <v>16062</v>
      </c>
      <c r="F441" s="1" t="str">
        <f t="shared" si="29"/>
        <v>БГД1530/2</v>
      </c>
      <c r="G441" s="2" t="s">
        <v>7</v>
      </c>
      <c r="I441" s="1">
        <v>5</v>
      </c>
      <c r="J441" s="1">
        <v>2012</v>
      </c>
      <c r="K441" s="2" t="s">
        <v>393</v>
      </c>
      <c r="L441" s="122">
        <f>+$L$1</f>
        <v>1.1000000000000001</v>
      </c>
      <c r="N441" s="117">
        <v>2500000</v>
      </c>
      <c r="O441" s="129">
        <f t="shared" si="30"/>
        <v>2750000</v>
      </c>
      <c r="P441" s="14">
        <f t="shared" si="31"/>
        <v>0</v>
      </c>
      <c r="Q441" s="14" t="str">
        <f>+IF(B441='1'!$D$15,IF(C441='1'!$D$16,'2'!D441,""),"")</f>
        <v/>
      </c>
      <c r="S441" s="36">
        <v>1900000</v>
      </c>
      <c r="T441" s="87">
        <v>2000000</v>
      </c>
      <c r="U441" s="96">
        <v>2100000</v>
      </c>
      <c r="V441" s="108">
        <v>2500000</v>
      </c>
    </row>
    <row r="442" spans="1:22" hidden="1" x14ac:dyDescent="0.2">
      <c r="A442" s="103">
        <v>440</v>
      </c>
      <c r="B442" s="1" t="s">
        <v>45</v>
      </c>
      <c r="C442" s="14">
        <v>15</v>
      </c>
      <c r="D442" s="14" t="s">
        <v>441</v>
      </c>
      <c r="E442" s="1">
        <v>16062</v>
      </c>
      <c r="F442" s="1" t="str">
        <f t="shared" si="29"/>
        <v>БГД1530/1</v>
      </c>
      <c r="G442" s="2" t="s">
        <v>7</v>
      </c>
      <c r="I442" s="1">
        <v>6</v>
      </c>
      <c r="J442" s="1">
        <v>2007</v>
      </c>
      <c r="K442" s="2" t="s">
        <v>393</v>
      </c>
      <c r="L442" s="122">
        <f>+$L$1</f>
        <v>1.1000000000000001</v>
      </c>
      <c r="N442" s="117">
        <v>2400000</v>
      </c>
      <c r="O442" s="129">
        <f t="shared" si="30"/>
        <v>2640000</v>
      </c>
      <c r="P442" s="14">
        <f t="shared" si="31"/>
        <v>0</v>
      </c>
      <c r="Q442" s="14" t="str">
        <f>+IF(B442='1'!$D$15,IF(C442='1'!$D$16,'2'!D442,""),"")</f>
        <v/>
      </c>
      <c r="S442" s="36">
        <v>1900000</v>
      </c>
      <c r="T442" s="87">
        <v>2000000</v>
      </c>
      <c r="U442" s="96">
        <v>2100000</v>
      </c>
      <c r="V442" s="108">
        <v>2400000</v>
      </c>
    </row>
    <row r="443" spans="1:22" hidden="1" x14ac:dyDescent="0.2">
      <c r="A443" s="103">
        <v>441</v>
      </c>
      <c r="B443" s="1" t="s">
        <v>45</v>
      </c>
      <c r="C443" s="14">
        <v>15</v>
      </c>
      <c r="D443" s="14" t="s">
        <v>444</v>
      </c>
      <c r="E443" s="1">
        <v>16062</v>
      </c>
      <c r="F443" s="1" t="str">
        <f t="shared" si="29"/>
        <v>БГД1523в</v>
      </c>
      <c r="G443" s="2" t="s">
        <v>1688</v>
      </c>
      <c r="I443" s="1">
        <v>9</v>
      </c>
      <c r="J443" s="1">
        <v>1979</v>
      </c>
      <c r="K443" s="2" t="s">
        <v>301</v>
      </c>
      <c r="L443" s="122">
        <v>1.1499999999999999</v>
      </c>
      <c r="N443" s="117">
        <v>130000000</v>
      </c>
      <c r="O443" s="129">
        <f t="shared" si="30"/>
        <v>149500000</v>
      </c>
      <c r="P443" s="14">
        <f t="shared" si="31"/>
        <v>0</v>
      </c>
      <c r="Q443" s="14" t="str">
        <f>+IF(B443='1'!$D$15,IF(C443='1'!$D$16,'2'!D443,""),"")</f>
        <v/>
      </c>
      <c r="S443" s="36">
        <v>110000000</v>
      </c>
      <c r="T443" s="87">
        <v>120000000</v>
      </c>
      <c r="U443" s="96">
        <v>120000000</v>
      </c>
      <c r="V443" s="108">
        <v>130000000</v>
      </c>
    </row>
    <row r="444" spans="1:22" hidden="1" x14ac:dyDescent="0.2">
      <c r="A444" s="103">
        <v>442</v>
      </c>
      <c r="B444" s="1" t="s">
        <v>45</v>
      </c>
      <c r="C444" s="14">
        <v>15</v>
      </c>
      <c r="D444" s="14" t="s">
        <v>315</v>
      </c>
      <c r="E444" s="1">
        <v>16062</v>
      </c>
      <c r="F444" s="1" t="str">
        <f t="shared" si="29"/>
        <v>БГД1523б</v>
      </c>
      <c r="G444" s="2" t="s">
        <v>1688</v>
      </c>
      <c r="I444" s="1">
        <v>9</v>
      </c>
      <c r="J444" s="1">
        <v>1979</v>
      </c>
      <c r="K444" s="2" t="s">
        <v>301</v>
      </c>
      <c r="L444" s="122">
        <v>1.1499999999999999</v>
      </c>
      <c r="N444" s="117">
        <v>130000000</v>
      </c>
      <c r="O444" s="129">
        <f t="shared" si="30"/>
        <v>149500000</v>
      </c>
      <c r="P444" s="14">
        <f t="shared" si="31"/>
        <v>0</v>
      </c>
      <c r="Q444" s="14" t="str">
        <f>+IF(B444='1'!$D$15,IF(C444='1'!$D$16,'2'!D444,""),"")</f>
        <v/>
      </c>
      <c r="S444" s="36">
        <v>110000000</v>
      </c>
      <c r="T444" s="87">
        <v>120000000</v>
      </c>
      <c r="U444" s="96">
        <v>120000000</v>
      </c>
      <c r="V444" s="108">
        <v>130000000</v>
      </c>
    </row>
    <row r="445" spans="1:22" hidden="1" x14ac:dyDescent="0.2">
      <c r="A445" s="103">
        <v>443</v>
      </c>
      <c r="B445" s="1" t="s">
        <v>45</v>
      </c>
      <c r="C445" s="14">
        <v>15</v>
      </c>
      <c r="D445" s="14" t="s">
        <v>314</v>
      </c>
      <c r="E445" s="1">
        <v>16062</v>
      </c>
      <c r="F445" s="1" t="str">
        <f t="shared" si="29"/>
        <v>БГД1523а</v>
      </c>
      <c r="G445" s="2" t="s">
        <v>1688</v>
      </c>
      <c r="I445" s="1">
        <v>9</v>
      </c>
      <c r="J445" s="1">
        <v>1980</v>
      </c>
      <c r="K445" s="2" t="s">
        <v>413</v>
      </c>
      <c r="L445" s="122">
        <v>1.1499999999999999</v>
      </c>
      <c r="N445" s="117">
        <v>130000000</v>
      </c>
      <c r="O445" s="129">
        <f t="shared" si="30"/>
        <v>149500000</v>
      </c>
      <c r="P445" s="14">
        <f t="shared" si="31"/>
        <v>0</v>
      </c>
      <c r="Q445" s="14" t="str">
        <f>+IF(B445='1'!$D$15,IF(C445='1'!$D$16,'2'!D445,""),"")</f>
        <v/>
      </c>
      <c r="S445" s="36">
        <v>110000000</v>
      </c>
      <c r="T445" s="87">
        <v>120000000</v>
      </c>
      <c r="U445" s="96">
        <v>120000000</v>
      </c>
      <c r="V445" s="108">
        <v>130000000</v>
      </c>
    </row>
    <row r="446" spans="1:22" hidden="1" x14ac:dyDescent="0.2">
      <c r="A446" s="103">
        <v>444</v>
      </c>
      <c r="B446" s="1" t="s">
        <v>45</v>
      </c>
      <c r="C446" s="14">
        <v>15</v>
      </c>
      <c r="D446" s="14">
        <v>34</v>
      </c>
      <c r="E446" s="1">
        <v>16062</v>
      </c>
      <c r="F446" s="1" t="str">
        <f t="shared" si="29"/>
        <v>БГД1534</v>
      </c>
      <c r="G446" s="2" t="s">
        <v>181</v>
      </c>
      <c r="I446" s="1">
        <v>4</v>
      </c>
      <c r="J446" s="1">
        <v>2015</v>
      </c>
      <c r="K446" s="2" t="s">
        <v>393</v>
      </c>
      <c r="L446" s="122">
        <f>+$L$1</f>
        <v>1.1000000000000001</v>
      </c>
      <c r="N446" s="117">
        <v>2300000</v>
      </c>
      <c r="O446" s="129">
        <f t="shared" si="30"/>
        <v>2530000</v>
      </c>
      <c r="P446" s="14">
        <f t="shared" si="31"/>
        <v>0</v>
      </c>
      <c r="Q446" s="14" t="str">
        <f>+IF(B446='1'!$D$15,IF(C446='1'!$D$16,'2'!D446,""),"")</f>
        <v/>
      </c>
      <c r="S446" s="36">
        <v>1700000</v>
      </c>
      <c r="T446" s="87">
        <v>1750000</v>
      </c>
      <c r="U446" s="96">
        <v>1900000</v>
      </c>
      <c r="V446" s="108">
        <v>2300000</v>
      </c>
    </row>
    <row r="447" spans="1:22" hidden="1" x14ac:dyDescent="0.2">
      <c r="A447" s="103">
        <v>445</v>
      </c>
      <c r="B447" s="1" t="s">
        <v>45</v>
      </c>
      <c r="C447" s="14">
        <v>15</v>
      </c>
      <c r="D447" s="14">
        <v>32</v>
      </c>
      <c r="E447" s="1">
        <v>16062</v>
      </c>
      <c r="F447" s="1" t="str">
        <f t="shared" si="29"/>
        <v>БГД1532</v>
      </c>
      <c r="G447" s="2" t="s">
        <v>1689</v>
      </c>
      <c r="I447" s="1">
        <v>5</v>
      </c>
      <c r="J447" s="1">
        <v>1980</v>
      </c>
      <c r="K447" s="2" t="s">
        <v>393</v>
      </c>
      <c r="L447" s="122">
        <v>1.1499999999999999</v>
      </c>
      <c r="N447" s="117">
        <v>125000000</v>
      </c>
      <c r="O447" s="129">
        <f t="shared" si="30"/>
        <v>143750000</v>
      </c>
      <c r="P447" s="14">
        <f t="shared" si="31"/>
        <v>0</v>
      </c>
      <c r="Q447" s="14" t="str">
        <f>+IF(B447='1'!$D$15,IF(C447='1'!$D$16,'2'!D447,""),"")</f>
        <v/>
      </c>
      <c r="S447" s="36">
        <v>105000000</v>
      </c>
      <c r="T447" s="87">
        <v>105000000</v>
      </c>
      <c r="U447" s="96">
        <v>110000000</v>
      </c>
      <c r="V447" s="108">
        <v>125000000</v>
      </c>
    </row>
    <row r="448" spans="1:22" hidden="1" x14ac:dyDescent="0.2">
      <c r="A448" s="103">
        <v>446</v>
      </c>
      <c r="B448" s="1" t="s">
        <v>45</v>
      </c>
      <c r="C448" s="14">
        <v>15</v>
      </c>
      <c r="D448" s="14">
        <v>31</v>
      </c>
      <c r="E448" s="1">
        <v>16062</v>
      </c>
      <c r="F448" s="1" t="str">
        <f t="shared" si="29"/>
        <v>БГД1531</v>
      </c>
      <c r="G448" s="2" t="s">
        <v>1689</v>
      </c>
      <c r="I448" s="1">
        <v>5</v>
      </c>
      <c r="J448" s="1">
        <v>1979</v>
      </c>
      <c r="K448" s="2" t="s">
        <v>393</v>
      </c>
      <c r="L448" s="122">
        <v>1.1499999999999999</v>
      </c>
      <c r="N448" s="117">
        <v>125000000</v>
      </c>
      <c r="O448" s="129">
        <f t="shared" si="30"/>
        <v>143750000</v>
      </c>
      <c r="P448" s="14">
        <f t="shared" si="31"/>
        <v>0</v>
      </c>
      <c r="Q448" s="14" t="str">
        <f>+IF(B448='1'!$D$15,IF(C448='1'!$D$16,'2'!D448,""),"")</f>
        <v/>
      </c>
      <c r="S448" s="36">
        <v>105000000</v>
      </c>
      <c r="T448" s="87">
        <v>105000000</v>
      </c>
      <c r="U448" s="96">
        <v>110000000</v>
      </c>
      <c r="V448" s="108">
        <v>125000000</v>
      </c>
    </row>
    <row r="449" spans="1:22" hidden="1" x14ac:dyDescent="0.2">
      <c r="A449" s="103">
        <v>447</v>
      </c>
      <c r="B449" s="1" t="s">
        <v>45</v>
      </c>
      <c r="C449" s="14">
        <v>15</v>
      </c>
      <c r="D449" s="14">
        <v>30</v>
      </c>
      <c r="E449" s="1">
        <v>16062</v>
      </c>
      <c r="F449" s="1" t="str">
        <f t="shared" si="29"/>
        <v>БГД1530</v>
      </c>
      <c r="G449" s="2" t="s">
        <v>1737</v>
      </c>
      <c r="I449" s="1">
        <v>12</v>
      </c>
      <c r="J449" s="1">
        <v>1981</v>
      </c>
      <c r="K449" s="2" t="s">
        <v>445</v>
      </c>
      <c r="L449" s="122">
        <v>1.1499999999999999</v>
      </c>
      <c r="N449" s="117">
        <v>130000000</v>
      </c>
      <c r="O449" s="129">
        <f t="shared" si="30"/>
        <v>149500000</v>
      </c>
      <c r="P449" s="14">
        <f t="shared" si="31"/>
        <v>0</v>
      </c>
      <c r="Q449" s="14" t="str">
        <f>+IF(B449='1'!$D$15,IF(C449='1'!$D$16,'2'!D449,""),"")</f>
        <v/>
      </c>
      <c r="S449" s="36">
        <v>105000000</v>
      </c>
      <c r="T449" s="87">
        <v>110000000</v>
      </c>
      <c r="U449" s="96">
        <v>115000000</v>
      </c>
      <c r="V449" s="108">
        <v>130000000</v>
      </c>
    </row>
    <row r="450" spans="1:22" hidden="1" x14ac:dyDescent="0.2">
      <c r="A450" s="103">
        <v>448</v>
      </c>
      <c r="B450" s="1" t="s">
        <v>45</v>
      </c>
      <c r="C450" s="14">
        <v>15</v>
      </c>
      <c r="D450" s="14">
        <v>29</v>
      </c>
      <c r="E450" s="1">
        <v>16062</v>
      </c>
      <c r="F450" s="1" t="str">
        <f t="shared" si="29"/>
        <v>БГД1529</v>
      </c>
      <c r="G450" s="2" t="s">
        <v>1737</v>
      </c>
      <c r="I450" s="1">
        <v>12</v>
      </c>
      <c r="J450" s="1">
        <v>1981</v>
      </c>
      <c r="K450" s="2" t="s">
        <v>445</v>
      </c>
      <c r="L450" s="122">
        <v>1.1499999999999999</v>
      </c>
      <c r="N450" s="117">
        <v>130000000</v>
      </c>
      <c r="O450" s="129">
        <f t="shared" si="30"/>
        <v>149500000</v>
      </c>
      <c r="P450" s="14">
        <f t="shared" si="31"/>
        <v>0</v>
      </c>
      <c r="Q450" s="14" t="str">
        <f>+IF(B450='1'!$D$15,IF(C450='1'!$D$16,'2'!D450,""),"")</f>
        <v/>
      </c>
      <c r="S450" s="36">
        <v>105000000</v>
      </c>
      <c r="T450" s="87">
        <v>110000000</v>
      </c>
      <c r="U450" s="96">
        <v>115000000</v>
      </c>
      <c r="V450" s="108">
        <v>130000000</v>
      </c>
    </row>
    <row r="451" spans="1:22" hidden="1" x14ac:dyDescent="0.2">
      <c r="A451" s="103">
        <v>449</v>
      </c>
      <c r="B451" s="1" t="s">
        <v>45</v>
      </c>
      <c r="C451" s="14">
        <v>15</v>
      </c>
      <c r="D451" s="14">
        <v>28</v>
      </c>
      <c r="E451" s="1">
        <v>16062</v>
      </c>
      <c r="F451" s="1" t="str">
        <f t="shared" ref="F451:F514" si="33">+B451&amp;C451&amp;D451</f>
        <v>БГД1528</v>
      </c>
      <c r="G451" s="2" t="s">
        <v>1737</v>
      </c>
      <c r="I451" s="1">
        <v>12</v>
      </c>
      <c r="J451" s="1">
        <v>1981</v>
      </c>
      <c r="K451" s="2" t="s">
        <v>445</v>
      </c>
      <c r="L451" s="122">
        <v>1.1499999999999999</v>
      </c>
      <c r="N451" s="117">
        <v>130000000</v>
      </c>
      <c r="O451" s="129">
        <f t="shared" si="30"/>
        <v>149500000</v>
      </c>
      <c r="P451" s="14">
        <f t="shared" si="31"/>
        <v>0</v>
      </c>
      <c r="Q451" s="14" t="str">
        <f>+IF(B451='1'!$D$15,IF(C451='1'!$D$16,'2'!D451,""),"")</f>
        <v/>
      </c>
      <c r="S451" s="36">
        <v>105000000</v>
      </c>
      <c r="T451" s="87">
        <v>110000000</v>
      </c>
      <c r="U451" s="96">
        <v>115000000</v>
      </c>
      <c r="V451" s="108">
        <v>130000000</v>
      </c>
    </row>
    <row r="452" spans="1:22" hidden="1" x14ac:dyDescent="0.2">
      <c r="A452" s="103">
        <v>450</v>
      </c>
      <c r="B452" s="1" t="s">
        <v>45</v>
      </c>
      <c r="C452" s="14">
        <v>15</v>
      </c>
      <c r="D452" s="14">
        <v>27</v>
      </c>
      <c r="E452" s="1">
        <v>16062</v>
      </c>
      <c r="F452" s="1" t="str">
        <f t="shared" si="33"/>
        <v>БГД1527</v>
      </c>
      <c r="G452" s="2" t="s">
        <v>1737</v>
      </c>
      <c r="I452" s="1">
        <v>12</v>
      </c>
      <c r="J452" s="1">
        <v>1981</v>
      </c>
      <c r="K452" s="2" t="s">
        <v>445</v>
      </c>
      <c r="L452" s="122">
        <v>1.1499999999999999</v>
      </c>
      <c r="N452" s="117">
        <v>130000000</v>
      </c>
      <c r="O452" s="129">
        <f t="shared" ref="O452:O515" si="34">L452*N452</f>
        <v>149500000</v>
      </c>
      <c r="P452" s="14">
        <f t="shared" si="31"/>
        <v>0</v>
      </c>
      <c r="Q452" s="14" t="str">
        <f>+IF(B452='1'!$D$15,IF(C452='1'!$D$16,'2'!D452,""),"")</f>
        <v/>
      </c>
      <c r="S452" s="36">
        <v>105000000</v>
      </c>
      <c r="T452" s="87">
        <v>110000000</v>
      </c>
      <c r="U452" s="96">
        <v>115000000</v>
      </c>
      <c r="V452" s="108">
        <v>130000000</v>
      </c>
    </row>
    <row r="453" spans="1:22" hidden="1" x14ac:dyDescent="0.2">
      <c r="A453" s="103">
        <v>451</v>
      </c>
      <c r="B453" s="1" t="s">
        <v>45</v>
      </c>
      <c r="C453" s="14">
        <v>15</v>
      </c>
      <c r="D453" s="14">
        <v>26</v>
      </c>
      <c r="E453" s="1">
        <v>16062</v>
      </c>
      <c r="F453" s="1" t="str">
        <f t="shared" si="33"/>
        <v>БГД1526</v>
      </c>
      <c r="G453" s="2" t="s">
        <v>1737</v>
      </c>
      <c r="I453" s="1">
        <v>12</v>
      </c>
      <c r="J453" s="1">
        <v>1981</v>
      </c>
      <c r="K453" s="2" t="s">
        <v>445</v>
      </c>
      <c r="L453" s="122">
        <v>1.1499999999999999</v>
      </c>
      <c r="N453" s="117">
        <v>130000000</v>
      </c>
      <c r="O453" s="129">
        <f t="shared" si="34"/>
        <v>149500000</v>
      </c>
      <c r="P453" s="14">
        <f t="shared" si="31"/>
        <v>0</v>
      </c>
      <c r="Q453" s="14" t="str">
        <f>+IF(B453='1'!$D$15,IF(C453='1'!$D$16,'2'!D453,""),"")</f>
        <v/>
      </c>
      <c r="S453" s="36">
        <v>105000000</v>
      </c>
      <c r="T453" s="87">
        <v>110000000</v>
      </c>
      <c r="U453" s="96">
        <v>115000000</v>
      </c>
      <c r="V453" s="108">
        <v>130000000</v>
      </c>
    </row>
    <row r="454" spans="1:22" hidden="1" x14ac:dyDescent="0.2">
      <c r="A454" s="103">
        <v>452</v>
      </c>
      <c r="B454" s="1" t="s">
        <v>45</v>
      </c>
      <c r="C454" s="14">
        <v>15</v>
      </c>
      <c r="D454" s="14">
        <v>25</v>
      </c>
      <c r="E454" s="1">
        <v>16062</v>
      </c>
      <c r="F454" s="1" t="str">
        <f t="shared" si="33"/>
        <v>БГД1525</v>
      </c>
      <c r="G454" s="2" t="s">
        <v>1737</v>
      </c>
      <c r="I454" s="1">
        <v>12</v>
      </c>
      <c r="J454" s="1">
        <v>1981</v>
      </c>
      <c r="K454" s="2" t="s">
        <v>445</v>
      </c>
      <c r="L454" s="122">
        <v>1.1499999999999999</v>
      </c>
      <c r="N454" s="117">
        <v>130000000</v>
      </c>
      <c r="O454" s="129">
        <f t="shared" si="34"/>
        <v>149500000</v>
      </c>
      <c r="P454" s="14">
        <f t="shared" ref="P454:P517" si="35">+IF(Q454="",0,P453+1)</f>
        <v>0</v>
      </c>
      <c r="Q454" s="14" t="str">
        <f>+IF(B454='1'!$D$15,IF(C454='1'!$D$16,'2'!D454,""),"")</f>
        <v/>
      </c>
      <c r="S454" s="36">
        <v>105000000</v>
      </c>
      <c r="T454" s="87">
        <v>110000000</v>
      </c>
      <c r="U454" s="96">
        <v>115000000</v>
      </c>
      <c r="V454" s="108">
        <v>130000000</v>
      </c>
    </row>
    <row r="455" spans="1:22" hidden="1" x14ac:dyDescent="0.2">
      <c r="A455" s="103">
        <v>453</v>
      </c>
      <c r="B455" s="1" t="s">
        <v>45</v>
      </c>
      <c r="C455" s="14">
        <v>15</v>
      </c>
      <c r="D455" s="14">
        <v>24</v>
      </c>
      <c r="E455" s="1">
        <v>16062</v>
      </c>
      <c r="F455" s="1" t="str">
        <f t="shared" si="33"/>
        <v>БГД1524</v>
      </c>
      <c r="G455" s="2" t="s">
        <v>1688</v>
      </c>
      <c r="I455" s="1">
        <v>9</v>
      </c>
      <c r="J455" s="1">
        <v>1979</v>
      </c>
      <c r="K455" s="2" t="s">
        <v>8</v>
      </c>
      <c r="L455" s="122">
        <v>1.1499999999999999</v>
      </c>
      <c r="N455" s="117">
        <v>130000000</v>
      </c>
      <c r="O455" s="129">
        <f t="shared" si="34"/>
        <v>149500000</v>
      </c>
      <c r="P455" s="14">
        <f t="shared" si="35"/>
        <v>0</v>
      </c>
      <c r="Q455" s="14" t="str">
        <f>+IF(B455='1'!$D$15,IF(C455='1'!$D$16,'2'!D455,""),"")</f>
        <v/>
      </c>
      <c r="S455" s="36">
        <v>110000000</v>
      </c>
      <c r="T455" s="87">
        <v>120000000</v>
      </c>
      <c r="U455" s="96">
        <v>120000000</v>
      </c>
      <c r="V455" s="108">
        <v>130000000</v>
      </c>
    </row>
    <row r="456" spans="1:22" hidden="1" x14ac:dyDescent="0.2">
      <c r="A456" s="103">
        <v>454</v>
      </c>
      <c r="B456" s="1" t="s">
        <v>45</v>
      </c>
      <c r="C456" s="14">
        <v>15</v>
      </c>
      <c r="D456" s="14">
        <v>22</v>
      </c>
      <c r="E456" s="1">
        <v>16062</v>
      </c>
      <c r="F456" s="1" t="str">
        <f t="shared" si="33"/>
        <v>БГД1522</v>
      </c>
      <c r="G456" s="2" t="s">
        <v>1688</v>
      </c>
      <c r="I456" s="1">
        <v>9</v>
      </c>
      <c r="J456" s="1">
        <v>1980</v>
      </c>
      <c r="K456" s="2" t="s">
        <v>8</v>
      </c>
      <c r="L456" s="122">
        <v>1.1499999999999999</v>
      </c>
      <c r="N456" s="117">
        <v>130000000</v>
      </c>
      <c r="O456" s="129">
        <f t="shared" si="34"/>
        <v>149500000</v>
      </c>
      <c r="P456" s="14">
        <f t="shared" si="35"/>
        <v>0</v>
      </c>
      <c r="Q456" s="14" t="str">
        <f>+IF(B456='1'!$D$15,IF(C456='1'!$D$16,'2'!D456,""),"")</f>
        <v/>
      </c>
      <c r="S456" s="36">
        <v>110000000</v>
      </c>
      <c r="T456" s="87">
        <v>120000000</v>
      </c>
      <c r="U456" s="96">
        <v>120000000</v>
      </c>
      <c r="V456" s="108">
        <v>130000000</v>
      </c>
    </row>
    <row r="457" spans="1:22" hidden="1" x14ac:dyDescent="0.2">
      <c r="A457" s="103">
        <v>455</v>
      </c>
      <c r="B457" s="1" t="s">
        <v>45</v>
      </c>
      <c r="C457" s="14">
        <v>15</v>
      </c>
      <c r="D457" s="14">
        <v>21</v>
      </c>
      <c r="E457" s="1">
        <v>16062</v>
      </c>
      <c r="F457" s="1" t="str">
        <f t="shared" si="33"/>
        <v>БГД1521</v>
      </c>
      <c r="G457" s="2" t="s">
        <v>1688</v>
      </c>
      <c r="I457" s="1">
        <v>9</v>
      </c>
      <c r="J457" s="1">
        <v>1979</v>
      </c>
      <c r="K457" s="2" t="s">
        <v>8</v>
      </c>
      <c r="L457" s="122">
        <v>1.1499999999999999</v>
      </c>
      <c r="N457" s="117">
        <v>130000000</v>
      </c>
      <c r="O457" s="129">
        <f t="shared" si="34"/>
        <v>149500000</v>
      </c>
      <c r="P457" s="14">
        <f t="shared" si="35"/>
        <v>0</v>
      </c>
      <c r="Q457" s="14" t="str">
        <f>+IF(B457='1'!$D$15,IF(C457='1'!$D$16,'2'!D457,""),"")</f>
        <v/>
      </c>
      <c r="S457" s="36">
        <v>110000000</v>
      </c>
      <c r="T457" s="87">
        <v>120000000</v>
      </c>
      <c r="U457" s="96">
        <v>120000000</v>
      </c>
      <c r="V457" s="108">
        <v>130000000</v>
      </c>
    </row>
    <row r="458" spans="1:22" hidden="1" x14ac:dyDescent="0.2">
      <c r="A458" s="103">
        <v>456</v>
      </c>
      <c r="B458" s="1" t="s">
        <v>45</v>
      </c>
      <c r="C458" s="14">
        <v>16</v>
      </c>
      <c r="D458" s="14" t="s">
        <v>450</v>
      </c>
      <c r="E458" s="1">
        <v>16040</v>
      </c>
      <c r="F458" s="1" t="str">
        <f t="shared" si="33"/>
        <v>БГД1662А</v>
      </c>
      <c r="G458" s="2" t="s">
        <v>2042</v>
      </c>
      <c r="I458" s="1">
        <v>4</v>
      </c>
      <c r="J458" s="1">
        <v>2016</v>
      </c>
      <c r="K458" s="2" t="s">
        <v>448</v>
      </c>
      <c r="L458" s="122">
        <f>+$L$1</f>
        <v>1.1000000000000001</v>
      </c>
      <c r="N458" s="117">
        <v>1900000</v>
      </c>
      <c r="O458" s="129">
        <f t="shared" si="34"/>
        <v>2090000.0000000002</v>
      </c>
      <c r="P458" s="14">
        <f t="shared" si="35"/>
        <v>0</v>
      </c>
      <c r="Q458" s="14" t="str">
        <f>+IF(B458='1'!$D$15,IF(C458='1'!$D$16,'2'!D458,""),"")</f>
        <v/>
      </c>
      <c r="S458" s="36">
        <v>1500000</v>
      </c>
      <c r="T458" s="87">
        <v>1500000</v>
      </c>
      <c r="U458" s="96">
        <v>1600000</v>
      </c>
      <c r="V458" s="108">
        <v>1900000</v>
      </c>
    </row>
    <row r="459" spans="1:22" hidden="1" x14ac:dyDescent="0.2">
      <c r="A459" s="103">
        <v>457</v>
      </c>
      <c r="B459" s="1" t="s">
        <v>45</v>
      </c>
      <c r="C459" s="14">
        <v>16</v>
      </c>
      <c r="D459" s="14" t="s">
        <v>452</v>
      </c>
      <c r="E459" s="1">
        <v>16040</v>
      </c>
      <c r="F459" s="1" t="str">
        <f t="shared" si="33"/>
        <v>БГД1646Б</v>
      </c>
      <c r="G459" s="2" t="s">
        <v>7</v>
      </c>
      <c r="I459" s="1">
        <v>4</v>
      </c>
      <c r="J459" s="1">
        <v>2021</v>
      </c>
      <c r="K459" s="2" t="s">
        <v>448</v>
      </c>
      <c r="L459" s="122">
        <f>+$L$1</f>
        <v>1.1000000000000001</v>
      </c>
      <c r="N459" s="117">
        <v>1900000</v>
      </c>
      <c r="O459" s="129">
        <f t="shared" si="34"/>
        <v>2090000.0000000002</v>
      </c>
      <c r="P459" s="14">
        <f t="shared" si="35"/>
        <v>0</v>
      </c>
      <c r="Q459" s="14" t="str">
        <f>+IF(B459='1'!$D$15,IF(C459='1'!$D$16,'2'!D459,""),"")</f>
        <v/>
      </c>
      <c r="S459" s="36">
        <v>1500000</v>
      </c>
      <c r="T459" s="87">
        <v>1500000</v>
      </c>
      <c r="U459" s="96">
        <v>1600000</v>
      </c>
      <c r="V459" s="108">
        <v>1900000</v>
      </c>
    </row>
    <row r="460" spans="1:22" hidden="1" x14ac:dyDescent="0.2">
      <c r="A460" s="103">
        <v>458</v>
      </c>
      <c r="B460" s="1" t="s">
        <v>45</v>
      </c>
      <c r="C460" s="14">
        <v>16</v>
      </c>
      <c r="D460" s="14" t="s">
        <v>451</v>
      </c>
      <c r="E460" s="1">
        <v>16040</v>
      </c>
      <c r="F460" s="1" t="str">
        <f t="shared" si="33"/>
        <v>БГД1646А</v>
      </c>
      <c r="G460" s="2" t="s">
        <v>7</v>
      </c>
      <c r="I460" s="1">
        <v>5</v>
      </c>
      <c r="J460" s="1">
        <v>2018</v>
      </c>
      <c r="K460" s="2" t="s">
        <v>448</v>
      </c>
      <c r="L460" s="122">
        <f>+$L$1</f>
        <v>1.1000000000000001</v>
      </c>
      <c r="N460" s="117">
        <v>1900000</v>
      </c>
      <c r="O460" s="129">
        <f t="shared" si="34"/>
        <v>2090000.0000000002</v>
      </c>
      <c r="P460" s="14">
        <f t="shared" si="35"/>
        <v>0</v>
      </c>
      <c r="Q460" s="14" t="str">
        <f>+IF(B460='1'!$D$15,IF(C460='1'!$D$16,'2'!D460,""),"")</f>
        <v/>
      </c>
      <c r="S460" s="36">
        <v>1500000</v>
      </c>
      <c r="T460" s="87">
        <v>1500000</v>
      </c>
      <c r="U460" s="96">
        <v>1600000</v>
      </c>
      <c r="V460" s="108">
        <v>1900000</v>
      </c>
    </row>
    <row r="461" spans="1:22" hidden="1" x14ac:dyDescent="0.2">
      <c r="A461" s="103">
        <v>459</v>
      </c>
      <c r="B461" s="43" t="s">
        <v>45</v>
      </c>
      <c r="C461" s="43">
        <v>16</v>
      </c>
      <c r="D461" s="43" t="s">
        <v>449</v>
      </c>
      <c r="E461" s="43">
        <v>16040</v>
      </c>
      <c r="F461" s="43" t="str">
        <f t="shared" si="33"/>
        <v>БГД162_60</v>
      </c>
      <c r="G461" s="44" t="s">
        <v>2449</v>
      </c>
      <c r="H461" s="44"/>
      <c r="I461" s="43">
        <v>5</v>
      </c>
      <c r="J461" s="43">
        <v>1968</v>
      </c>
      <c r="K461" s="44" t="s">
        <v>448</v>
      </c>
      <c r="L461" s="124">
        <v>1.1499999999999999</v>
      </c>
      <c r="M461" s="45" t="s">
        <v>2015</v>
      </c>
      <c r="N461" s="128">
        <v>0</v>
      </c>
      <c r="O461" s="129">
        <f t="shared" si="34"/>
        <v>0</v>
      </c>
      <c r="P461" s="14">
        <f t="shared" si="35"/>
        <v>0</v>
      </c>
      <c r="Q461" s="14" t="str">
        <f>+IF(B461='1'!$D$15,IF(C461='1'!$D$16,'2'!D461,""),"")</f>
        <v/>
      </c>
      <c r="S461" s="46">
        <v>0</v>
      </c>
      <c r="T461" s="47">
        <v>0</v>
      </c>
      <c r="U461" s="128">
        <v>0</v>
      </c>
      <c r="V461" s="108">
        <v>0</v>
      </c>
    </row>
    <row r="462" spans="1:22" hidden="1" x14ac:dyDescent="0.2">
      <c r="A462" s="103">
        <v>460</v>
      </c>
      <c r="B462" s="1" t="s">
        <v>45</v>
      </c>
      <c r="C462" s="14">
        <v>16</v>
      </c>
      <c r="D462" s="109" t="s">
        <v>1710</v>
      </c>
      <c r="E462" s="1">
        <v>16040</v>
      </c>
      <c r="F462" s="1" t="str">
        <f t="shared" si="33"/>
        <v>БГД1610/4</v>
      </c>
      <c r="G462" s="2" t="s">
        <v>7</v>
      </c>
      <c r="I462" s="1">
        <v>5</v>
      </c>
      <c r="J462" s="1">
        <v>2013</v>
      </c>
      <c r="K462" s="2" t="s">
        <v>446</v>
      </c>
      <c r="L462" s="122">
        <f>+$L$1</f>
        <v>1.1000000000000001</v>
      </c>
      <c r="N462" s="117">
        <v>2100000</v>
      </c>
      <c r="O462" s="129">
        <f t="shared" si="34"/>
        <v>2310000</v>
      </c>
      <c r="P462" s="14">
        <f t="shared" si="35"/>
        <v>0</v>
      </c>
      <c r="Q462" s="14" t="str">
        <f>+IF(B462='1'!$D$15,IF(C462='1'!$D$16,'2'!D462,""),"")</f>
        <v/>
      </c>
      <c r="S462" s="36">
        <v>1800000</v>
      </c>
      <c r="T462" s="87">
        <v>1800000</v>
      </c>
      <c r="U462" s="96">
        <v>1800000</v>
      </c>
      <c r="V462" s="108">
        <v>2100000</v>
      </c>
    </row>
    <row r="463" spans="1:22" hidden="1" x14ac:dyDescent="0.2">
      <c r="A463" s="103">
        <v>461</v>
      </c>
      <c r="B463" s="1" t="s">
        <v>45</v>
      </c>
      <c r="C463" s="14">
        <v>16</v>
      </c>
      <c r="D463" s="109" t="s">
        <v>1711</v>
      </c>
      <c r="E463" s="1">
        <v>16040</v>
      </c>
      <c r="F463" s="1" t="str">
        <f t="shared" si="33"/>
        <v>БГД1610/1</v>
      </c>
      <c r="G463" s="2" t="s">
        <v>7</v>
      </c>
      <c r="I463" s="1">
        <v>5</v>
      </c>
      <c r="J463" s="1">
        <v>2012</v>
      </c>
      <c r="K463" s="2" t="s">
        <v>446</v>
      </c>
      <c r="L463" s="122">
        <f>+$L$1</f>
        <v>1.1000000000000001</v>
      </c>
      <c r="N463" s="117">
        <v>2100000</v>
      </c>
      <c r="O463" s="129">
        <f t="shared" si="34"/>
        <v>2310000</v>
      </c>
      <c r="P463" s="14">
        <f t="shared" si="35"/>
        <v>0</v>
      </c>
      <c r="Q463" s="14" t="str">
        <f>+IF(B463='1'!$D$15,IF(C463='1'!$D$16,'2'!D463,""),"")</f>
        <v/>
      </c>
      <c r="S463" s="36">
        <v>1800000</v>
      </c>
      <c r="T463" s="87">
        <v>1800000</v>
      </c>
      <c r="U463" s="96">
        <v>1800000</v>
      </c>
      <c r="V463" s="108">
        <v>2100000</v>
      </c>
    </row>
    <row r="464" spans="1:22" hidden="1" x14ac:dyDescent="0.2">
      <c r="A464" s="103">
        <v>462</v>
      </c>
      <c r="B464" s="43" t="s">
        <v>45</v>
      </c>
      <c r="C464" s="43">
        <v>16</v>
      </c>
      <c r="D464" s="43" t="s">
        <v>447</v>
      </c>
      <c r="E464" s="43">
        <v>16040</v>
      </c>
      <c r="F464" s="43" t="str">
        <f t="shared" si="33"/>
        <v>БГД161_60</v>
      </c>
      <c r="G464" s="44" t="s">
        <v>2449</v>
      </c>
      <c r="H464" s="44"/>
      <c r="I464" s="43">
        <v>5</v>
      </c>
      <c r="J464" s="43">
        <v>1967</v>
      </c>
      <c r="K464" s="44" t="s">
        <v>448</v>
      </c>
      <c r="L464" s="124">
        <v>1.1499999999999999</v>
      </c>
      <c r="M464" s="45" t="s">
        <v>2015</v>
      </c>
      <c r="N464" s="128">
        <v>0</v>
      </c>
      <c r="O464" s="129">
        <f t="shared" si="34"/>
        <v>0</v>
      </c>
      <c r="P464" s="14">
        <f t="shared" si="35"/>
        <v>0</v>
      </c>
      <c r="Q464" s="14" t="str">
        <f>+IF(B464='1'!$D$15,IF(C464='1'!$D$16,'2'!D464,""),"")</f>
        <v/>
      </c>
      <c r="S464" s="46">
        <v>0</v>
      </c>
      <c r="T464" s="47">
        <v>0</v>
      </c>
      <c r="U464" s="128">
        <v>0</v>
      </c>
      <c r="V464" s="108">
        <v>0</v>
      </c>
    </row>
    <row r="465" spans="1:22" hidden="1" x14ac:dyDescent="0.2">
      <c r="A465" s="103">
        <v>463</v>
      </c>
      <c r="B465" s="1" t="s">
        <v>45</v>
      </c>
      <c r="C465" s="14">
        <v>16</v>
      </c>
      <c r="D465" s="14">
        <v>56</v>
      </c>
      <c r="E465" s="1">
        <v>16040</v>
      </c>
      <c r="F465" s="1" t="str">
        <f t="shared" si="33"/>
        <v>БГД1656</v>
      </c>
      <c r="G465" s="2" t="s">
        <v>6</v>
      </c>
      <c r="I465" s="1">
        <v>4</v>
      </c>
      <c r="J465" s="1">
        <v>2008</v>
      </c>
      <c r="K465" s="2" t="s">
        <v>448</v>
      </c>
      <c r="L465" s="122">
        <f t="shared" ref="L465:L484" si="36">+$L$1</f>
        <v>1.1000000000000001</v>
      </c>
      <c r="N465" s="117">
        <v>1900000</v>
      </c>
      <c r="O465" s="129">
        <f t="shared" si="34"/>
        <v>2090000.0000000002</v>
      </c>
      <c r="P465" s="14">
        <f t="shared" si="35"/>
        <v>0</v>
      </c>
      <c r="Q465" s="14" t="str">
        <f>+IF(B465='1'!$D$15,IF(C465='1'!$D$16,'2'!D465,""),"")</f>
        <v/>
      </c>
      <c r="S465" s="36">
        <v>1500000</v>
      </c>
      <c r="T465" s="87">
        <v>1500000</v>
      </c>
      <c r="U465" s="96">
        <v>1600000</v>
      </c>
      <c r="V465" s="108">
        <v>1900000</v>
      </c>
    </row>
    <row r="466" spans="1:22" hidden="1" x14ac:dyDescent="0.2">
      <c r="A466" s="103">
        <v>464</v>
      </c>
      <c r="B466" s="1" t="s">
        <v>45</v>
      </c>
      <c r="C466" s="14">
        <v>16</v>
      </c>
      <c r="D466" s="14">
        <v>42</v>
      </c>
      <c r="E466" s="1">
        <v>16040</v>
      </c>
      <c r="F466" s="1" t="str">
        <f t="shared" si="33"/>
        <v>БГД1642</v>
      </c>
      <c r="G466" s="2" t="s">
        <v>151</v>
      </c>
      <c r="I466" s="1">
        <v>4</v>
      </c>
      <c r="J466" s="1">
        <v>2019</v>
      </c>
      <c r="K466" s="2" t="s">
        <v>448</v>
      </c>
      <c r="L466" s="122">
        <f t="shared" si="36"/>
        <v>1.1000000000000001</v>
      </c>
      <c r="N466" s="117">
        <v>1900000</v>
      </c>
      <c r="O466" s="129">
        <f t="shared" si="34"/>
        <v>2090000.0000000002</v>
      </c>
      <c r="P466" s="14">
        <f t="shared" si="35"/>
        <v>0</v>
      </c>
      <c r="Q466" s="14" t="str">
        <f>+IF(B466='1'!$D$15,IF(C466='1'!$D$16,'2'!D466,""),"")</f>
        <v/>
      </c>
      <c r="S466" s="36">
        <v>1500000</v>
      </c>
      <c r="T466" s="87">
        <v>1500000</v>
      </c>
      <c r="U466" s="96">
        <v>1600000</v>
      </c>
      <c r="V466" s="108">
        <v>1900000</v>
      </c>
    </row>
    <row r="467" spans="1:22" hidden="1" x14ac:dyDescent="0.2">
      <c r="A467" s="103">
        <v>465</v>
      </c>
      <c r="B467" s="1" t="s">
        <v>45</v>
      </c>
      <c r="C467" s="14">
        <v>16</v>
      </c>
      <c r="D467" s="14">
        <v>35</v>
      </c>
      <c r="E467" s="1">
        <v>16040</v>
      </c>
      <c r="F467" s="1" t="str">
        <f t="shared" si="33"/>
        <v>БГД1635</v>
      </c>
      <c r="G467" s="2" t="s">
        <v>2043</v>
      </c>
      <c r="I467" s="1">
        <v>11</v>
      </c>
      <c r="J467" s="1">
        <v>2011</v>
      </c>
      <c r="K467" s="37" t="s">
        <v>43</v>
      </c>
      <c r="L467" s="122">
        <f t="shared" si="36"/>
        <v>1.1000000000000001</v>
      </c>
      <c r="N467" s="117">
        <v>3800000</v>
      </c>
      <c r="O467" s="129">
        <f t="shared" si="34"/>
        <v>4180000.0000000005</v>
      </c>
      <c r="P467" s="14">
        <f t="shared" si="35"/>
        <v>0</v>
      </c>
      <c r="Q467" s="14" t="str">
        <f>+IF(B467='1'!$D$15,IF(C467='1'!$D$16,'2'!D467,""),"")</f>
        <v/>
      </c>
      <c r="S467" s="36">
        <v>3000000</v>
      </c>
      <c r="T467" s="87">
        <v>3200000</v>
      </c>
      <c r="U467" s="96">
        <v>3200000</v>
      </c>
      <c r="V467" s="108">
        <v>3800000</v>
      </c>
    </row>
    <row r="468" spans="1:22" hidden="1" x14ac:dyDescent="0.2">
      <c r="A468" s="103">
        <v>466</v>
      </c>
      <c r="B468" s="1" t="s">
        <v>45</v>
      </c>
      <c r="C468" s="14">
        <v>16</v>
      </c>
      <c r="D468" s="14" t="s">
        <v>642</v>
      </c>
      <c r="E468" s="1">
        <v>16040</v>
      </c>
      <c r="F468" s="1" t="str">
        <f t="shared" si="33"/>
        <v>БГД1628А</v>
      </c>
      <c r="G468" s="2" t="s">
        <v>2563</v>
      </c>
      <c r="I468" s="1">
        <v>5</v>
      </c>
      <c r="J468" s="1">
        <v>2023</v>
      </c>
      <c r="K468" s="2" t="s">
        <v>446</v>
      </c>
      <c r="L468" s="122">
        <f t="shared" si="36"/>
        <v>1.1000000000000001</v>
      </c>
      <c r="N468" s="117">
        <v>4300000</v>
      </c>
      <c r="O468" s="129">
        <f t="shared" si="34"/>
        <v>4730000</v>
      </c>
      <c r="P468" s="14">
        <f t="shared" si="35"/>
        <v>0</v>
      </c>
      <c r="Q468" s="14" t="str">
        <f>+IF(B468='1'!$D$15,IF(C468='1'!$D$16,'2'!D468,""),"")</f>
        <v/>
      </c>
      <c r="S468" s="36">
        <v>0</v>
      </c>
      <c r="T468" s="87">
        <v>0</v>
      </c>
      <c r="U468" s="96">
        <v>0</v>
      </c>
      <c r="V468" s="108">
        <v>4300000</v>
      </c>
    </row>
    <row r="469" spans="1:22" hidden="1" x14ac:dyDescent="0.2">
      <c r="A469" s="103">
        <v>467</v>
      </c>
      <c r="B469" s="1" t="s">
        <v>45</v>
      </c>
      <c r="C469" s="14">
        <v>16</v>
      </c>
      <c r="D469" s="14" t="s">
        <v>643</v>
      </c>
      <c r="E469" s="1">
        <v>16040</v>
      </c>
      <c r="F469" s="1" t="str">
        <f t="shared" si="33"/>
        <v>БГД1628Б</v>
      </c>
      <c r="G469" s="2" t="s">
        <v>2563</v>
      </c>
      <c r="I469" s="1">
        <v>5</v>
      </c>
      <c r="J469" s="1">
        <v>2023</v>
      </c>
      <c r="K469" s="2" t="s">
        <v>446</v>
      </c>
      <c r="L469" s="122">
        <f t="shared" si="36"/>
        <v>1.1000000000000001</v>
      </c>
      <c r="N469" s="117">
        <v>4300000</v>
      </c>
      <c r="O469" s="129">
        <f t="shared" si="34"/>
        <v>4730000</v>
      </c>
      <c r="P469" s="14">
        <f t="shared" si="35"/>
        <v>0</v>
      </c>
      <c r="Q469" s="14" t="str">
        <f>+IF(B469='1'!$D$15,IF(C469='1'!$D$16,'2'!D469,""),"")</f>
        <v/>
      </c>
      <c r="S469" s="36">
        <v>0</v>
      </c>
      <c r="T469" s="87">
        <v>0</v>
      </c>
      <c r="U469" s="96">
        <v>0</v>
      </c>
      <c r="V469" s="108">
        <v>4300000</v>
      </c>
    </row>
    <row r="470" spans="1:22" hidden="1" x14ac:dyDescent="0.2">
      <c r="A470" s="103">
        <v>468</v>
      </c>
      <c r="B470" s="1" t="s">
        <v>45</v>
      </c>
      <c r="C470" s="14">
        <v>16</v>
      </c>
      <c r="D470" s="14">
        <v>34</v>
      </c>
      <c r="E470" s="1">
        <v>16040</v>
      </c>
      <c r="F470" s="1" t="str">
        <f t="shared" si="33"/>
        <v>БГД1634</v>
      </c>
      <c r="G470" s="2" t="s">
        <v>2564</v>
      </c>
      <c r="I470" s="1">
        <v>4</v>
      </c>
      <c r="J470" s="1">
        <v>2021</v>
      </c>
      <c r="K470" s="2" t="s">
        <v>446</v>
      </c>
      <c r="L470" s="122">
        <f t="shared" si="36"/>
        <v>1.1000000000000001</v>
      </c>
      <c r="N470" s="117">
        <v>3500000</v>
      </c>
      <c r="O470" s="129">
        <f t="shared" si="34"/>
        <v>3850000.0000000005</v>
      </c>
      <c r="P470" s="14">
        <f t="shared" si="35"/>
        <v>0</v>
      </c>
      <c r="Q470" s="14" t="str">
        <f>+IF(B470='1'!$D$15,IF(C470='1'!$D$16,'2'!D470,""),"")</f>
        <v/>
      </c>
      <c r="S470" s="36">
        <v>2400000</v>
      </c>
      <c r="T470" s="87">
        <v>2400000</v>
      </c>
      <c r="U470" s="96">
        <v>2500000</v>
      </c>
      <c r="V470" s="108">
        <v>3500000</v>
      </c>
    </row>
    <row r="471" spans="1:22" hidden="1" x14ac:dyDescent="0.2">
      <c r="A471" s="103">
        <v>469</v>
      </c>
      <c r="B471" s="1" t="s">
        <v>45</v>
      </c>
      <c r="C471" s="14">
        <v>16</v>
      </c>
      <c r="D471" s="14">
        <v>20</v>
      </c>
      <c r="E471" s="1">
        <v>16040</v>
      </c>
      <c r="F471" s="1" t="str">
        <f t="shared" si="33"/>
        <v>БГД1620</v>
      </c>
      <c r="G471" s="2" t="s">
        <v>6</v>
      </c>
      <c r="I471" s="1">
        <v>5</v>
      </c>
      <c r="J471" s="1">
        <v>2016</v>
      </c>
      <c r="K471" s="2" t="s">
        <v>446</v>
      </c>
      <c r="L471" s="122">
        <f t="shared" si="36"/>
        <v>1.1000000000000001</v>
      </c>
      <c r="N471" s="117">
        <v>2100000</v>
      </c>
      <c r="O471" s="129">
        <f t="shared" si="34"/>
        <v>2310000</v>
      </c>
      <c r="P471" s="14">
        <f t="shared" si="35"/>
        <v>0</v>
      </c>
      <c r="Q471" s="14" t="str">
        <f>+IF(B471='1'!$D$15,IF(C471='1'!$D$16,'2'!D471,""),"")</f>
        <v/>
      </c>
      <c r="S471" s="36">
        <v>1600000</v>
      </c>
      <c r="T471" s="87">
        <v>1600000</v>
      </c>
      <c r="U471" s="96">
        <v>1700000</v>
      </c>
      <c r="V471" s="108">
        <v>2100000</v>
      </c>
    </row>
    <row r="472" spans="1:22" hidden="1" x14ac:dyDescent="0.2">
      <c r="A472" s="103">
        <v>470</v>
      </c>
      <c r="B472" s="1" t="s">
        <v>45</v>
      </c>
      <c r="C472" s="14">
        <v>17</v>
      </c>
      <c r="D472" s="14" t="s">
        <v>267</v>
      </c>
      <c r="E472" s="1">
        <v>16063</v>
      </c>
      <c r="F472" s="1" t="str">
        <f t="shared" si="33"/>
        <v>БГД1747Б</v>
      </c>
      <c r="G472" s="2" t="s">
        <v>461</v>
      </c>
      <c r="I472" s="1">
        <v>14</v>
      </c>
      <c r="J472" s="1">
        <v>2021</v>
      </c>
      <c r="K472" s="2" t="s">
        <v>448</v>
      </c>
      <c r="L472" s="122">
        <f t="shared" si="36"/>
        <v>1.1000000000000001</v>
      </c>
      <c r="N472" s="117">
        <v>3700000</v>
      </c>
      <c r="O472" s="129">
        <f t="shared" si="34"/>
        <v>4070000.0000000005</v>
      </c>
      <c r="P472" s="14">
        <f t="shared" si="35"/>
        <v>0</v>
      </c>
      <c r="Q472" s="14" t="str">
        <f>+IF(B472='1'!$D$15,IF(C472='1'!$D$16,'2'!D472,""),"")</f>
        <v/>
      </c>
      <c r="S472" s="36">
        <v>3000000</v>
      </c>
      <c r="T472" s="87">
        <v>3000000</v>
      </c>
      <c r="U472" s="96">
        <v>3100000</v>
      </c>
      <c r="V472" s="108">
        <v>3700000</v>
      </c>
    </row>
    <row r="473" spans="1:22" hidden="1" x14ac:dyDescent="0.2">
      <c r="A473" s="103">
        <v>471</v>
      </c>
      <c r="B473" s="1" t="s">
        <v>45</v>
      </c>
      <c r="C473" s="14">
        <v>17</v>
      </c>
      <c r="D473" s="14" t="s">
        <v>270</v>
      </c>
      <c r="E473" s="1">
        <v>16063</v>
      </c>
      <c r="F473" s="1" t="str">
        <f t="shared" si="33"/>
        <v>БГД1747А</v>
      </c>
      <c r="G473" s="2" t="s">
        <v>7</v>
      </c>
      <c r="I473" s="1">
        <v>9</v>
      </c>
      <c r="J473" s="1">
        <v>2011</v>
      </c>
      <c r="K473" s="2" t="s">
        <v>448</v>
      </c>
      <c r="L473" s="122">
        <f t="shared" si="36"/>
        <v>1.1000000000000001</v>
      </c>
      <c r="N473" s="117">
        <v>2900000</v>
      </c>
      <c r="O473" s="129">
        <f t="shared" si="34"/>
        <v>3190000.0000000005</v>
      </c>
      <c r="P473" s="14">
        <f t="shared" si="35"/>
        <v>0</v>
      </c>
      <c r="Q473" s="14" t="str">
        <f>+IF(B473='1'!$D$15,IF(C473='1'!$D$16,'2'!D473,""),"")</f>
        <v/>
      </c>
      <c r="S473" s="36">
        <v>2000000</v>
      </c>
      <c r="T473" s="87">
        <v>2100000</v>
      </c>
      <c r="U473" s="96">
        <v>2300000</v>
      </c>
      <c r="V473" s="108">
        <v>2900000</v>
      </c>
    </row>
    <row r="474" spans="1:22" hidden="1" x14ac:dyDescent="0.2">
      <c r="A474" s="103">
        <v>472</v>
      </c>
      <c r="B474" s="1" t="s">
        <v>45</v>
      </c>
      <c r="C474" s="14">
        <v>17</v>
      </c>
      <c r="D474" s="14" t="s">
        <v>472</v>
      </c>
      <c r="E474" s="1">
        <v>16063</v>
      </c>
      <c r="F474" s="1" t="str">
        <f t="shared" si="33"/>
        <v>БГД1744F</v>
      </c>
      <c r="G474" s="2" t="s">
        <v>468</v>
      </c>
      <c r="I474" s="1">
        <v>13</v>
      </c>
      <c r="J474" s="1">
        <v>2012</v>
      </c>
      <c r="K474" s="2" t="s">
        <v>363</v>
      </c>
      <c r="L474" s="122">
        <f t="shared" si="36"/>
        <v>1.1000000000000001</v>
      </c>
      <c r="N474" s="117">
        <v>3250000</v>
      </c>
      <c r="O474" s="129">
        <f t="shared" si="34"/>
        <v>3575000.0000000005</v>
      </c>
      <c r="P474" s="14">
        <f t="shared" si="35"/>
        <v>0</v>
      </c>
      <c r="Q474" s="14" t="str">
        <f>+IF(B474='1'!$D$15,IF(C474='1'!$D$16,'2'!D474,""),"")</f>
        <v/>
      </c>
      <c r="S474" s="36">
        <v>2500000</v>
      </c>
      <c r="T474" s="87">
        <v>2500000</v>
      </c>
      <c r="U474" s="96">
        <v>2800000</v>
      </c>
      <c r="V474" s="108">
        <v>3250000</v>
      </c>
    </row>
    <row r="475" spans="1:22" hidden="1" x14ac:dyDescent="0.2">
      <c r="A475" s="103">
        <v>473</v>
      </c>
      <c r="B475" s="1" t="s">
        <v>45</v>
      </c>
      <c r="C475" s="14">
        <v>17</v>
      </c>
      <c r="D475" s="14" t="s">
        <v>471</v>
      </c>
      <c r="E475" s="1">
        <v>16063</v>
      </c>
      <c r="F475" s="1" t="str">
        <f t="shared" si="33"/>
        <v>БГД1744E</v>
      </c>
      <c r="G475" s="2" t="s">
        <v>468</v>
      </c>
      <c r="I475" s="1">
        <v>13</v>
      </c>
      <c r="J475" s="1">
        <v>2012</v>
      </c>
      <c r="K475" s="2" t="s">
        <v>363</v>
      </c>
      <c r="L475" s="122">
        <f t="shared" si="36"/>
        <v>1.1000000000000001</v>
      </c>
      <c r="N475" s="117">
        <v>3250000</v>
      </c>
      <c r="O475" s="129">
        <f t="shared" si="34"/>
        <v>3575000.0000000005</v>
      </c>
      <c r="P475" s="14">
        <f t="shared" si="35"/>
        <v>0</v>
      </c>
      <c r="Q475" s="14" t="str">
        <f>+IF(B475='1'!$D$15,IF(C475='1'!$D$16,'2'!D475,""),"")</f>
        <v/>
      </c>
      <c r="S475" s="36">
        <v>2500000</v>
      </c>
      <c r="T475" s="87">
        <v>2500000</v>
      </c>
      <c r="U475" s="96">
        <v>2800000</v>
      </c>
      <c r="V475" s="108">
        <v>3250000</v>
      </c>
    </row>
    <row r="476" spans="1:22" hidden="1" x14ac:dyDescent="0.2">
      <c r="A476" s="103">
        <v>474</v>
      </c>
      <c r="B476" s="1" t="s">
        <v>45</v>
      </c>
      <c r="C476" s="14">
        <v>17</v>
      </c>
      <c r="D476" s="14" t="s">
        <v>470</v>
      </c>
      <c r="E476" s="1">
        <v>16063</v>
      </c>
      <c r="F476" s="1" t="str">
        <f t="shared" si="33"/>
        <v>БГД1744D</v>
      </c>
      <c r="G476" s="2" t="s">
        <v>468</v>
      </c>
      <c r="I476" s="1">
        <v>13</v>
      </c>
      <c r="J476" s="1">
        <v>2012</v>
      </c>
      <c r="K476" s="2" t="s">
        <v>363</v>
      </c>
      <c r="L476" s="122">
        <f t="shared" si="36"/>
        <v>1.1000000000000001</v>
      </c>
      <c r="N476" s="117">
        <v>3250000</v>
      </c>
      <c r="O476" s="129">
        <f t="shared" si="34"/>
        <v>3575000.0000000005</v>
      </c>
      <c r="P476" s="14">
        <f t="shared" si="35"/>
        <v>0</v>
      </c>
      <c r="Q476" s="14" t="str">
        <f>+IF(B476='1'!$D$15,IF(C476='1'!$D$16,'2'!D476,""),"")</f>
        <v/>
      </c>
      <c r="S476" s="36">
        <v>2500000</v>
      </c>
      <c r="T476" s="87">
        <v>2500000</v>
      </c>
      <c r="U476" s="96">
        <v>2800000</v>
      </c>
      <c r="V476" s="108">
        <v>3250000</v>
      </c>
    </row>
    <row r="477" spans="1:22" hidden="1" x14ac:dyDescent="0.2">
      <c r="A477" s="103">
        <v>475</v>
      </c>
      <c r="B477" s="1" t="s">
        <v>45</v>
      </c>
      <c r="C477" s="14">
        <v>17</v>
      </c>
      <c r="D477" s="14" t="s">
        <v>473</v>
      </c>
      <c r="E477" s="1">
        <v>16063</v>
      </c>
      <c r="F477" s="1" t="str">
        <f t="shared" si="33"/>
        <v>БГД1744C</v>
      </c>
      <c r="G477" s="2" t="s">
        <v>468</v>
      </c>
      <c r="I477" s="1">
        <v>13</v>
      </c>
      <c r="J477" s="1">
        <v>2012</v>
      </c>
      <c r="K477" s="2" t="s">
        <v>298</v>
      </c>
      <c r="L477" s="122">
        <f t="shared" si="36"/>
        <v>1.1000000000000001</v>
      </c>
      <c r="N477" s="117">
        <v>3250000</v>
      </c>
      <c r="O477" s="129">
        <f t="shared" si="34"/>
        <v>3575000.0000000005</v>
      </c>
      <c r="P477" s="14">
        <f t="shared" si="35"/>
        <v>0</v>
      </c>
      <c r="Q477" s="14" t="str">
        <f>+IF(B477='1'!$D$15,IF(C477='1'!$D$16,'2'!D477,""),"")</f>
        <v/>
      </c>
      <c r="S477" s="36">
        <v>2500000</v>
      </c>
      <c r="T477" s="87">
        <v>2500000</v>
      </c>
      <c r="U477" s="96">
        <v>2800000</v>
      </c>
      <c r="V477" s="108">
        <v>3250000</v>
      </c>
    </row>
    <row r="478" spans="1:22" hidden="1" x14ac:dyDescent="0.2">
      <c r="A478" s="103">
        <v>476</v>
      </c>
      <c r="B478" s="1" t="s">
        <v>45</v>
      </c>
      <c r="C478" s="14">
        <v>17</v>
      </c>
      <c r="D478" s="14" t="s">
        <v>469</v>
      </c>
      <c r="E478" s="1">
        <v>16063</v>
      </c>
      <c r="F478" s="1" t="str">
        <f t="shared" si="33"/>
        <v>БГД1744B</v>
      </c>
      <c r="G478" s="2" t="s">
        <v>468</v>
      </c>
      <c r="I478" s="1">
        <v>13</v>
      </c>
      <c r="J478" s="1">
        <v>2012</v>
      </c>
      <c r="K478" s="2" t="s">
        <v>363</v>
      </c>
      <c r="L478" s="122">
        <f t="shared" si="36"/>
        <v>1.1000000000000001</v>
      </c>
      <c r="N478" s="117">
        <v>3250000</v>
      </c>
      <c r="O478" s="129">
        <f t="shared" si="34"/>
        <v>3575000.0000000005</v>
      </c>
      <c r="P478" s="14">
        <f t="shared" si="35"/>
        <v>0</v>
      </c>
      <c r="Q478" s="14" t="str">
        <f>+IF(B478='1'!$D$15,IF(C478='1'!$D$16,'2'!D478,""),"")</f>
        <v/>
      </c>
      <c r="S478" s="36">
        <v>2500000</v>
      </c>
      <c r="T478" s="87">
        <v>2500000</v>
      </c>
      <c r="U478" s="96">
        <v>2800000</v>
      </c>
      <c r="V478" s="108">
        <v>3250000</v>
      </c>
    </row>
    <row r="479" spans="1:22" hidden="1" x14ac:dyDescent="0.2">
      <c r="A479" s="103">
        <v>477</v>
      </c>
      <c r="B479" s="1" t="s">
        <v>45</v>
      </c>
      <c r="C479" s="14">
        <v>17</v>
      </c>
      <c r="D479" s="14" t="s">
        <v>467</v>
      </c>
      <c r="E479" s="1">
        <v>16063</v>
      </c>
      <c r="F479" s="1" t="str">
        <f t="shared" si="33"/>
        <v>БГД1744A</v>
      </c>
      <c r="G479" s="2" t="s">
        <v>468</v>
      </c>
      <c r="I479" s="1">
        <v>12</v>
      </c>
      <c r="J479" s="1">
        <v>2012</v>
      </c>
      <c r="K479" s="2" t="s">
        <v>363</v>
      </c>
      <c r="L479" s="122">
        <f t="shared" si="36"/>
        <v>1.1000000000000001</v>
      </c>
      <c r="N479" s="117">
        <v>3250000</v>
      </c>
      <c r="O479" s="129">
        <f t="shared" si="34"/>
        <v>3575000.0000000005</v>
      </c>
      <c r="P479" s="14">
        <f t="shared" si="35"/>
        <v>0</v>
      </c>
      <c r="Q479" s="14" t="str">
        <f>+IF(B479='1'!$D$15,IF(C479='1'!$D$16,'2'!D479,""),"")</f>
        <v/>
      </c>
      <c r="S479" s="36">
        <v>2500000</v>
      </c>
      <c r="T479" s="87">
        <v>2500000</v>
      </c>
      <c r="U479" s="96">
        <v>2800000</v>
      </c>
      <c r="V479" s="108">
        <v>3250000</v>
      </c>
    </row>
    <row r="480" spans="1:22" hidden="1" x14ac:dyDescent="0.2">
      <c r="A480" s="103">
        <v>478</v>
      </c>
      <c r="B480" s="1" t="s">
        <v>45</v>
      </c>
      <c r="C480" s="14">
        <v>17</v>
      </c>
      <c r="D480" s="14" t="s">
        <v>462</v>
      </c>
      <c r="E480" s="1">
        <v>16063</v>
      </c>
      <c r="F480" s="1" t="str">
        <f t="shared" si="33"/>
        <v>БГД1740А</v>
      </c>
      <c r="G480" s="2" t="s">
        <v>2044</v>
      </c>
      <c r="I480" s="1">
        <v>12</v>
      </c>
      <c r="J480" s="1">
        <v>2011</v>
      </c>
      <c r="K480" s="2" t="s">
        <v>363</v>
      </c>
      <c r="L480" s="122">
        <f t="shared" si="36"/>
        <v>1.1000000000000001</v>
      </c>
      <c r="N480" s="117">
        <v>3000000</v>
      </c>
      <c r="O480" s="129">
        <f t="shared" si="34"/>
        <v>3300000.0000000005</v>
      </c>
      <c r="P480" s="14">
        <f t="shared" si="35"/>
        <v>0</v>
      </c>
      <c r="Q480" s="14" t="str">
        <f>+IF(B480='1'!$D$15,IF(C480='1'!$D$16,'2'!D480,""),"")</f>
        <v/>
      </c>
      <c r="S480" s="36">
        <v>2300000</v>
      </c>
      <c r="T480" s="87">
        <v>2400000</v>
      </c>
      <c r="U480" s="96">
        <v>2600000</v>
      </c>
      <c r="V480" s="108">
        <v>3000000</v>
      </c>
    </row>
    <row r="481" spans="1:22" hidden="1" x14ac:dyDescent="0.2">
      <c r="A481" s="103">
        <v>479</v>
      </c>
      <c r="B481" s="1" t="s">
        <v>45</v>
      </c>
      <c r="C481" s="14">
        <v>17</v>
      </c>
      <c r="D481" s="14" t="s">
        <v>465</v>
      </c>
      <c r="E481" s="1">
        <v>16063</v>
      </c>
      <c r="F481" s="1" t="str">
        <f t="shared" si="33"/>
        <v>БГД1740D</v>
      </c>
      <c r="G481" s="2" t="s">
        <v>2044</v>
      </c>
      <c r="I481" s="1">
        <v>12</v>
      </c>
      <c r="J481" s="1">
        <v>2011</v>
      </c>
      <c r="K481" s="2" t="s">
        <v>363</v>
      </c>
      <c r="L481" s="122">
        <f t="shared" si="36"/>
        <v>1.1000000000000001</v>
      </c>
      <c r="N481" s="117">
        <v>3000000</v>
      </c>
      <c r="O481" s="129">
        <f t="shared" si="34"/>
        <v>3300000.0000000005</v>
      </c>
      <c r="P481" s="14">
        <f t="shared" si="35"/>
        <v>0</v>
      </c>
      <c r="Q481" s="14" t="str">
        <f>+IF(B481='1'!$D$15,IF(C481='1'!$D$16,'2'!D481,""),"")</f>
        <v/>
      </c>
      <c r="S481" s="36">
        <v>2300000</v>
      </c>
      <c r="T481" s="87">
        <v>2400000</v>
      </c>
      <c r="U481" s="96">
        <v>2600000</v>
      </c>
      <c r="V481" s="108">
        <v>3000000</v>
      </c>
    </row>
    <row r="482" spans="1:22" hidden="1" x14ac:dyDescent="0.2">
      <c r="A482" s="103">
        <v>480</v>
      </c>
      <c r="B482" s="1" t="s">
        <v>45</v>
      </c>
      <c r="C482" s="14">
        <v>17</v>
      </c>
      <c r="D482" s="14" t="s">
        <v>464</v>
      </c>
      <c r="E482" s="1">
        <v>16063</v>
      </c>
      <c r="F482" s="1" t="str">
        <f t="shared" si="33"/>
        <v>БГД1740C</v>
      </c>
      <c r="G482" s="2" t="s">
        <v>2044</v>
      </c>
      <c r="I482" s="1">
        <v>12</v>
      </c>
      <c r="J482" s="1">
        <v>2011</v>
      </c>
      <c r="K482" s="2" t="s">
        <v>363</v>
      </c>
      <c r="L482" s="122">
        <f t="shared" si="36"/>
        <v>1.1000000000000001</v>
      </c>
      <c r="N482" s="117">
        <v>3000000</v>
      </c>
      <c r="O482" s="129">
        <f t="shared" si="34"/>
        <v>3300000.0000000005</v>
      </c>
      <c r="P482" s="14">
        <f t="shared" si="35"/>
        <v>0</v>
      </c>
      <c r="Q482" s="14" t="str">
        <f>+IF(B482='1'!$D$15,IF(C482='1'!$D$16,'2'!D482,""),"")</f>
        <v/>
      </c>
      <c r="S482" s="36">
        <v>2300000</v>
      </c>
      <c r="T482" s="87">
        <v>2400000</v>
      </c>
      <c r="U482" s="96">
        <v>2600000</v>
      </c>
      <c r="V482" s="108">
        <v>3000000</v>
      </c>
    </row>
    <row r="483" spans="1:22" hidden="1" x14ac:dyDescent="0.2">
      <c r="A483" s="103">
        <v>481</v>
      </c>
      <c r="B483" s="1" t="s">
        <v>45</v>
      </c>
      <c r="C483" s="14">
        <v>17</v>
      </c>
      <c r="D483" s="14" t="s">
        <v>463</v>
      </c>
      <c r="E483" s="1">
        <v>16063</v>
      </c>
      <c r="F483" s="1" t="str">
        <f t="shared" si="33"/>
        <v>БГД1740B</v>
      </c>
      <c r="G483" s="2" t="s">
        <v>2044</v>
      </c>
      <c r="I483" s="1">
        <v>12</v>
      </c>
      <c r="J483" s="1">
        <v>2011</v>
      </c>
      <c r="K483" s="2" t="s">
        <v>363</v>
      </c>
      <c r="L483" s="122">
        <f t="shared" si="36"/>
        <v>1.1000000000000001</v>
      </c>
      <c r="N483" s="117">
        <v>3000000</v>
      </c>
      <c r="O483" s="129">
        <f t="shared" si="34"/>
        <v>3300000.0000000005</v>
      </c>
      <c r="P483" s="14">
        <f t="shared" si="35"/>
        <v>0</v>
      </c>
      <c r="Q483" s="14" t="str">
        <f>+IF(B483='1'!$D$15,IF(C483='1'!$D$16,'2'!D483,""),"")</f>
        <v/>
      </c>
      <c r="S483" s="36">
        <v>2300000</v>
      </c>
      <c r="T483" s="87">
        <v>2400000</v>
      </c>
      <c r="U483" s="96">
        <v>2600000</v>
      </c>
      <c r="V483" s="108">
        <v>3000000</v>
      </c>
    </row>
    <row r="484" spans="1:22" hidden="1" x14ac:dyDescent="0.2">
      <c r="A484" s="103">
        <v>482</v>
      </c>
      <c r="B484" s="1" t="s">
        <v>45</v>
      </c>
      <c r="C484" s="14">
        <v>17</v>
      </c>
      <c r="D484" s="14" t="s">
        <v>2265</v>
      </c>
      <c r="E484" s="1">
        <v>16063</v>
      </c>
      <c r="F484" s="1" t="str">
        <f t="shared" si="33"/>
        <v>БГД1738 /Гандирс/</v>
      </c>
      <c r="G484" s="2" t="s">
        <v>454</v>
      </c>
      <c r="I484" s="1">
        <v>12</v>
      </c>
      <c r="J484" s="1">
        <v>2010</v>
      </c>
      <c r="K484" s="2" t="s">
        <v>448</v>
      </c>
      <c r="L484" s="122">
        <f t="shared" si="36"/>
        <v>1.1000000000000001</v>
      </c>
      <c r="N484" s="117">
        <v>3200000</v>
      </c>
      <c r="O484" s="129">
        <f t="shared" si="34"/>
        <v>3520000.0000000005</v>
      </c>
      <c r="P484" s="14">
        <f t="shared" si="35"/>
        <v>0</v>
      </c>
      <c r="Q484" s="14" t="str">
        <f>+IF(B484='1'!$D$15,IF(C484='1'!$D$16,'2'!D484,""),"")</f>
        <v/>
      </c>
      <c r="S484" s="36">
        <v>2300000</v>
      </c>
      <c r="T484" s="87">
        <v>2400000</v>
      </c>
      <c r="U484" s="96">
        <v>2600000</v>
      </c>
      <c r="V484" s="108">
        <v>3200000</v>
      </c>
    </row>
    <row r="485" spans="1:22" hidden="1" x14ac:dyDescent="0.2">
      <c r="A485" s="103">
        <v>483</v>
      </c>
      <c r="B485" s="1" t="s">
        <v>45</v>
      </c>
      <c r="C485" s="14">
        <v>17</v>
      </c>
      <c r="D485" s="14" t="s">
        <v>458</v>
      </c>
      <c r="E485" s="1">
        <v>16063</v>
      </c>
      <c r="F485" s="1" t="str">
        <f t="shared" si="33"/>
        <v>БГД1736и</v>
      </c>
      <c r="G485" s="2" t="s">
        <v>1688</v>
      </c>
      <c r="H485" s="2" t="s">
        <v>1688</v>
      </c>
      <c r="I485" s="1">
        <v>9</v>
      </c>
      <c r="J485" s="1">
        <v>1983</v>
      </c>
      <c r="K485" s="2" t="s">
        <v>448</v>
      </c>
      <c r="L485" s="122">
        <v>1.1499999999999999</v>
      </c>
      <c r="N485" s="117">
        <v>135000000</v>
      </c>
      <c r="O485" s="129">
        <f t="shared" si="34"/>
        <v>155250000</v>
      </c>
      <c r="P485" s="14">
        <f t="shared" si="35"/>
        <v>0</v>
      </c>
      <c r="Q485" s="14" t="str">
        <f>+IF(B485='1'!$D$15,IF(C485='1'!$D$16,'2'!D485,""),"")</f>
        <v/>
      </c>
      <c r="S485" s="36">
        <v>115000000</v>
      </c>
      <c r="T485" s="87">
        <v>125000000</v>
      </c>
      <c r="U485" s="96">
        <v>125000000</v>
      </c>
      <c r="V485" s="108">
        <v>135000000</v>
      </c>
    </row>
    <row r="486" spans="1:22" hidden="1" x14ac:dyDescent="0.2">
      <c r="A486" s="103">
        <v>484</v>
      </c>
      <c r="B486" s="1" t="s">
        <v>45</v>
      </c>
      <c r="C486" s="14">
        <v>17</v>
      </c>
      <c r="D486" s="14" t="s">
        <v>453</v>
      </c>
      <c r="E486" s="1">
        <v>16063</v>
      </c>
      <c r="F486" s="1" t="str">
        <f t="shared" si="33"/>
        <v>БГД1736а</v>
      </c>
      <c r="G486" s="2" t="s">
        <v>1688</v>
      </c>
      <c r="H486" s="2" t="s">
        <v>1688</v>
      </c>
      <c r="I486" s="1">
        <v>9</v>
      </c>
      <c r="J486" s="1">
        <v>1983</v>
      </c>
      <c r="K486" s="2" t="s">
        <v>448</v>
      </c>
      <c r="L486" s="122">
        <v>1.1499999999999999</v>
      </c>
      <c r="N486" s="117">
        <v>135000000</v>
      </c>
      <c r="O486" s="129">
        <f t="shared" si="34"/>
        <v>155250000</v>
      </c>
      <c r="P486" s="14">
        <f t="shared" si="35"/>
        <v>0</v>
      </c>
      <c r="Q486" s="14" t="str">
        <f>+IF(B486='1'!$D$15,IF(C486='1'!$D$16,'2'!D486,""),"")</f>
        <v/>
      </c>
      <c r="S486" s="36">
        <v>115000000</v>
      </c>
      <c r="T486" s="87">
        <v>125000000</v>
      </c>
      <c r="U486" s="96">
        <v>125000000</v>
      </c>
      <c r="V486" s="108">
        <v>135000000</v>
      </c>
    </row>
    <row r="487" spans="1:22" hidden="1" x14ac:dyDescent="0.2">
      <c r="A487" s="103">
        <v>485</v>
      </c>
      <c r="B487" s="1" t="s">
        <v>45</v>
      </c>
      <c r="C487" s="14">
        <v>17</v>
      </c>
      <c r="D487" s="14" t="s">
        <v>455</v>
      </c>
      <c r="E487" s="1">
        <v>16063</v>
      </c>
      <c r="F487" s="1" t="str">
        <f t="shared" si="33"/>
        <v>БГД1728/3</v>
      </c>
      <c r="G487" s="2" t="s">
        <v>7</v>
      </c>
      <c r="I487" s="1">
        <v>9</v>
      </c>
      <c r="J487" s="1">
        <v>2011</v>
      </c>
      <c r="K487" s="2" t="s">
        <v>448</v>
      </c>
      <c r="L487" s="122">
        <f t="shared" ref="L487:L492" si="37">+$L$1</f>
        <v>1.1000000000000001</v>
      </c>
      <c r="N487" s="117">
        <v>2850000</v>
      </c>
      <c r="O487" s="129">
        <f t="shared" si="34"/>
        <v>3135000.0000000005</v>
      </c>
      <c r="P487" s="14">
        <f t="shared" si="35"/>
        <v>0</v>
      </c>
      <c r="Q487" s="14" t="str">
        <f>+IF(B487='1'!$D$15,IF(C487='1'!$D$16,'2'!D487,""),"")</f>
        <v/>
      </c>
      <c r="S487" s="36">
        <v>2300000</v>
      </c>
      <c r="T487" s="87">
        <v>2300000</v>
      </c>
      <c r="U487" s="96">
        <v>2450000</v>
      </c>
      <c r="V487" s="108">
        <v>2850000</v>
      </c>
    </row>
    <row r="488" spans="1:22" hidden="1" x14ac:dyDescent="0.2">
      <c r="A488" s="103">
        <v>486</v>
      </c>
      <c r="B488" s="1" t="s">
        <v>45</v>
      </c>
      <c r="C488" s="14">
        <v>17</v>
      </c>
      <c r="D488" s="14" t="s">
        <v>476</v>
      </c>
      <c r="E488" s="1">
        <v>16063</v>
      </c>
      <c r="F488" s="1" t="str">
        <f t="shared" si="33"/>
        <v>БГД1728/2</v>
      </c>
      <c r="G488" s="2" t="s">
        <v>7</v>
      </c>
      <c r="I488" s="1">
        <v>12</v>
      </c>
      <c r="J488" s="1">
        <v>2009</v>
      </c>
      <c r="K488" s="2" t="s">
        <v>413</v>
      </c>
      <c r="L488" s="122">
        <f t="shared" si="37"/>
        <v>1.1000000000000001</v>
      </c>
      <c r="N488" s="117">
        <v>2800000</v>
      </c>
      <c r="O488" s="129">
        <f t="shared" si="34"/>
        <v>3080000.0000000005</v>
      </c>
      <c r="P488" s="14">
        <f t="shared" si="35"/>
        <v>0</v>
      </c>
      <c r="Q488" s="14" t="str">
        <f>+IF(B488='1'!$D$15,IF(C488='1'!$D$16,'2'!D488,""),"")</f>
        <v/>
      </c>
      <c r="S488" s="36">
        <v>2200000</v>
      </c>
      <c r="T488" s="87">
        <v>2200000</v>
      </c>
      <c r="U488" s="96">
        <v>2400000</v>
      </c>
      <c r="V488" s="108">
        <v>2800000</v>
      </c>
    </row>
    <row r="489" spans="1:22" hidden="1" x14ac:dyDescent="0.2">
      <c r="A489" s="103">
        <v>487</v>
      </c>
      <c r="B489" s="1" t="s">
        <v>45</v>
      </c>
      <c r="C489" s="14">
        <v>17</v>
      </c>
      <c r="D489" s="14" t="s">
        <v>474</v>
      </c>
      <c r="E489" s="1">
        <v>16063</v>
      </c>
      <c r="F489" s="1" t="str">
        <f t="shared" si="33"/>
        <v>БГД1728/1</v>
      </c>
      <c r="G489" s="2" t="s">
        <v>475</v>
      </c>
      <c r="I489" s="1">
        <v>12</v>
      </c>
      <c r="J489" s="1">
        <v>2009</v>
      </c>
      <c r="K489" s="2" t="s">
        <v>413</v>
      </c>
      <c r="L489" s="122">
        <f t="shared" si="37"/>
        <v>1.1000000000000001</v>
      </c>
      <c r="N489" s="117">
        <v>2800000</v>
      </c>
      <c r="O489" s="129">
        <f t="shared" si="34"/>
        <v>3080000.0000000005</v>
      </c>
      <c r="P489" s="14">
        <f t="shared" si="35"/>
        <v>0</v>
      </c>
      <c r="Q489" s="14" t="str">
        <f>+IF(B489='1'!$D$15,IF(C489='1'!$D$16,'2'!D489,""),"")</f>
        <v/>
      </c>
      <c r="S489" s="36">
        <v>2200000</v>
      </c>
      <c r="T489" s="87">
        <v>2200000</v>
      </c>
      <c r="U489" s="96">
        <v>2400000</v>
      </c>
      <c r="V489" s="108">
        <v>2800000</v>
      </c>
    </row>
    <row r="490" spans="1:22" hidden="1" x14ac:dyDescent="0.2">
      <c r="A490" s="103">
        <v>488</v>
      </c>
      <c r="B490" s="1" t="s">
        <v>45</v>
      </c>
      <c r="C490" s="14">
        <v>17</v>
      </c>
      <c r="D490" s="14" t="s">
        <v>477</v>
      </c>
      <c r="E490" s="1">
        <v>16063</v>
      </c>
      <c r="F490" s="1" t="str">
        <f t="shared" si="33"/>
        <v>БГД1726а</v>
      </c>
      <c r="G490" s="2" t="s">
        <v>7</v>
      </c>
      <c r="I490" s="1">
        <v>6</v>
      </c>
      <c r="J490" s="1">
        <v>2006</v>
      </c>
      <c r="K490" s="2" t="s">
        <v>301</v>
      </c>
      <c r="L490" s="122">
        <f t="shared" si="37"/>
        <v>1.1000000000000001</v>
      </c>
      <c r="N490" s="117">
        <v>2800000</v>
      </c>
      <c r="O490" s="129">
        <f t="shared" si="34"/>
        <v>3080000.0000000005</v>
      </c>
      <c r="P490" s="14">
        <f t="shared" si="35"/>
        <v>0</v>
      </c>
      <c r="Q490" s="14" t="str">
        <f>+IF(B490='1'!$D$15,IF(C490='1'!$D$16,'2'!D490,""),"")</f>
        <v/>
      </c>
      <c r="S490" s="36">
        <v>2300000</v>
      </c>
      <c r="T490" s="87">
        <v>2300000</v>
      </c>
      <c r="U490" s="96">
        <v>2400000</v>
      </c>
      <c r="V490" s="108">
        <v>2800000</v>
      </c>
    </row>
    <row r="491" spans="1:22" hidden="1" x14ac:dyDescent="0.2">
      <c r="A491" s="103">
        <v>489</v>
      </c>
      <c r="B491" s="1" t="s">
        <v>45</v>
      </c>
      <c r="C491" s="14">
        <v>17</v>
      </c>
      <c r="D491" s="14">
        <v>103</v>
      </c>
      <c r="E491" s="1">
        <v>16063</v>
      </c>
      <c r="F491" s="1" t="str">
        <f t="shared" si="33"/>
        <v>БГД17103</v>
      </c>
      <c r="G491" s="2" t="s">
        <v>6</v>
      </c>
      <c r="I491" s="1">
        <v>10</v>
      </c>
      <c r="J491" s="1">
        <v>2005</v>
      </c>
      <c r="K491" s="2" t="s">
        <v>448</v>
      </c>
      <c r="L491" s="122">
        <f t="shared" si="37"/>
        <v>1.1000000000000001</v>
      </c>
      <c r="N491" s="117">
        <v>2450000</v>
      </c>
      <c r="O491" s="129">
        <f t="shared" si="34"/>
        <v>2695000</v>
      </c>
      <c r="P491" s="14">
        <f t="shared" si="35"/>
        <v>0</v>
      </c>
      <c r="Q491" s="14" t="str">
        <f>+IF(B491='1'!$D$15,IF(C491='1'!$D$16,'2'!D491,""),"")</f>
        <v/>
      </c>
      <c r="S491" s="36">
        <v>1900000</v>
      </c>
      <c r="T491" s="87">
        <v>2000000</v>
      </c>
      <c r="U491" s="96">
        <v>2150000</v>
      </c>
      <c r="V491" s="108">
        <v>2450000</v>
      </c>
    </row>
    <row r="492" spans="1:22" hidden="1" x14ac:dyDescent="0.2">
      <c r="A492" s="103">
        <v>490</v>
      </c>
      <c r="B492" s="1" t="s">
        <v>45</v>
      </c>
      <c r="C492" s="14">
        <v>17</v>
      </c>
      <c r="D492" s="14">
        <v>102</v>
      </c>
      <c r="E492" s="1">
        <v>16063</v>
      </c>
      <c r="F492" s="1" t="str">
        <f t="shared" si="33"/>
        <v>БГД17102</v>
      </c>
      <c r="G492" s="2" t="s">
        <v>6</v>
      </c>
      <c r="I492" s="1">
        <v>10</v>
      </c>
      <c r="J492" s="1">
        <v>2005</v>
      </c>
      <c r="K492" s="2" t="s">
        <v>448</v>
      </c>
      <c r="L492" s="122">
        <f t="shared" si="37"/>
        <v>1.1000000000000001</v>
      </c>
      <c r="N492" s="117">
        <v>2450000</v>
      </c>
      <c r="O492" s="129">
        <f t="shared" si="34"/>
        <v>2695000</v>
      </c>
      <c r="P492" s="14">
        <f t="shared" si="35"/>
        <v>0</v>
      </c>
      <c r="Q492" s="14" t="str">
        <f>+IF(B492='1'!$D$15,IF(C492='1'!$D$16,'2'!D492,""),"")</f>
        <v/>
      </c>
      <c r="S492" s="36">
        <v>1900000</v>
      </c>
      <c r="T492" s="87">
        <v>2000000</v>
      </c>
      <c r="U492" s="96">
        <v>2150000</v>
      </c>
      <c r="V492" s="108">
        <v>2450000</v>
      </c>
    </row>
    <row r="493" spans="1:22" hidden="1" x14ac:dyDescent="0.2">
      <c r="A493" s="103">
        <v>491</v>
      </c>
      <c r="B493" s="1" t="s">
        <v>45</v>
      </c>
      <c r="C493" s="14">
        <v>17</v>
      </c>
      <c r="D493" s="14">
        <v>41</v>
      </c>
      <c r="E493" s="1">
        <v>16063</v>
      </c>
      <c r="F493" s="1" t="str">
        <f t="shared" si="33"/>
        <v>БГД1741</v>
      </c>
      <c r="G493" s="2" t="s">
        <v>1688</v>
      </c>
      <c r="H493" s="2" t="s">
        <v>1688</v>
      </c>
      <c r="I493" s="1">
        <v>9</v>
      </c>
      <c r="J493" s="1">
        <v>1984</v>
      </c>
      <c r="K493" s="2" t="s">
        <v>363</v>
      </c>
      <c r="L493" s="122">
        <v>1.1499999999999999</v>
      </c>
      <c r="N493" s="117">
        <v>135000000</v>
      </c>
      <c r="O493" s="129">
        <f t="shared" si="34"/>
        <v>155250000</v>
      </c>
      <c r="P493" s="14">
        <f t="shared" si="35"/>
        <v>0</v>
      </c>
      <c r="Q493" s="14" t="str">
        <f>+IF(B493='1'!$D$15,IF(C493='1'!$D$16,'2'!D493,""),"")</f>
        <v/>
      </c>
      <c r="S493" s="36">
        <v>115000000</v>
      </c>
      <c r="T493" s="87">
        <v>125000000</v>
      </c>
      <c r="U493" s="96">
        <v>125000000</v>
      </c>
      <c r="V493" s="108">
        <v>135000000</v>
      </c>
    </row>
    <row r="494" spans="1:22" hidden="1" x14ac:dyDescent="0.2">
      <c r="A494" s="103">
        <v>492</v>
      </c>
      <c r="B494" s="1" t="s">
        <v>45</v>
      </c>
      <c r="C494" s="14">
        <v>17</v>
      </c>
      <c r="D494" s="14">
        <v>40</v>
      </c>
      <c r="E494" s="1">
        <v>16063</v>
      </c>
      <c r="F494" s="1" t="str">
        <f t="shared" si="33"/>
        <v>БГД1740</v>
      </c>
      <c r="G494" s="2" t="s">
        <v>2044</v>
      </c>
      <c r="I494" s="1">
        <v>12</v>
      </c>
      <c r="J494" s="1">
        <v>2010</v>
      </c>
      <c r="K494" s="2" t="s">
        <v>363</v>
      </c>
      <c r="L494" s="122">
        <f>+$L$1</f>
        <v>1.1000000000000001</v>
      </c>
      <c r="N494" s="117">
        <v>3000000</v>
      </c>
      <c r="O494" s="129">
        <f t="shared" si="34"/>
        <v>3300000.0000000005</v>
      </c>
      <c r="P494" s="14">
        <f t="shared" si="35"/>
        <v>0</v>
      </c>
      <c r="Q494" s="14" t="str">
        <f>+IF(B494='1'!$D$15,IF(C494='1'!$D$16,'2'!D494,""),"")</f>
        <v/>
      </c>
      <c r="S494" s="36">
        <v>2300000</v>
      </c>
      <c r="T494" s="87">
        <v>2400000</v>
      </c>
      <c r="U494" s="96">
        <v>2600000</v>
      </c>
      <c r="V494" s="108">
        <v>3000000</v>
      </c>
    </row>
    <row r="495" spans="1:22" hidden="1" x14ac:dyDescent="0.2">
      <c r="A495" s="103">
        <v>493</v>
      </c>
      <c r="B495" s="1" t="s">
        <v>45</v>
      </c>
      <c r="C495" s="14">
        <v>17</v>
      </c>
      <c r="D495" s="14">
        <v>38</v>
      </c>
      <c r="E495" s="1">
        <v>16063</v>
      </c>
      <c r="F495" s="1" t="str">
        <f t="shared" si="33"/>
        <v>БГД1738</v>
      </c>
      <c r="G495" s="2" t="s">
        <v>2045</v>
      </c>
      <c r="I495" s="1">
        <v>5</v>
      </c>
      <c r="J495" s="1">
        <v>2006</v>
      </c>
      <c r="K495" s="2" t="s">
        <v>363</v>
      </c>
      <c r="L495" s="122">
        <f>+$L$1</f>
        <v>1.1000000000000001</v>
      </c>
      <c r="N495" s="117">
        <v>2800000</v>
      </c>
      <c r="O495" s="129">
        <f t="shared" si="34"/>
        <v>3080000.0000000005</v>
      </c>
      <c r="P495" s="14">
        <f t="shared" si="35"/>
        <v>0</v>
      </c>
      <c r="Q495" s="14" t="str">
        <f>+IF(B495='1'!$D$15,IF(C495='1'!$D$16,'2'!D495,""),"")</f>
        <v/>
      </c>
      <c r="S495" s="36"/>
      <c r="T495" s="87">
        <v>2200000</v>
      </c>
      <c r="U495" s="96">
        <v>2400000</v>
      </c>
      <c r="V495" s="108">
        <v>2800000</v>
      </c>
    </row>
    <row r="496" spans="1:22" hidden="1" x14ac:dyDescent="0.2">
      <c r="A496" s="103">
        <v>494</v>
      </c>
      <c r="B496" s="1" t="s">
        <v>45</v>
      </c>
      <c r="C496" s="14">
        <v>17</v>
      </c>
      <c r="D496" s="14">
        <v>37</v>
      </c>
      <c r="E496" s="1">
        <v>16063</v>
      </c>
      <c r="F496" s="1" t="str">
        <f t="shared" si="33"/>
        <v>БГД1737</v>
      </c>
      <c r="G496" s="2" t="s">
        <v>1688</v>
      </c>
      <c r="H496" s="2" t="s">
        <v>1688</v>
      </c>
      <c r="I496" s="1">
        <v>9</v>
      </c>
      <c r="J496" s="1">
        <v>1981</v>
      </c>
      <c r="K496" s="2" t="s">
        <v>448</v>
      </c>
      <c r="L496" s="122">
        <v>1.1499999999999999</v>
      </c>
      <c r="N496" s="117">
        <v>135000000</v>
      </c>
      <c r="O496" s="129">
        <f t="shared" si="34"/>
        <v>155250000</v>
      </c>
      <c r="P496" s="14">
        <f t="shared" si="35"/>
        <v>0</v>
      </c>
      <c r="Q496" s="14" t="str">
        <f>+IF(B496='1'!$D$15,IF(C496='1'!$D$16,'2'!D496,""),"")</f>
        <v/>
      </c>
      <c r="S496" s="36">
        <v>115000000</v>
      </c>
      <c r="T496" s="87">
        <v>125000000</v>
      </c>
      <c r="U496" s="96">
        <v>125000000</v>
      </c>
      <c r="V496" s="108">
        <v>135000000</v>
      </c>
    </row>
    <row r="497" spans="1:22" hidden="1" x14ac:dyDescent="0.2">
      <c r="A497" s="103">
        <v>495</v>
      </c>
      <c r="B497" s="1" t="s">
        <v>45</v>
      </c>
      <c r="C497" s="14">
        <v>17</v>
      </c>
      <c r="D497" s="14">
        <v>35</v>
      </c>
      <c r="E497" s="1">
        <v>16063</v>
      </c>
      <c r="F497" s="1" t="str">
        <f t="shared" si="33"/>
        <v>БГД1735</v>
      </c>
      <c r="G497" s="2" t="s">
        <v>1688</v>
      </c>
      <c r="H497" s="2" t="s">
        <v>1688</v>
      </c>
      <c r="I497" s="1">
        <v>9</v>
      </c>
      <c r="J497" s="1">
        <v>1983</v>
      </c>
      <c r="K497" s="2" t="s">
        <v>448</v>
      </c>
      <c r="L497" s="122">
        <v>1.1499999999999999</v>
      </c>
      <c r="N497" s="117">
        <v>135000000</v>
      </c>
      <c r="O497" s="129">
        <f t="shared" si="34"/>
        <v>155250000</v>
      </c>
      <c r="P497" s="14">
        <f t="shared" si="35"/>
        <v>0</v>
      </c>
      <c r="Q497" s="14" t="str">
        <f>+IF(B497='1'!$D$15,IF(C497='1'!$D$16,'2'!D497,""),"")</f>
        <v/>
      </c>
      <c r="S497" s="36">
        <v>115000000</v>
      </c>
      <c r="T497" s="87">
        <v>125000000</v>
      </c>
      <c r="U497" s="96">
        <v>125000000</v>
      </c>
      <c r="V497" s="108">
        <v>135000000</v>
      </c>
    </row>
    <row r="498" spans="1:22" hidden="1" x14ac:dyDescent="0.2">
      <c r="A498" s="103">
        <v>496</v>
      </c>
      <c r="B498" s="1" t="s">
        <v>45</v>
      </c>
      <c r="C498" s="14">
        <v>17</v>
      </c>
      <c r="D498" s="14">
        <v>34</v>
      </c>
      <c r="E498" s="1">
        <v>16063</v>
      </c>
      <c r="F498" s="1" t="str">
        <f t="shared" si="33"/>
        <v>БГД1734</v>
      </c>
      <c r="G498" s="2" t="s">
        <v>1688</v>
      </c>
      <c r="H498" s="2" t="s">
        <v>1688</v>
      </c>
      <c r="I498" s="1">
        <v>9</v>
      </c>
      <c r="J498" s="1">
        <v>1983</v>
      </c>
      <c r="K498" s="2" t="s">
        <v>448</v>
      </c>
      <c r="L498" s="122">
        <v>1.1499999999999999</v>
      </c>
      <c r="N498" s="117">
        <v>135000000</v>
      </c>
      <c r="O498" s="129">
        <f t="shared" si="34"/>
        <v>155250000</v>
      </c>
      <c r="P498" s="14">
        <f t="shared" si="35"/>
        <v>0</v>
      </c>
      <c r="Q498" s="14" t="str">
        <f>+IF(B498='1'!$D$15,IF(C498='1'!$D$16,'2'!D498,""),"")</f>
        <v/>
      </c>
      <c r="S498" s="36">
        <v>115000000</v>
      </c>
      <c r="T498" s="87">
        <v>125000000</v>
      </c>
      <c r="U498" s="96">
        <v>125000000</v>
      </c>
      <c r="V498" s="108">
        <v>135000000</v>
      </c>
    </row>
    <row r="499" spans="1:22" hidden="1" x14ac:dyDescent="0.2">
      <c r="A499" s="103">
        <v>497</v>
      </c>
      <c r="B499" s="1" t="s">
        <v>45</v>
      </c>
      <c r="C499" s="14">
        <v>17</v>
      </c>
      <c r="D499" s="14">
        <v>26</v>
      </c>
      <c r="E499" s="1">
        <v>16063</v>
      </c>
      <c r="F499" s="1" t="str">
        <f t="shared" si="33"/>
        <v>БГД1726</v>
      </c>
      <c r="G499" s="2" t="s">
        <v>7</v>
      </c>
      <c r="I499" s="1">
        <v>9</v>
      </c>
      <c r="J499" s="1">
        <v>2006</v>
      </c>
      <c r="K499" s="2" t="s">
        <v>413</v>
      </c>
      <c r="L499" s="122">
        <f t="shared" ref="L499:L528" si="38">+$L$1</f>
        <v>1.1000000000000001</v>
      </c>
      <c r="N499" s="117">
        <v>2800000</v>
      </c>
      <c r="O499" s="129">
        <f t="shared" si="34"/>
        <v>3080000.0000000005</v>
      </c>
      <c r="P499" s="14">
        <f t="shared" si="35"/>
        <v>0</v>
      </c>
      <c r="Q499" s="14" t="str">
        <f>+IF(B499='1'!$D$15,IF(C499='1'!$D$16,'2'!D499,""),"")</f>
        <v/>
      </c>
      <c r="S499" s="36">
        <v>2200000</v>
      </c>
      <c r="T499" s="87">
        <v>2200000</v>
      </c>
      <c r="U499" s="96">
        <v>2400000</v>
      </c>
      <c r="V499" s="108">
        <v>2800000</v>
      </c>
    </row>
    <row r="500" spans="1:22" hidden="1" x14ac:dyDescent="0.2">
      <c r="A500" s="103">
        <v>498</v>
      </c>
      <c r="B500" s="1" t="s">
        <v>45</v>
      </c>
      <c r="C500" s="14">
        <v>17</v>
      </c>
      <c r="D500" s="14">
        <v>24</v>
      </c>
      <c r="E500" s="1">
        <v>16063</v>
      </c>
      <c r="F500" s="1" t="str">
        <f t="shared" si="33"/>
        <v>БГД1724</v>
      </c>
      <c r="G500" s="2" t="s">
        <v>7</v>
      </c>
      <c r="I500" s="1">
        <v>5</v>
      </c>
      <c r="J500" s="1">
        <v>2006</v>
      </c>
      <c r="K500" s="2" t="s">
        <v>301</v>
      </c>
      <c r="L500" s="122">
        <f t="shared" si="38"/>
        <v>1.1000000000000001</v>
      </c>
      <c r="N500" s="117">
        <v>2600000</v>
      </c>
      <c r="O500" s="129">
        <f t="shared" si="34"/>
        <v>2860000</v>
      </c>
      <c r="P500" s="14">
        <f t="shared" si="35"/>
        <v>0</v>
      </c>
      <c r="Q500" s="14" t="str">
        <f>+IF(B500='1'!$D$15,IF(C500='1'!$D$16,'2'!D500,""),"")</f>
        <v/>
      </c>
      <c r="S500" s="36">
        <v>2000000</v>
      </c>
      <c r="T500" s="87">
        <v>2100000</v>
      </c>
      <c r="U500" s="96">
        <v>2300000</v>
      </c>
      <c r="V500" s="108">
        <v>2600000</v>
      </c>
    </row>
    <row r="501" spans="1:22" hidden="1" x14ac:dyDescent="0.2">
      <c r="A501" s="103">
        <v>499</v>
      </c>
      <c r="B501" s="1" t="s">
        <v>45</v>
      </c>
      <c r="C501" s="14">
        <v>17</v>
      </c>
      <c r="D501" s="14">
        <v>22</v>
      </c>
      <c r="E501" s="1">
        <v>16063</v>
      </c>
      <c r="F501" s="1" t="str">
        <f t="shared" si="33"/>
        <v>БГД1722</v>
      </c>
      <c r="G501" s="2" t="s">
        <v>6</v>
      </c>
      <c r="I501" s="1">
        <v>9</v>
      </c>
      <c r="J501" s="1">
        <v>2006</v>
      </c>
      <c r="K501" s="2" t="s">
        <v>448</v>
      </c>
      <c r="L501" s="122">
        <f t="shared" si="38"/>
        <v>1.1000000000000001</v>
      </c>
      <c r="N501" s="117">
        <v>2800000</v>
      </c>
      <c r="O501" s="129">
        <f t="shared" si="34"/>
        <v>3080000.0000000005</v>
      </c>
      <c r="P501" s="14">
        <f t="shared" si="35"/>
        <v>0</v>
      </c>
      <c r="Q501" s="14" t="str">
        <f>+IF(B501='1'!$D$15,IF(C501='1'!$D$16,'2'!D501,""),"")</f>
        <v/>
      </c>
      <c r="S501" s="36">
        <v>2200000</v>
      </c>
      <c r="T501" s="87">
        <v>2200000</v>
      </c>
      <c r="U501" s="96">
        <v>2400000</v>
      </c>
      <c r="V501" s="108">
        <v>2800000</v>
      </c>
    </row>
    <row r="502" spans="1:22" hidden="1" x14ac:dyDescent="0.2">
      <c r="A502" s="103">
        <v>500</v>
      </c>
      <c r="B502" s="1" t="s">
        <v>45</v>
      </c>
      <c r="C502" s="14">
        <v>18</v>
      </c>
      <c r="D502" s="14" t="s">
        <v>398</v>
      </c>
      <c r="E502" s="1">
        <v>16067</v>
      </c>
      <c r="F502" s="1" t="str">
        <f t="shared" si="33"/>
        <v>БГД1885А</v>
      </c>
      <c r="G502" s="2" t="s">
        <v>7</v>
      </c>
      <c r="I502" s="1">
        <v>9</v>
      </c>
      <c r="J502" s="1">
        <v>2014</v>
      </c>
      <c r="K502" s="2" t="s">
        <v>8</v>
      </c>
      <c r="L502" s="122">
        <f t="shared" si="38"/>
        <v>1.1000000000000001</v>
      </c>
      <c r="N502" s="117">
        <v>2750000</v>
      </c>
      <c r="O502" s="129">
        <f t="shared" si="34"/>
        <v>3025000.0000000005</v>
      </c>
      <c r="P502" s="14">
        <f t="shared" si="35"/>
        <v>0</v>
      </c>
      <c r="Q502" s="14" t="str">
        <f>+IF(B502='1'!$D$15,IF(C502='1'!$D$16,'2'!D502,""),"")</f>
        <v/>
      </c>
      <c r="S502" s="36">
        <v>2200000</v>
      </c>
      <c r="T502" s="87">
        <v>2300000</v>
      </c>
      <c r="U502" s="96">
        <v>2500000</v>
      </c>
      <c r="V502" s="108">
        <v>2750000</v>
      </c>
    </row>
    <row r="503" spans="1:22" hidden="1" x14ac:dyDescent="0.2">
      <c r="A503" s="103">
        <v>501</v>
      </c>
      <c r="B503" s="1" t="s">
        <v>45</v>
      </c>
      <c r="C503" s="14">
        <v>18</v>
      </c>
      <c r="D503" s="14" t="s">
        <v>497</v>
      </c>
      <c r="E503" s="1">
        <v>16063</v>
      </c>
      <c r="F503" s="1" t="str">
        <f t="shared" si="33"/>
        <v>БГД1883Б</v>
      </c>
      <c r="G503" s="2" t="s">
        <v>2046</v>
      </c>
      <c r="I503" s="1">
        <v>13</v>
      </c>
      <c r="J503" s="1">
        <v>2012</v>
      </c>
      <c r="L503" s="122">
        <f t="shared" si="38"/>
        <v>1.1000000000000001</v>
      </c>
      <c r="N503" s="117">
        <v>2800000</v>
      </c>
      <c r="O503" s="129">
        <f t="shared" si="34"/>
        <v>3080000.0000000005</v>
      </c>
      <c r="P503" s="14">
        <f t="shared" si="35"/>
        <v>0</v>
      </c>
      <c r="Q503" s="14" t="str">
        <f>+IF(B503='1'!$D$15,IF(C503='1'!$D$16,'2'!D503,""),"")</f>
        <v/>
      </c>
      <c r="S503" s="36">
        <v>2300000</v>
      </c>
      <c r="T503" s="87">
        <v>2400000</v>
      </c>
      <c r="U503" s="96">
        <v>2600000</v>
      </c>
      <c r="V503" s="108">
        <v>2800000</v>
      </c>
    </row>
    <row r="504" spans="1:22" hidden="1" x14ac:dyDescent="0.2">
      <c r="A504" s="103">
        <v>502</v>
      </c>
      <c r="B504" s="1" t="s">
        <v>45</v>
      </c>
      <c r="C504" s="14">
        <v>18</v>
      </c>
      <c r="D504" s="14" t="s">
        <v>498</v>
      </c>
      <c r="E504" s="1">
        <v>16063</v>
      </c>
      <c r="F504" s="1" t="str">
        <f t="shared" si="33"/>
        <v>БГД1883А</v>
      </c>
      <c r="G504" s="2" t="s">
        <v>2046</v>
      </c>
      <c r="I504" s="1">
        <v>13</v>
      </c>
      <c r="J504" s="1">
        <v>2012</v>
      </c>
      <c r="L504" s="122">
        <f t="shared" si="38"/>
        <v>1.1000000000000001</v>
      </c>
      <c r="N504" s="117">
        <v>2800000</v>
      </c>
      <c r="O504" s="129">
        <f t="shared" si="34"/>
        <v>3080000.0000000005</v>
      </c>
      <c r="P504" s="14">
        <f t="shared" si="35"/>
        <v>0</v>
      </c>
      <c r="Q504" s="14" t="str">
        <f>+IF(B504='1'!$D$15,IF(C504='1'!$D$16,'2'!D504,""),"")</f>
        <v/>
      </c>
      <c r="S504" s="36">
        <v>2300000</v>
      </c>
      <c r="T504" s="87">
        <v>2400000</v>
      </c>
      <c r="U504" s="96">
        <v>2600000</v>
      </c>
      <c r="V504" s="108">
        <v>2800000</v>
      </c>
    </row>
    <row r="505" spans="1:22" hidden="1" x14ac:dyDescent="0.2">
      <c r="A505" s="103">
        <v>503</v>
      </c>
      <c r="B505" s="1" t="s">
        <v>45</v>
      </c>
      <c r="C505" s="14">
        <v>18</v>
      </c>
      <c r="D505" s="14" t="s">
        <v>2267</v>
      </c>
      <c r="E505" s="1">
        <v>16067</v>
      </c>
      <c r="F505" s="1" t="str">
        <f t="shared" si="33"/>
        <v>БГД1881 /тоосгон/</v>
      </c>
      <c r="G505" s="2" t="s">
        <v>6</v>
      </c>
      <c r="H505" s="2" t="s">
        <v>1683</v>
      </c>
      <c r="I505" s="1">
        <v>5</v>
      </c>
      <c r="J505" s="1">
        <v>2008</v>
      </c>
      <c r="K505" s="2" t="s">
        <v>363</v>
      </c>
      <c r="L505" s="122">
        <f t="shared" si="38"/>
        <v>1.1000000000000001</v>
      </c>
      <c r="N505" s="117">
        <v>2600000</v>
      </c>
      <c r="O505" s="129">
        <f t="shared" si="34"/>
        <v>2860000</v>
      </c>
      <c r="P505" s="14">
        <f t="shared" si="35"/>
        <v>0</v>
      </c>
      <c r="Q505" s="14" t="str">
        <f>+IF(B505='1'!$D$15,IF(C505='1'!$D$16,'2'!D505,""),"")</f>
        <v/>
      </c>
      <c r="S505" s="36">
        <v>2200000</v>
      </c>
      <c r="T505" s="87">
        <v>2200000</v>
      </c>
      <c r="U505" s="96">
        <v>2400000</v>
      </c>
      <c r="V505" s="108">
        <v>2600000</v>
      </c>
    </row>
    <row r="506" spans="1:22" hidden="1" x14ac:dyDescent="0.2">
      <c r="A506" s="103">
        <v>504</v>
      </c>
      <c r="B506" s="1" t="s">
        <v>45</v>
      </c>
      <c r="C506" s="14">
        <v>18</v>
      </c>
      <c r="D506" s="14" t="s">
        <v>491</v>
      </c>
      <c r="E506" s="1">
        <v>16067</v>
      </c>
      <c r="F506" s="1" t="str">
        <f t="shared" si="33"/>
        <v>БГД1849/2</v>
      </c>
      <c r="G506" s="2" t="s">
        <v>492</v>
      </c>
      <c r="I506" s="1">
        <v>3</v>
      </c>
      <c r="J506" s="1">
        <v>2020</v>
      </c>
      <c r="K506" s="2" t="s">
        <v>363</v>
      </c>
      <c r="L506" s="122">
        <f t="shared" si="38"/>
        <v>1.1000000000000001</v>
      </c>
      <c r="N506" s="117">
        <v>3000000</v>
      </c>
      <c r="O506" s="129">
        <f t="shared" si="34"/>
        <v>3300000.0000000005</v>
      </c>
      <c r="P506" s="14">
        <f t="shared" si="35"/>
        <v>0</v>
      </c>
      <c r="Q506" s="14" t="str">
        <f>+IF(B506='1'!$D$15,IF(C506='1'!$D$16,'2'!D506,""),"")</f>
        <v/>
      </c>
      <c r="S506" s="36">
        <v>2400000</v>
      </c>
      <c r="T506" s="87">
        <v>2400000</v>
      </c>
      <c r="U506" s="96">
        <v>2600000</v>
      </c>
      <c r="V506" s="108">
        <v>3000000</v>
      </c>
    </row>
    <row r="507" spans="1:22" hidden="1" x14ac:dyDescent="0.2">
      <c r="A507" s="103">
        <v>505</v>
      </c>
      <c r="B507" s="1" t="s">
        <v>45</v>
      </c>
      <c r="C507" s="14">
        <v>18</v>
      </c>
      <c r="D507" s="14" t="s">
        <v>268</v>
      </c>
      <c r="E507" s="1">
        <v>16067</v>
      </c>
      <c r="F507" s="1" t="str">
        <f t="shared" si="33"/>
        <v>БГД1847В</v>
      </c>
      <c r="G507" s="2" t="s">
        <v>6</v>
      </c>
      <c r="I507" s="1">
        <v>12</v>
      </c>
      <c r="J507" s="1">
        <v>2009</v>
      </c>
      <c r="L507" s="122">
        <f t="shared" si="38"/>
        <v>1.1000000000000001</v>
      </c>
      <c r="N507" s="117">
        <v>2500000</v>
      </c>
      <c r="O507" s="129">
        <f t="shared" si="34"/>
        <v>2750000</v>
      </c>
      <c r="P507" s="14">
        <f t="shared" si="35"/>
        <v>0</v>
      </c>
      <c r="Q507" s="14" t="str">
        <f>+IF(B507='1'!$D$15,IF(C507='1'!$D$16,'2'!D507,""),"")</f>
        <v/>
      </c>
      <c r="S507" s="36">
        <v>1800000</v>
      </c>
      <c r="T507" s="87">
        <v>1900000</v>
      </c>
      <c r="U507" s="96">
        <v>2200000</v>
      </c>
      <c r="V507" s="108">
        <v>2500000</v>
      </c>
    </row>
    <row r="508" spans="1:22" hidden="1" x14ac:dyDescent="0.2">
      <c r="A508" s="103">
        <v>506</v>
      </c>
      <c r="B508" s="1" t="s">
        <v>45</v>
      </c>
      <c r="C508" s="14">
        <v>18</v>
      </c>
      <c r="D508" s="14" t="s">
        <v>267</v>
      </c>
      <c r="E508" s="1">
        <v>16067</v>
      </c>
      <c r="F508" s="1" t="str">
        <f t="shared" si="33"/>
        <v>БГД1847Б</v>
      </c>
      <c r="G508" s="2" t="s">
        <v>6</v>
      </c>
      <c r="I508" s="1">
        <v>12</v>
      </c>
      <c r="J508" s="1">
        <v>2009</v>
      </c>
      <c r="L508" s="122">
        <f t="shared" si="38"/>
        <v>1.1000000000000001</v>
      </c>
      <c r="N508" s="117">
        <v>2500000</v>
      </c>
      <c r="O508" s="129">
        <f t="shared" si="34"/>
        <v>2750000</v>
      </c>
      <c r="P508" s="14">
        <f t="shared" si="35"/>
        <v>0</v>
      </c>
      <c r="Q508" s="14" t="str">
        <f>+IF(B508='1'!$D$15,IF(C508='1'!$D$16,'2'!D508,""),"")</f>
        <v/>
      </c>
      <c r="S508" s="36">
        <v>1800000</v>
      </c>
      <c r="T508" s="87">
        <v>1900000</v>
      </c>
      <c r="U508" s="96">
        <v>2200000</v>
      </c>
      <c r="V508" s="108">
        <v>2500000</v>
      </c>
    </row>
    <row r="509" spans="1:22" hidden="1" x14ac:dyDescent="0.2">
      <c r="A509" s="103">
        <v>507</v>
      </c>
      <c r="B509" s="1" t="s">
        <v>45</v>
      </c>
      <c r="C509" s="14">
        <v>18</v>
      </c>
      <c r="D509" s="14" t="s">
        <v>270</v>
      </c>
      <c r="E509" s="1">
        <v>16067</v>
      </c>
      <c r="F509" s="1" t="str">
        <f t="shared" si="33"/>
        <v>БГД1847А</v>
      </c>
      <c r="G509" s="2" t="s">
        <v>6</v>
      </c>
      <c r="I509" s="1">
        <v>9</v>
      </c>
      <c r="J509" s="1">
        <v>2007</v>
      </c>
      <c r="L509" s="122">
        <f t="shared" si="38"/>
        <v>1.1000000000000001</v>
      </c>
      <c r="N509" s="117">
        <v>2500000</v>
      </c>
      <c r="O509" s="129">
        <f t="shared" si="34"/>
        <v>2750000</v>
      </c>
      <c r="P509" s="14">
        <f t="shared" si="35"/>
        <v>0</v>
      </c>
      <c r="Q509" s="14" t="str">
        <f>+IF(B509='1'!$D$15,IF(C509='1'!$D$16,'2'!D509,""),"")</f>
        <v/>
      </c>
      <c r="S509" s="36">
        <v>1800000</v>
      </c>
      <c r="T509" s="87">
        <v>1900000</v>
      </c>
      <c r="U509" s="96">
        <v>2100000</v>
      </c>
      <c r="V509" s="108">
        <v>2500000</v>
      </c>
    </row>
    <row r="510" spans="1:22" hidden="1" x14ac:dyDescent="0.2">
      <c r="A510" s="103">
        <v>508</v>
      </c>
      <c r="B510" s="1" t="s">
        <v>45</v>
      </c>
      <c r="C510" s="14">
        <v>18</v>
      </c>
      <c r="D510" s="14" t="s">
        <v>2266</v>
      </c>
      <c r="E510" s="1">
        <v>16063</v>
      </c>
      <c r="F510" s="1" t="str">
        <f t="shared" si="33"/>
        <v>БГД1845 /ногоон/</v>
      </c>
      <c r="G510" s="2" t="s">
        <v>6</v>
      </c>
      <c r="I510" s="1">
        <v>5</v>
      </c>
      <c r="J510" s="1">
        <v>2011</v>
      </c>
      <c r="L510" s="122">
        <f t="shared" si="38"/>
        <v>1.1000000000000001</v>
      </c>
      <c r="N510" s="117">
        <v>2600000</v>
      </c>
      <c r="O510" s="129">
        <f t="shared" si="34"/>
        <v>2860000</v>
      </c>
      <c r="P510" s="14">
        <f t="shared" si="35"/>
        <v>0</v>
      </c>
      <c r="Q510" s="14" t="str">
        <f>+IF(B510='1'!$D$15,IF(C510='1'!$D$16,'2'!D510,""),"")</f>
        <v/>
      </c>
      <c r="S510" s="36">
        <v>2000000</v>
      </c>
      <c r="T510" s="87">
        <v>2000000</v>
      </c>
      <c r="U510" s="96">
        <v>2200000</v>
      </c>
      <c r="V510" s="108">
        <v>2600000</v>
      </c>
    </row>
    <row r="511" spans="1:22" hidden="1" x14ac:dyDescent="0.2">
      <c r="A511" s="103">
        <v>509</v>
      </c>
      <c r="B511" s="1" t="s">
        <v>45</v>
      </c>
      <c r="C511" s="14">
        <v>18</v>
      </c>
      <c r="D511" s="14" t="s">
        <v>486</v>
      </c>
      <c r="E511" s="1">
        <v>16067</v>
      </c>
      <c r="F511" s="1" t="str">
        <f t="shared" si="33"/>
        <v>БГД1835Г</v>
      </c>
      <c r="G511" s="2" t="s">
        <v>6</v>
      </c>
      <c r="I511" s="1">
        <v>12</v>
      </c>
      <c r="J511" s="1">
        <v>2009</v>
      </c>
      <c r="K511" s="2" t="s">
        <v>363</v>
      </c>
      <c r="L511" s="122">
        <f t="shared" si="38"/>
        <v>1.1000000000000001</v>
      </c>
      <c r="N511" s="117">
        <v>2700000</v>
      </c>
      <c r="O511" s="129">
        <f t="shared" si="34"/>
        <v>2970000.0000000005</v>
      </c>
      <c r="P511" s="14">
        <f t="shared" si="35"/>
        <v>0</v>
      </c>
      <c r="Q511" s="14" t="str">
        <f>+IF(B511='1'!$D$15,IF(C511='1'!$D$16,'2'!D511,""),"")</f>
        <v/>
      </c>
      <c r="S511" s="36">
        <v>2000000</v>
      </c>
      <c r="T511" s="87">
        <v>2100000</v>
      </c>
      <c r="U511" s="96">
        <v>2300000</v>
      </c>
      <c r="V511" s="108">
        <v>2700000</v>
      </c>
    </row>
    <row r="512" spans="1:22" hidden="1" x14ac:dyDescent="0.2">
      <c r="A512" s="103">
        <v>510</v>
      </c>
      <c r="B512" s="1" t="s">
        <v>45</v>
      </c>
      <c r="C512" s="14">
        <v>18</v>
      </c>
      <c r="D512" s="14" t="s">
        <v>487</v>
      </c>
      <c r="E512" s="1">
        <v>16067</v>
      </c>
      <c r="F512" s="1" t="str">
        <f t="shared" si="33"/>
        <v>БГД1835В</v>
      </c>
      <c r="G512" s="2" t="s">
        <v>7</v>
      </c>
      <c r="I512" s="1">
        <v>12</v>
      </c>
      <c r="J512" s="1">
        <v>2015</v>
      </c>
      <c r="K512" s="2" t="s">
        <v>363</v>
      </c>
      <c r="L512" s="122">
        <f t="shared" si="38"/>
        <v>1.1000000000000001</v>
      </c>
      <c r="N512" s="117">
        <v>2900000</v>
      </c>
      <c r="O512" s="129">
        <f t="shared" si="34"/>
        <v>3190000.0000000005</v>
      </c>
      <c r="P512" s="14">
        <f t="shared" si="35"/>
        <v>0</v>
      </c>
      <c r="Q512" s="14" t="str">
        <f>+IF(B512='1'!$D$15,IF(C512='1'!$D$16,'2'!D512,""),"")</f>
        <v/>
      </c>
      <c r="S512" s="36">
        <v>2300000</v>
      </c>
      <c r="T512" s="87">
        <v>2300000</v>
      </c>
      <c r="U512" s="96">
        <v>2500000</v>
      </c>
      <c r="V512" s="108">
        <v>2900000</v>
      </c>
    </row>
    <row r="513" spans="1:22" hidden="1" x14ac:dyDescent="0.2">
      <c r="A513" s="103">
        <v>511</v>
      </c>
      <c r="B513" s="1" t="s">
        <v>45</v>
      </c>
      <c r="C513" s="14">
        <v>18</v>
      </c>
      <c r="D513" s="14" t="s">
        <v>177</v>
      </c>
      <c r="E513" s="1">
        <v>16067</v>
      </c>
      <c r="F513" s="1" t="str">
        <f t="shared" si="33"/>
        <v>БГД1835Б</v>
      </c>
      <c r="G513" s="2" t="s">
        <v>183</v>
      </c>
      <c r="I513" s="1">
        <v>12</v>
      </c>
      <c r="J513" s="1">
        <v>2015</v>
      </c>
      <c r="K513" s="2" t="s">
        <v>363</v>
      </c>
      <c r="L513" s="122">
        <f t="shared" si="38"/>
        <v>1.1000000000000001</v>
      </c>
      <c r="N513" s="117">
        <v>2900000</v>
      </c>
      <c r="O513" s="129">
        <f t="shared" si="34"/>
        <v>3190000.0000000005</v>
      </c>
      <c r="P513" s="14">
        <f t="shared" si="35"/>
        <v>0</v>
      </c>
      <c r="Q513" s="14" t="str">
        <f>+IF(B513='1'!$D$15,IF(C513='1'!$D$16,'2'!D513,""),"")</f>
        <v/>
      </c>
      <c r="S513" s="36">
        <v>2300000</v>
      </c>
      <c r="T513" s="87">
        <v>2300000</v>
      </c>
      <c r="U513" s="96">
        <v>2500000</v>
      </c>
      <c r="V513" s="108">
        <v>2900000</v>
      </c>
    </row>
    <row r="514" spans="1:22" hidden="1" x14ac:dyDescent="0.2">
      <c r="A514" s="103">
        <v>512</v>
      </c>
      <c r="B514" s="1" t="s">
        <v>45</v>
      </c>
      <c r="C514" s="14">
        <v>18</v>
      </c>
      <c r="D514" s="14" t="s">
        <v>176</v>
      </c>
      <c r="E514" s="1">
        <v>16067</v>
      </c>
      <c r="F514" s="1" t="str">
        <f t="shared" si="33"/>
        <v>БГД1835А</v>
      </c>
      <c r="G514" s="2" t="s">
        <v>7</v>
      </c>
      <c r="I514" s="1">
        <v>9</v>
      </c>
      <c r="J514" s="1">
        <v>2009</v>
      </c>
      <c r="K514" s="2" t="s">
        <v>363</v>
      </c>
      <c r="L514" s="122">
        <f t="shared" si="38"/>
        <v>1.1000000000000001</v>
      </c>
      <c r="N514" s="117">
        <v>2700000</v>
      </c>
      <c r="O514" s="129">
        <f t="shared" si="34"/>
        <v>2970000.0000000005</v>
      </c>
      <c r="P514" s="14">
        <f t="shared" si="35"/>
        <v>0</v>
      </c>
      <c r="Q514" s="14" t="str">
        <f>+IF(B514='1'!$D$15,IF(C514='1'!$D$16,'2'!D514,""),"")</f>
        <v/>
      </c>
      <c r="S514" s="36">
        <v>2000000</v>
      </c>
      <c r="T514" s="87">
        <v>2100000</v>
      </c>
      <c r="U514" s="96">
        <v>2300000</v>
      </c>
      <c r="V514" s="108">
        <v>2700000</v>
      </c>
    </row>
    <row r="515" spans="1:22" hidden="1" x14ac:dyDescent="0.2">
      <c r="A515" s="103">
        <v>513</v>
      </c>
      <c r="B515" s="1" t="s">
        <v>45</v>
      </c>
      <c r="C515" s="14">
        <v>18</v>
      </c>
      <c r="D515" s="14" t="s">
        <v>484</v>
      </c>
      <c r="E515" s="1">
        <v>16063</v>
      </c>
      <c r="F515" s="1" t="str">
        <f t="shared" ref="F515:F578" si="39">+B515&amp;C515&amp;D515</f>
        <v>БГД1832В</v>
      </c>
      <c r="G515" s="2" t="s">
        <v>7</v>
      </c>
      <c r="I515" s="1">
        <v>16</v>
      </c>
      <c r="J515" s="1">
        <v>2017</v>
      </c>
      <c r="K515" s="2" t="s">
        <v>448</v>
      </c>
      <c r="L515" s="122">
        <f t="shared" si="38"/>
        <v>1.1000000000000001</v>
      </c>
      <c r="N515" s="117">
        <v>3300000</v>
      </c>
      <c r="O515" s="129">
        <f t="shared" si="34"/>
        <v>3630000.0000000005</v>
      </c>
      <c r="P515" s="14">
        <f t="shared" si="35"/>
        <v>0</v>
      </c>
      <c r="Q515" s="14" t="str">
        <f>+IF(B515='1'!$D$15,IF(C515='1'!$D$16,'2'!D515,""),"")</f>
        <v/>
      </c>
      <c r="S515" s="36">
        <v>2500000</v>
      </c>
      <c r="T515" s="87">
        <v>2600000</v>
      </c>
      <c r="U515" s="96">
        <v>2900000</v>
      </c>
      <c r="V515" s="108">
        <v>3300000</v>
      </c>
    </row>
    <row r="516" spans="1:22" hidden="1" x14ac:dyDescent="0.2">
      <c r="A516" s="103">
        <v>514</v>
      </c>
      <c r="B516" s="1" t="s">
        <v>45</v>
      </c>
      <c r="C516" s="14">
        <v>18</v>
      </c>
      <c r="D516" s="14" t="s">
        <v>443</v>
      </c>
      <c r="E516" s="1">
        <v>16063</v>
      </c>
      <c r="F516" s="1" t="str">
        <f t="shared" si="39"/>
        <v>БГД1832Б</v>
      </c>
      <c r="G516" s="2" t="s">
        <v>483</v>
      </c>
      <c r="I516" s="1">
        <v>12</v>
      </c>
      <c r="J516" s="1">
        <v>2014</v>
      </c>
      <c r="K516" s="2" t="s">
        <v>448</v>
      </c>
      <c r="L516" s="122">
        <f t="shared" si="38"/>
        <v>1.1000000000000001</v>
      </c>
      <c r="N516" s="117">
        <v>3200000</v>
      </c>
      <c r="O516" s="129">
        <f t="shared" ref="O516:O579" si="40">L516*N516</f>
        <v>3520000.0000000005</v>
      </c>
      <c r="P516" s="14">
        <f t="shared" si="35"/>
        <v>0</v>
      </c>
      <c r="Q516" s="14" t="str">
        <f>+IF(B516='1'!$D$15,IF(C516='1'!$D$16,'2'!D516,""),"")</f>
        <v/>
      </c>
      <c r="S516" s="36">
        <v>2400000</v>
      </c>
      <c r="T516" s="87">
        <v>2500000</v>
      </c>
      <c r="U516" s="96">
        <v>2800000</v>
      </c>
      <c r="V516" s="108">
        <v>3200000</v>
      </c>
    </row>
    <row r="517" spans="1:22" hidden="1" x14ac:dyDescent="0.2">
      <c r="A517" s="103">
        <v>515</v>
      </c>
      <c r="B517" s="1" t="s">
        <v>45</v>
      </c>
      <c r="C517" s="14">
        <v>18</v>
      </c>
      <c r="D517" s="14" t="s">
        <v>481</v>
      </c>
      <c r="E517" s="1">
        <v>16063</v>
      </c>
      <c r="F517" s="1" t="str">
        <f t="shared" si="39"/>
        <v>БГД1832А</v>
      </c>
      <c r="G517" s="2" t="s">
        <v>482</v>
      </c>
      <c r="I517" s="1">
        <v>13</v>
      </c>
      <c r="J517" s="1">
        <v>2014</v>
      </c>
      <c r="K517" s="2" t="s">
        <v>448</v>
      </c>
      <c r="L517" s="122">
        <f t="shared" si="38"/>
        <v>1.1000000000000001</v>
      </c>
      <c r="N517" s="117">
        <v>3200000</v>
      </c>
      <c r="O517" s="129">
        <f t="shared" si="40"/>
        <v>3520000.0000000005</v>
      </c>
      <c r="P517" s="14">
        <f t="shared" si="35"/>
        <v>0</v>
      </c>
      <c r="Q517" s="14" t="str">
        <f>+IF(B517='1'!$D$15,IF(C517='1'!$D$16,'2'!D517,""),"")</f>
        <v/>
      </c>
      <c r="S517" s="36">
        <v>2400000</v>
      </c>
      <c r="T517" s="87">
        <v>2500000</v>
      </c>
      <c r="U517" s="96">
        <v>2800000</v>
      </c>
      <c r="V517" s="108">
        <v>3200000</v>
      </c>
    </row>
    <row r="518" spans="1:22" hidden="1" x14ac:dyDescent="0.2">
      <c r="A518" s="103">
        <v>516</v>
      </c>
      <c r="B518" s="1" t="s">
        <v>45</v>
      </c>
      <c r="C518" s="14">
        <v>18</v>
      </c>
      <c r="D518" s="14" t="s">
        <v>638</v>
      </c>
      <c r="E518" s="1">
        <v>16063</v>
      </c>
      <c r="F518" s="1" t="str">
        <f t="shared" si="39"/>
        <v>БГД1851А</v>
      </c>
      <c r="G518" s="2" t="s">
        <v>2148</v>
      </c>
      <c r="I518" s="1">
        <v>23</v>
      </c>
      <c r="J518" s="1">
        <v>2022</v>
      </c>
      <c r="K518" s="2" t="s">
        <v>448</v>
      </c>
      <c r="L518" s="122">
        <f t="shared" si="38"/>
        <v>1.1000000000000001</v>
      </c>
      <c r="N518" s="117">
        <v>4800000</v>
      </c>
      <c r="O518" s="129">
        <f t="shared" si="40"/>
        <v>5280000</v>
      </c>
      <c r="P518" s="14">
        <f t="shared" ref="P518:P581" si="41">+IF(Q518="",0,P517+1)</f>
        <v>0</v>
      </c>
      <c r="Q518" s="14" t="str">
        <f>+IF(B518='1'!$D$15,IF(C518='1'!$D$16,'2'!D518,""),"")</f>
        <v/>
      </c>
      <c r="S518" s="36"/>
      <c r="T518" s="87"/>
      <c r="U518" s="96">
        <v>4000000</v>
      </c>
      <c r="V518" s="108">
        <v>4800000</v>
      </c>
    </row>
    <row r="519" spans="1:22" hidden="1" x14ac:dyDescent="0.2">
      <c r="A519" s="103">
        <v>517</v>
      </c>
      <c r="B519" s="1" t="s">
        <v>45</v>
      </c>
      <c r="C519" s="14">
        <v>18</v>
      </c>
      <c r="D519" s="14" t="s">
        <v>639</v>
      </c>
      <c r="E519" s="1">
        <v>16063</v>
      </c>
      <c r="F519" s="1" t="str">
        <f t="shared" si="39"/>
        <v>БГД1851Б</v>
      </c>
      <c r="G519" s="2" t="s">
        <v>2148</v>
      </c>
      <c r="I519" s="1">
        <v>23</v>
      </c>
      <c r="J519" s="1">
        <v>2022</v>
      </c>
      <c r="K519" s="2" t="s">
        <v>448</v>
      </c>
      <c r="L519" s="122">
        <f t="shared" si="38"/>
        <v>1.1000000000000001</v>
      </c>
      <c r="N519" s="117">
        <v>4800000</v>
      </c>
      <c r="O519" s="129">
        <f t="shared" si="40"/>
        <v>5280000</v>
      </c>
      <c r="P519" s="14">
        <f t="shared" si="41"/>
        <v>0</v>
      </c>
      <c r="Q519" s="14" t="str">
        <f>+IF(B519='1'!$D$15,IF(C519='1'!$D$16,'2'!D519,""),"")</f>
        <v/>
      </c>
      <c r="S519" s="36"/>
      <c r="T519" s="87"/>
      <c r="U519" s="96">
        <v>4000000</v>
      </c>
      <c r="V519" s="108">
        <v>4800000</v>
      </c>
    </row>
    <row r="520" spans="1:22" hidden="1" x14ac:dyDescent="0.2">
      <c r="A520" s="103">
        <v>518</v>
      </c>
      <c r="B520" s="1" t="s">
        <v>45</v>
      </c>
      <c r="C520" s="14">
        <v>18</v>
      </c>
      <c r="D520" s="14" t="s">
        <v>485</v>
      </c>
      <c r="E520" s="1">
        <v>16067</v>
      </c>
      <c r="F520" s="1" t="str">
        <f t="shared" si="39"/>
        <v>БГД1815a</v>
      </c>
      <c r="G520" s="2" t="s">
        <v>2048</v>
      </c>
      <c r="I520" s="1">
        <v>5</v>
      </c>
      <c r="J520" s="1">
        <v>2005</v>
      </c>
      <c r="K520" s="2" t="s">
        <v>363</v>
      </c>
      <c r="L520" s="122">
        <f t="shared" si="38"/>
        <v>1.1000000000000001</v>
      </c>
      <c r="N520" s="117">
        <v>2500000</v>
      </c>
      <c r="O520" s="129">
        <f t="shared" si="40"/>
        <v>2750000</v>
      </c>
      <c r="P520" s="14">
        <f t="shared" si="41"/>
        <v>0</v>
      </c>
      <c r="Q520" s="14" t="str">
        <f>+IF(B520='1'!$D$15,IF(C520='1'!$D$16,'2'!D520,""),"")</f>
        <v/>
      </c>
      <c r="S520" s="36">
        <v>2000000</v>
      </c>
      <c r="T520" s="87">
        <v>2000000</v>
      </c>
      <c r="U520" s="96">
        <v>2200000</v>
      </c>
      <c r="V520" s="108">
        <v>2500000</v>
      </c>
    </row>
    <row r="521" spans="1:22" hidden="1" x14ac:dyDescent="0.2">
      <c r="A521" s="103">
        <v>519</v>
      </c>
      <c r="B521" s="1" t="s">
        <v>45</v>
      </c>
      <c r="C521" s="14">
        <v>18</v>
      </c>
      <c r="D521" s="14">
        <v>85</v>
      </c>
      <c r="E521" s="1">
        <v>16067</v>
      </c>
      <c r="F521" s="1" t="str">
        <f t="shared" si="39"/>
        <v>БГД1885</v>
      </c>
      <c r="G521" s="2" t="s">
        <v>7</v>
      </c>
      <c r="I521" s="1">
        <v>9</v>
      </c>
      <c r="J521" s="1">
        <v>2012</v>
      </c>
      <c r="L521" s="122">
        <f t="shared" si="38"/>
        <v>1.1000000000000001</v>
      </c>
      <c r="N521" s="117">
        <v>2750000</v>
      </c>
      <c r="O521" s="129">
        <f t="shared" si="40"/>
        <v>3025000.0000000005</v>
      </c>
      <c r="P521" s="14">
        <f t="shared" si="41"/>
        <v>0</v>
      </c>
      <c r="Q521" s="14" t="str">
        <f>+IF(B521='1'!$D$15,IF(C521='1'!$D$16,'2'!D521,""),"")</f>
        <v/>
      </c>
      <c r="S521" s="36">
        <v>2200000</v>
      </c>
      <c r="T521" s="87">
        <v>2300000</v>
      </c>
      <c r="U521" s="96">
        <v>2500000</v>
      </c>
      <c r="V521" s="108">
        <v>2750000</v>
      </c>
    </row>
    <row r="522" spans="1:22" hidden="1" x14ac:dyDescent="0.2">
      <c r="A522" s="103">
        <v>520</v>
      </c>
      <c r="B522" s="1" t="s">
        <v>45</v>
      </c>
      <c r="C522" s="14">
        <v>18</v>
      </c>
      <c r="D522" s="14">
        <v>84</v>
      </c>
      <c r="E522" s="1">
        <v>16067</v>
      </c>
      <c r="F522" s="1" t="str">
        <f t="shared" si="39"/>
        <v>БГД1884</v>
      </c>
      <c r="G522" s="2" t="s">
        <v>7</v>
      </c>
      <c r="I522" s="1">
        <v>4</v>
      </c>
      <c r="J522" s="1">
        <v>2008</v>
      </c>
      <c r="L522" s="122">
        <f t="shared" si="38"/>
        <v>1.1000000000000001</v>
      </c>
      <c r="N522" s="117">
        <v>2500000</v>
      </c>
      <c r="O522" s="129">
        <f t="shared" si="40"/>
        <v>2750000</v>
      </c>
      <c r="P522" s="14">
        <f t="shared" si="41"/>
        <v>0</v>
      </c>
      <c r="Q522" s="14" t="str">
        <f>+IF(B522='1'!$D$15,IF(C522='1'!$D$16,'2'!D522,""),"")</f>
        <v/>
      </c>
      <c r="S522" s="36">
        <v>2000000</v>
      </c>
      <c r="T522" s="87">
        <v>2000000</v>
      </c>
      <c r="U522" s="96">
        <v>2200000</v>
      </c>
      <c r="V522" s="108">
        <v>2500000</v>
      </c>
    </row>
    <row r="523" spans="1:22" hidden="1" x14ac:dyDescent="0.2">
      <c r="A523" s="103">
        <v>521</v>
      </c>
      <c r="B523" s="1" t="s">
        <v>45</v>
      </c>
      <c r="C523" s="14">
        <v>18</v>
      </c>
      <c r="D523" s="14">
        <v>82</v>
      </c>
      <c r="E523" s="1">
        <v>16067</v>
      </c>
      <c r="F523" s="1" t="str">
        <f t="shared" si="39"/>
        <v>БГД1882</v>
      </c>
      <c r="G523" s="2" t="s">
        <v>6</v>
      </c>
      <c r="I523" s="1">
        <v>5</v>
      </c>
      <c r="J523" s="1">
        <v>2008</v>
      </c>
      <c r="K523" s="2" t="s">
        <v>363</v>
      </c>
      <c r="L523" s="122">
        <f t="shared" si="38"/>
        <v>1.1000000000000001</v>
      </c>
      <c r="N523" s="117">
        <v>2600000</v>
      </c>
      <c r="O523" s="129">
        <f t="shared" si="40"/>
        <v>2860000</v>
      </c>
      <c r="P523" s="14">
        <f t="shared" si="41"/>
        <v>0</v>
      </c>
      <c r="Q523" s="14" t="str">
        <f>+IF(B523='1'!$D$15,IF(C523='1'!$D$16,'2'!D523,""),"")</f>
        <v/>
      </c>
      <c r="S523" s="36">
        <v>2200000</v>
      </c>
      <c r="T523" s="87">
        <v>2200000</v>
      </c>
      <c r="U523" s="96">
        <v>2400000</v>
      </c>
      <c r="V523" s="108">
        <v>2600000</v>
      </c>
    </row>
    <row r="524" spans="1:22" hidden="1" x14ac:dyDescent="0.2">
      <c r="A524" s="103">
        <v>522</v>
      </c>
      <c r="B524" s="1" t="s">
        <v>45</v>
      </c>
      <c r="C524" s="14">
        <v>18</v>
      </c>
      <c r="D524" s="14">
        <v>81</v>
      </c>
      <c r="E524" s="1">
        <v>16063</v>
      </c>
      <c r="F524" s="1" t="str">
        <f t="shared" si="39"/>
        <v>БГД1881</v>
      </c>
      <c r="G524" s="2" t="s">
        <v>2049</v>
      </c>
      <c r="I524" s="1">
        <v>16</v>
      </c>
      <c r="J524" s="1">
        <v>2020</v>
      </c>
      <c r="K524" s="2" t="s">
        <v>413</v>
      </c>
      <c r="L524" s="122">
        <f t="shared" si="38"/>
        <v>1.1000000000000001</v>
      </c>
      <c r="N524" s="117">
        <v>3500000</v>
      </c>
      <c r="O524" s="129">
        <f t="shared" si="40"/>
        <v>3850000.0000000005</v>
      </c>
      <c r="P524" s="14">
        <f t="shared" si="41"/>
        <v>0</v>
      </c>
      <c r="Q524" s="14" t="str">
        <f>+IF(B524='1'!$D$15,IF(C524='1'!$D$16,'2'!D524,""),"")</f>
        <v/>
      </c>
      <c r="S524" s="36">
        <v>2500000</v>
      </c>
      <c r="T524" s="87">
        <v>2500000</v>
      </c>
      <c r="U524" s="96">
        <v>2900000</v>
      </c>
      <c r="V524" s="108">
        <v>3500000</v>
      </c>
    </row>
    <row r="525" spans="1:22" hidden="1" x14ac:dyDescent="0.2">
      <c r="A525" s="103">
        <v>523</v>
      </c>
      <c r="B525" s="1" t="s">
        <v>45</v>
      </c>
      <c r="C525" s="14">
        <v>18</v>
      </c>
      <c r="D525" s="14">
        <v>80</v>
      </c>
      <c r="E525" s="1">
        <v>16067</v>
      </c>
      <c r="F525" s="1" t="str">
        <f t="shared" si="39"/>
        <v>БГД1880</v>
      </c>
      <c r="G525" s="2" t="s">
        <v>2050</v>
      </c>
      <c r="I525" s="1">
        <v>10</v>
      </c>
      <c r="J525" s="1">
        <v>2015</v>
      </c>
      <c r="K525" s="2" t="s">
        <v>413</v>
      </c>
      <c r="L525" s="122">
        <f t="shared" si="38"/>
        <v>1.1000000000000001</v>
      </c>
      <c r="N525" s="117">
        <v>2900000</v>
      </c>
      <c r="O525" s="129">
        <f t="shared" si="40"/>
        <v>3190000.0000000005</v>
      </c>
      <c r="P525" s="14">
        <f t="shared" si="41"/>
        <v>0</v>
      </c>
      <c r="Q525" s="14" t="str">
        <f>+IF(B525='1'!$D$15,IF(C525='1'!$D$16,'2'!D525,""),"")</f>
        <v/>
      </c>
      <c r="S525" s="36"/>
      <c r="T525" s="87">
        <v>2300000</v>
      </c>
      <c r="U525" s="96">
        <v>2500000</v>
      </c>
      <c r="V525" s="108">
        <v>2900000</v>
      </c>
    </row>
    <row r="526" spans="1:22" hidden="1" x14ac:dyDescent="0.2">
      <c r="A526" s="103">
        <v>524</v>
      </c>
      <c r="B526" s="1" t="s">
        <v>45</v>
      </c>
      <c r="C526" s="14">
        <v>18</v>
      </c>
      <c r="D526" s="14">
        <v>79</v>
      </c>
      <c r="E526" s="1">
        <v>16067</v>
      </c>
      <c r="F526" s="1" t="str">
        <f t="shared" si="39"/>
        <v>БГД1879</v>
      </c>
      <c r="G526" s="2" t="s">
        <v>6</v>
      </c>
      <c r="I526" s="1">
        <v>5</v>
      </c>
      <c r="J526" s="1">
        <v>2010</v>
      </c>
      <c r="K526" s="2" t="s">
        <v>363</v>
      </c>
      <c r="L526" s="122">
        <f t="shared" si="38"/>
        <v>1.1000000000000001</v>
      </c>
      <c r="N526" s="117">
        <v>2400000</v>
      </c>
      <c r="O526" s="129">
        <f t="shared" si="40"/>
        <v>2640000</v>
      </c>
      <c r="P526" s="14">
        <f t="shared" si="41"/>
        <v>0</v>
      </c>
      <c r="Q526" s="14" t="str">
        <f>+IF(B526='1'!$D$15,IF(C526='1'!$D$16,'2'!D526,""),"")</f>
        <v/>
      </c>
      <c r="S526" s="36">
        <v>2200000</v>
      </c>
      <c r="T526" s="87">
        <v>2200000</v>
      </c>
      <c r="U526" s="96">
        <v>2200000</v>
      </c>
      <c r="V526" s="108">
        <v>2400000</v>
      </c>
    </row>
    <row r="527" spans="1:22" hidden="1" x14ac:dyDescent="0.2">
      <c r="A527" s="103">
        <v>525</v>
      </c>
      <c r="B527" s="1" t="s">
        <v>45</v>
      </c>
      <c r="C527" s="14">
        <v>18</v>
      </c>
      <c r="D527" s="14">
        <v>77</v>
      </c>
      <c r="E527" s="1">
        <v>16067</v>
      </c>
      <c r="F527" s="1" t="str">
        <f t="shared" si="39"/>
        <v>БГД1877</v>
      </c>
      <c r="G527" s="2" t="s">
        <v>6</v>
      </c>
      <c r="I527" s="1">
        <v>5</v>
      </c>
      <c r="J527" s="1">
        <v>2014</v>
      </c>
      <c r="K527" s="2" t="s">
        <v>413</v>
      </c>
      <c r="L527" s="122">
        <f t="shared" si="38"/>
        <v>1.1000000000000001</v>
      </c>
      <c r="N527" s="117">
        <v>2700000</v>
      </c>
      <c r="O527" s="129">
        <f t="shared" si="40"/>
        <v>2970000.0000000005</v>
      </c>
      <c r="P527" s="14">
        <f t="shared" si="41"/>
        <v>0</v>
      </c>
      <c r="Q527" s="14" t="str">
        <f>+IF(B527='1'!$D$15,IF(C527='1'!$D$16,'2'!D527,""),"")</f>
        <v/>
      </c>
      <c r="S527" s="36">
        <v>2200000</v>
      </c>
      <c r="T527" s="87">
        <v>2200000</v>
      </c>
      <c r="U527" s="96">
        <v>2400000</v>
      </c>
      <c r="V527" s="108">
        <v>2700000</v>
      </c>
    </row>
    <row r="528" spans="1:22" hidden="1" x14ac:dyDescent="0.2">
      <c r="A528" s="103">
        <v>526</v>
      </c>
      <c r="B528" s="1" t="s">
        <v>45</v>
      </c>
      <c r="C528" s="14">
        <v>18</v>
      </c>
      <c r="D528" s="14">
        <v>76</v>
      </c>
      <c r="E528" s="1">
        <v>16067</v>
      </c>
      <c r="F528" s="1" t="str">
        <f t="shared" si="39"/>
        <v>БГД1876</v>
      </c>
      <c r="G528" s="2" t="s">
        <v>2343</v>
      </c>
      <c r="I528" s="1">
        <v>7</v>
      </c>
      <c r="J528" s="1">
        <v>2008</v>
      </c>
      <c r="K528" s="2" t="s">
        <v>413</v>
      </c>
      <c r="L528" s="122">
        <f t="shared" si="38"/>
        <v>1.1000000000000001</v>
      </c>
      <c r="N528" s="117">
        <v>3200000</v>
      </c>
      <c r="O528" s="129">
        <f t="shared" si="40"/>
        <v>3520000.0000000005</v>
      </c>
      <c r="P528" s="14">
        <f t="shared" si="41"/>
        <v>0</v>
      </c>
      <c r="Q528" s="14" t="str">
        <f>+IF(B528='1'!$D$15,IF(C528='1'!$D$16,'2'!D528,""),"")</f>
        <v/>
      </c>
      <c r="S528" s="36">
        <v>2800000</v>
      </c>
      <c r="T528" s="87">
        <v>2800000</v>
      </c>
      <c r="U528" s="96">
        <v>3000000</v>
      </c>
      <c r="V528" s="108">
        <v>3200000</v>
      </c>
    </row>
    <row r="529" spans="1:22" hidden="1" x14ac:dyDescent="0.2">
      <c r="A529" s="103">
        <v>527</v>
      </c>
      <c r="B529" s="1" t="s">
        <v>45</v>
      </c>
      <c r="C529" s="14">
        <v>18</v>
      </c>
      <c r="D529" s="14">
        <v>50</v>
      </c>
      <c r="E529" s="1">
        <v>16067</v>
      </c>
      <c r="F529" s="1" t="str">
        <f t="shared" si="39"/>
        <v>БГД1850</v>
      </c>
      <c r="G529" s="2" t="s">
        <v>1688</v>
      </c>
      <c r="H529" s="2" t="s">
        <v>1688</v>
      </c>
      <c r="I529" s="1">
        <v>9</v>
      </c>
      <c r="J529" s="1">
        <v>1981</v>
      </c>
      <c r="K529" s="2" t="s">
        <v>363</v>
      </c>
      <c r="L529" s="122">
        <v>1.1499999999999999</v>
      </c>
      <c r="N529" s="117">
        <v>135000000</v>
      </c>
      <c r="O529" s="129">
        <f t="shared" si="40"/>
        <v>155250000</v>
      </c>
      <c r="P529" s="14">
        <f t="shared" si="41"/>
        <v>0</v>
      </c>
      <c r="Q529" s="14" t="str">
        <f>+IF(B529='1'!$D$15,IF(C529='1'!$D$16,'2'!D529,""),"")</f>
        <v/>
      </c>
      <c r="S529" s="36">
        <v>115000000</v>
      </c>
      <c r="T529" s="87">
        <v>125000000</v>
      </c>
      <c r="U529" s="96">
        <v>125000000</v>
      </c>
      <c r="V529" s="108">
        <v>135000000</v>
      </c>
    </row>
    <row r="530" spans="1:22" hidden="1" x14ac:dyDescent="0.2">
      <c r="A530" s="103">
        <v>528</v>
      </c>
      <c r="B530" s="1" t="s">
        <v>45</v>
      </c>
      <c r="C530" s="14">
        <v>18</v>
      </c>
      <c r="D530" s="14">
        <v>49</v>
      </c>
      <c r="E530" s="1">
        <v>16067</v>
      </c>
      <c r="F530" s="1" t="str">
        <f t="shared" si="39"/>
        <v>БГД1849</v>
      </c>
      <c r="G530" s="2" t="s">
        <v>1689</v>
      </c>
      <c r="H530" s="2" t="s">
        <v>1689</v>
      </c>
      <c r="I530" s="1">
        <v>5</v>
      </c>
      <c r="J530" s="1">
        <v>1980</v>
      </c>
      <c r="K530" s="2" t="s">
        <v>363</v>
      </c>
      <c r="L530" s="122">
        <v>1.1499999999999999</v>
      </c>
      <c r="N530" s="117">
        <v>130000000</v>
      </c>
      <c r="O530" s="129">
        <f t="shared" si="40"/>
        <v>149500000</v>
      </c>
      <c r="P530" s="14">
        <f t="shared" si="41"/>
        <v>0</v>
      </c>
      <c r="Q530" s="14" t="str">
        <f>+IF(B530='1'!$D$15,IF(C530='1'!$D$16,'2'!D530,""),"")</f>
        <v/>
      </c>
      <c r="S530" s="36">
        <v>115000000</v>
      </c>
      <c r="T530" s="87">
        <v>115000000</v>
      </c>
      <c r="U530" s="96">
        <v>115000000</v>
      </c>
      <c r="V530" s="108">
        <v>130000000</v>
      </c>
    </row>
    <row r="531" spans="1:22" hidden="1" x14ac:dyDescent="0.2">
      <c r="A531" s="103">
        <v>529</v>
      </c>
      <c r="B531" s="1" t="s">
        <v>45</v>
      </c>
      <c r="C531" s="14">
        <v>18</v>
      </c>
      <c r="D531" s="14">
        <v>48</v>
      </c>
      <c r="E531" s="1">
        <v>16067</v>
      </c>
      <c r="F531" s="1" t="str">
        <f t="shared" si="39"/>
        <v>БГД1848</v>
      </c>
      <c r="G531" s="2" t="s">
        <v>1689</v>
      </c>
      <c r="H531" s="2" t="s">
        <v>1689</v>
      </c>
      <c r="I531" s="1">
        <v>5</v>
      </c>
      <c r="J531" s="1">
        <v>1980</v>
      </c>
      <c r="K531" s="2" t="s">
        <v>363</v>
      </c>
      <c r="L531" s="122">
        <v>1.1499999999999999</v>
      </c>
      <c r="N531" s="117">
        <v>130000000</v>
      </c>
      <c r="O531" s="129">
        <f t="shared" si="40"/>
        <v>149500000</v>
      </c>
      <c r="P531" s="14">
        <f t="shared" si="41"/>
        <v>0</v>
      </c>
      <c r="Q531" s="14" t="str">
        <f>+IF(B531='1'!$D$15,IF(C531='1'!$D$16,'2'!D531,""),"")</f>
        <v/>
      </c>
      <c r="S531" s="36">
        <v>115000000</v>
      </c>
      <c r="T531" s="87">
        <v>115000000</v>
      </c>
      <c r="U531" s="96">
        <v>115000000</v>
      </c>
      <c r="V531" s="108">
        <v>130000000</v>
      </c>
    </row>
    <row r="532" spans="1:22" hidden="1" x14ac:dyDescent="0.2">
      <c r="A532" s="103">
        <v>530</v>
      </c>
      <c r="B532" s="1" t="s">
        <v>45</v>
      </c>
      <c r="C532" s="14">
        <v>18</v>
      </c>
      <c r="D532" s="14">
        <v>47</v>
      </c>
      <c r="E532" s="1">
        <v>16067</v>
      </c>
      <c r="F532" s="1" t="str">
        <f t="shared" si="39"/>
        <v>БГД1847</v>
      </c>
      <c r="G532" s="2" t="s">
        <v>6</v>
      </c>
      <c r="I532" s="1">
        <v>6</v>
      </c>
      <c r="J532" s="1">
        <v>2000</v>
      </c>
      <c r="K532" s="2" t="s">
        <v>8</v>
      </c>
      <c r="L532" s="122">
        <f>+$L$1</f>
        <v>1.1000000000000001</v>
      </c>
      <c r="N532" s="117">
        <v>2100000</v>
      </c>
      <c r="O532" s="129">
        <f t="shared" si="40"/>
        <v>2310000</v>
      </c>
      <c r="P532" s="14">
        <f t="shared" si="41"/>
        <v>0</v>
      </c>
      <c r="Q532" s="14" t="str">
        <f>+IF(B532='1'!$D$15,IF(C532='1'!$D$16,'2'!D532,""),"")</f>
        <v/>
      </c>
      <c r="S532" s="36">
        <v>1600000</v>
      </c>
      <c r="T532" s="87">
        <v>1600000</v>
      </c>
      <c r="U532" s="96">
        <v>1800000</v>
      </c>
      <c r="V532" s="108">
        <v>2100000</v>
      </c>
    </row>
    <row r="533" spans="1:22" hidden="1" x14ac:dyDescent="0.2">
      <c r="A533" s="103">
        <v>531</v>
      </c>
      <c r="B533" s="1" t="s">
        <v>45</v>
      </c>
      <c r="C533" s="14">
        <v>18</v>
      </c>
      <c r="D533" s="14">
        <v>46</v>
      </c>
      <c r="E533" s="1">
        <v>16067</v>
      </c>
      <c r="F533" s="1" t="str">
        <f t="shared" si="39"/>
        <v>БГД1846</v>
      </c>
      <c r="G533" s="2" t="s">
        <v>1688</v>
      </c>
      <c r="H533" s="2" t="s">
        <v>1688</v>
      </c>
      <c r="I533" s="1">
        <v>9</v>
      </c>
      <c r="J533" s="1">
        <v>1986</v>
      </c>
      <c r="K533" s="2" t="s">
        <v>8</v>
      </c>
      <c r="L533" s="122">
        <v>1.1499999999999999</v>
      </c>
      <c r="N533" s="117">
        <v>135000000</v>
      </c>
      <c r="O533" s="129">
        <f t="shared" si="40"/>
        <v>155250000</v>
      </c>
      <c r="P533" s="14">
        <f t="shared" si="41"/>
        <v>0</v>
      </c>
      <c r="Q533" s="14" t="str">
        <f>+IF(B533='1'!$D$15,IF(C533='1'!$D$16,'2'!D533,""),"")</f>
        <v/>
      </c>
      <c r="S533" s="36">
        <v>115000000</v>
      </c>
      <c r="T533" s="87">
        <v>125000000</v>
      </c>
      <c r="U533" s="96">
        <v>125000000</v>
      </c>
      <c r="V533" s="108">
        <v>135000000</v>
      </c>
    </row>
    <row r="534" spans="1:22" hidden="1" x14ac:dyDescent="0.2">
      <c r="A534" s="103">
        <v>532</v>
      </c>
      <c r="B534" s="1" t="s">
        <v>45</v>
      </c>
      <c r="C534" s="14">
        <v>18</v>
      </c>
      <c r="D534" s="14">
        <v>45</v>
      </c>
      <c r="E534" s="1">
        <v>16067</v>
      </c>
      <c r="F534" s="1" t="str">
        <f t="shared" si="39"/>
        <v>БГД1845</v>
      </c>
      <c r="G534" s="2" t="s">
        <v>1688</v>
      </c>
      <c r="H534" s="2" t="s">
        <v>1688</v>
      </c>
      <c r="I534" s="1">
        <v>9</v>
      </c>
      <c r="J534" s="1">
        <v>1988</v>
      </c>
      <c r="K534" s="2" t="s">
        <v>8</v>
      </c>
      <c r="L534" s="122">
        <v>1.1499999999999999</v>
      </c>
      <c r="N534" s="117">
        <v>135000000</v>
      </c>
      <c r="O534" s="129">
        <f t="shared" si="40"/>
        <v>155250000</v>
      </c>
      <c r="P534" s="14">
        <f t="shared" si="41"/>
        <v>0</v>
      </c>
      <c r="Q534" s="14" t="str">
        <f>+IF(B534='1'!$D$15,IF(C534='1'!$D$16,'2'!D534,""),"")</f>
        <v/>
      </c>
      <c r="S534" s="36">
        <v>115000000</v>
      </c>
      <c r="T534" s="87">
        <v>125000000</v>
      </c>
      <c r="U534" s="96">
        <v>125000000</v>
      </c>
      <c r="V534" s="108">
        <v>135000000</v>
      </c>
    </row>
    <row r="535" spans="1:22" hidden="1" x14ac:dyDescent="0.2">
      <c r="A535" s="103">
        <v>533</v>
      </c>
      <c r="B535" s="1" t="s">
        <v>45</v>
      </c>
      <c r="C535" s="14">
        <v>18</v>
      </c>
      <c r="D535" s="14">
        <v>44</v>
      </c>
      <c r="E535" s="1">
        <v>16067</v>
      </c>
      <c r="F535" s="1" t="str">
        <f t="shared" si="39"/>
        <v>БГД1844</v>
      </c>
      <c r="G535" s="2" t="s">
        <v>2051</v>
      </c>
      <c r="I535" s="1">
        <v>12</v>
      </c>
      <c r="J535" s="1">
        <v>1983</v>
      </c>
      <c r="K535" s="2" t="s">
        <v>413</v>
      </c>
      <c r="L535" s="122">
        <v>1.1499999999999999</v>
      </c>
      <c r="N535" s="117">
        <v>135000000</v>
      </c>
      <c r="O535" s="129">
        <f t="shared" si="40"/>
        <v>155250000</v>
      </c>
      <c r="P535" s="14">
        <f t="shared" si="41"/>
        <v>0</v>
      </c>
      <c r="Q535" s="14" t="str">
        <f>+IF(B535='1'!$D$15,IF(C535='1'!$D$16,'2'!D535,""),"")</f>
        <v/>
      </c>
      <c r="S535" s="36">
        <v>110000000</v>
      </c>
      <c r="T535" s="87">
        <v>120000000</v>
      </c>
      <c r="U535" s="96">
        <v>120000000</v>
      </c>
      <c r="V535" s="108">
        <v>135000000</v>
      </c>
    </row>
    <row r="536" spans="1:22" hidden="1" x14ac:dyDescent="0.2">
      <c r="A536" s="103">
        <v>534</v>
      </c>
      <c r="B536" s="1" t="s">
        <v>45</v>
      </c>
      <c r="C536" s="14">
        <v>18</v>
      </c>
      <c r="D536" s="14">
        <v>43</v>
      </c>
      <c r="E536" s="1">
        <v>16063</v>
      </c>
      <c r="F536" s="1" t="str">
        <f t="shared" si="39"/>
        <v>БГД1843</v>
      </c>
      <c r="G536" s="2" t="s">
        <v>2051</v>
      </c>
      <c r="I536" s="1">
        <v>12</v>
      </c>
      <c r="J536" s="1">
        <v>1983</v>
      </c>
      <c r="K536" s="2" t="s">
        <v>413</v>
      </c>
      <c r="L536" s="122">
        <v>1.1499999999999999</v>
      </c>
      <c r="N536" s="117">
        <v>135000000</v>
      </c>
      <c r="O536" s="129">
        <f t="shared" si="40"/>
        <v>155250000</v>
      </c>
      <c r="P536" s="14">
        <f t="shared" si="41"/>
        <v>0</v>
      </c>
      <c r="Q536" s="14" t="str">
        <f>+IF(B536='1'!$D$15,IF(C536='1'!$D$16,'2'!D536,""),"")</f>
        <v/>
      </c>
      <c r="S536" s="36">
        <v>110000000</v>
      </c>
      <c r="T536" s="87">
        <v>120000000</v>
      </c>
      <c r="U536" s="96">
        <v>120000000</v>
      </c>
      <c r="V536" s="108">
        <v>135000000</v>
      </c>
    </row>
    <row r="537" spans="1:22" hidden="1" x14ac:dyDescent="0.2">
      <c r="A537" s="103">
        <v>535</v>
      </c>
      <c r="B537" s="1" t="s">
        <v>45</v>
      </c>
      <c r="C537" s="14">
        <v>18</v>
      </c>
      <c r="D537" s="14">
        <v>42</v>
      </c>
      <c r="E537" s="1">
        <v>16063</v>
      </c>
      <c r="F537" s="1" t="str">
        <f t="shared" si="39"/>
        <v>БГД1842</v>
      </c>
      <c r="G537" s="2" t="s">
        <v>1688</v>
      </c>
      <c r="H537" s="2" t="s">
        <v>1688</v>
      </c>
      <c r="I537" s="1">
        <v>9</v>
      </c>
      <c r="J537" s="1">
        <v>1984</v>
      </c>
      <c r="L537" s="122">
        <v>1.1499999999999999</v>
      </c>
      <c r="N537" s="117">
        <v>135000000</v>
      </c>
      <c r="O537" s="129">
        <f t="shared" si="40"/>
        <v>155250000</v>
      </c>
      <c r="P537" s="14">
        <f t="shared" si="41"/>
        <v>0</v>
      </c>
      <c r="Q537" s="14" t="str">
        <f>+IF(B537='1'!$D$15,IF(C537='1'!$D$16,'2'!D537,""),"")</f>
        <v/>
      </c>
      <c r="S537" s="36">
        <v>115000000</v>
      </c>
      <c r="T537" s="87">
        <v>125000000</v>
      </c>
      <c r="U537" s="96">
        <v>125000000</v>
      </c>
      <c r="V537" s="108">
        <v>135000000</v>
      </c>
    </row>
    <row r="538" spans="1:22" hidden="1" x14ac:dyDescent="0.2">
      <c r="A538" s="103">
        <v>536</v>
      </c>
      <c r="B538" s="1" t="s">
        <v>45</v>
      </c>
      <c r="C538" s="14">
        <v>18</v>
      </c>
      <c r="D538" s="14">
        <v>37</v>
      </c>
      <c r="E538" s="1">
        <v>16067</v>
      </c>
      <c r="F538" s="1" t="str">
        <f t="shared" si="39"/>
        <v>БГД1837</v>
      </c>
      <c r="G538" s="2" t="s">
        <v>183</v>
      </c>
      <c r="I538" s="1">
        <v>10</v>
      </c>
      <c r="J538" s="1">
        <v>2012</v>
      </c>
      <c r="K538" s="2" t="s">
        <v>363</v>
      </c>
      <c r="L538" s="122">
        <f>+$L$1</f>
        <v>1.1000000000000001</v>
      </c>
      <c r="N538" s="117">
        <v>2900000</v>
      </c>
      <c r="O538" s="129">
        <f t="shared" si="40"/>
        <v>3190000.0000000005</v>
      </c>
      <c r="P538" s="14">
        <f t="shared" si="41"/>
        <v>0</v>
      </c>
      <c r="Q538" s="14" t="str">
        <f>+IF(B538='1'!$D$15,IF(C538='1'!$D$16,'2'!D538,""),"")</f>
        <v/>
      </c>
      <c r="S538" s="36">
        <v>2300000</v>
      </c>
      <c r="T538" s="87">
        <v>2300000</v>
      </c>
      <c r="U538" s="96">
        <v>2500000</v>
      </c>
      <c r="V538" s="108">
        <v>2900000</v>
      </c>
    </row>
    <row r="539" spans="1:22" hidden="1" x14ac:dyDescent="0.2">
      <c r="A539" s="103">
        <v>537</v>
      </c>
      <c r="B539" s="1" t="s">
        <v>45</v>
      </c>
      <c r="C539" s="14">
        <v>18</v>
      </c>
      <c r="D539" s="14">
        <v>34</v>
      </c>
      <c r="E539" s="1">
        <v>16067</v>
      </c>
      <c r="F539" s="1" t="str">
        <f t="shared" si="39"/>
        <v>БГД1834</v>
      </c>
      <c r="G539" s="2" t="s">
        <v>7</v>
      </c>
      <c r="I539" s="1">
        <v>9</v>
      </c>
      <c r="J539" s="1">
        <v>2008</v>
      </c>
      <c r="K539" s="2" t="s">
        <v>363</v>
      </c>
      <c r="L539" s="122">
        <f>+$L$1</f>
        <v>1.1000000000000001</v>
      </c>
      <c r="N539" s="117">
        <v>2800000</v>
      </c>
      <c r="O539" s="129">
        <f t="shared" si="40"/>
        <v>3080000.0000000005</v>
      </c>
      <c r="P539" s="14">
        <f t="shared" si="41"/>
        <v>0</v>
      </c>
      <c r="Q539" s="14" t="str">
        <f>+IF(B539='1'!$D$15,IF(C539='1'!$D$16,'2'!D539,""),"")</f>
        <v/>
      </c>
      <c r="S539" s="36">
        <v>2200000</v>
      </c>
      <c r="T539" s="87">
        <v>2200000</v>
      </c>
      <c r="U539" s="96">
        <v>2400000</v>
      </c>
      <c r="V539" s="108">
        <v>2800000</v>
      </c>
    </row>
    <row r="540" spans="1:22" hidden="1" x14ac:dyDescent="0.2">
      <c r="A540" s="103">
        <v>538</v>
      </c>
      <c r="B540" s="1" t="s">
        <v>45</v>
      </c>
      <c r="C540" s="14">
        <v>18</v>
      </c>
      <c r="D540" s="14">
        <v>33</v>
      </c>
      <c r="E540" s="1">
        <v>16063</v>
      </c>
      <c r="F540" s="1" t="str">
        <f t="shared" si="39"/>
        <v>БГД1833</v>
      </c>
      <c r="G540" s="2" t="s">
        <v>2051</v>
      </c>
      <c r="I540" s="1">
        <v>12</v>
      </c>
      <c r="J540" s="1">
        <v>1983</v>
      </c>
      <c r="K540" s="2" t="s">
        <v>413</v>
      </c>
      <c r="L540" s="122">
        <v>1.1499999999999999</v>
      </c>
      <c r="N540" s="117">
        <v>135000000</v>
      </c>
      <c r="O540" s="129">
        <f t="shared" si="40"/>
        <v>155250000</v>
      </c>
      <c r="P540" s="14">
        <f t="shared" si="41"/>
        <v>0</v>
      </c>
      <c r="Q540" s="14" t="str">
        <f>+IF(B540='1'!$D$15,IF(C540='1'!$D$16,'2'!D540,""),"")</f>
        <v/>
      </c>
      <c r="S540" s="36">
        <v>110000000</v>
      </c>
      <c r="T540" s="87">
        <v>120000000</v>
      </c>
      <c r="U540" s="96">
        <v>120000000</v>
      </c>
      <c r="V540" s="108">
        <v>135000000</v>
      </c>
    </row>
    <row r="541" spans="1:22" hidden="1" x14ac:dyDescent="0.2">
      <c r="A541" s="103">
        <v>539</v>
      </c>
      <c r="B541" s="1" t="s">
        <v>45</v>
      </c>
      <c r="C541" s="14">
        <v>19</v>
      </c>
      <c r="D541" s="14" t="s">
        <v>501</v>
      </c>
      <c r="E541" s="1">
        <v>16067</v>
      </c>
      <c r="F541" s="1" t="str">
        <f t="shared" si="39"/>
        <v>БГД1966А</v>
      </c>
      <c r="G541" s="2" t="s">
        <v>502</v>
      </c>
      <c r="I541" s="1">
        <v>16</v>
      </c>
      <c r="J541" s="1">
        <v>2019</v>
      </c>
      <c r="K541" s="2" t="s">
        <v>363</v>
      </c>
      <c r="L541" s="122">
        <f>+$L$1</f>
        <v>1.1000000000000001</v>
      </c>
      <c r="N541" s="117">
        <v>3400000</v>
      </c>
      <c r="O541" s="129">
        <f t="shared" si="40"/>
        <v>3740000.0000000005</v>
      </c>
      <c r="P541" s="14">
        <f t="shared" si="41"/>
        <v>0</v>
      </c>
      <c r="Q541" s="14" t="str">
        <f>+IF(B541='1'!$D$15,IF(C541='1'!$D$16,'2'!D541,""),"")</f>
        <v/>
      </c>
      <c r="S541" s="36">
        <v>2500000</v>
      </c>
      <c r="T541" s="87">
        <v>2500000</v>
      </c>
      <c r="U541" s="96">
        <v>2800000</v>
      </c>
      <c r="V541" s="108">
        <v>3400000</v>
      </c>
    </row>
    <row r="542" spans="1:22" hidden="1" x14ac:dyDescent="0.2">
      <c r="A542" s="103">
        <v>540</v>
      </c>
      <c r="B542" s="1" t="s">
        <v>45</v>
      </c>
      <c r="C542" s="14">
        <v>19</v>
      </c>
      <c r="D542" s="14" t="s">
        <v>505</v>
      </c>
      <c r="E542" s="1">
        <v>16067</v>
      </c>
      <c r="F542" s="1" t="str">
        <f t="shared" si="39"/>
        <v>БГД1965А</v>
      </c>
      <c r="G542" s="2" t="s">
        <v>6</v>
      </c>
      <c r="I542" s="1">
        <v>16</v>
      </c>
      <c r="J542" s="1">
        <v>2020</v>
      </c>
      <c r="K542" s="2" t="s">
        <v>413</v>
      </c>
      <c r="L542" s="122">
        <f>+$L$1</f>
        <v>1.1000000000000001</v>
      </c>
      <c r="N542" s="117">
        <v>3400000</v>
      </c>
      <c r="O542" s="129">
        <f t="shared" si="40"/>
        <v>3740000.0000000005</v>
      </c>
      <c r="P542" s="14">
        <f t="shared" si="41"/>
        <v>0</v>
      </c>
      <c r="Q542" s="14" t="str">
        <f>+IF(B542='1'!$D$15,IF(C542='1'!$D$16,'2'!D542,""),"")</f>
        <v/>
      </c>
      <c r="S542" s="36">
        <v>2500000</v>
      </c>
      <c r="T542" s="87">
        <v>2500000</v>
      </c>
      <c r="U542" s="96">
        <v>2800000</v>
      </c>
      <c r="V542" s="108">
        <v>3400000</v>
      </c>
    </row>
    <row r="543" spans="1:22" hidden="1" x14ac:dyDescent="0.2">
      <c r="A543" s="103">
        <v>541</v>
      </c>
      <c r="B543" s="1" t="s">
        <v>45</v>
      </c>
      <c r="C543" s="14">
        <v>19</v>
      </c>
      <c r="D543" s="14" t="s">
        <v>504</v>
      </c>
      <c r="E543" s="1">
        <v>16064</v>
      </c>
      <c r="F543" s="1" t="str">
        <f t="shared" si="39"/>
        <v>БГД1962/1</v>
      </c>
      <c r="G543" s="2" t="s">
        <v>6</v>
      </c>
      <c r="I543" s="1">
        <v>4</v>
      </c>
      <c r="J543" s="1">
        <v>2006</v>
      </c>
      <c r="K543" s="2" t="s">
        <v>121</v>
      </c>
      <c r="L543" s="122">
        <f>+$L$1</f>
        <v>1.1000000000000001</v>
      </c>
      <c r="N543" s="117">
        <v>2400000</v>
      </c>
      <c r="O543" s="129">
        <f t="shared" si="40"/>
        <v>2640000</v>
      </c>
      <c r="P543" s="14">
        <f t="shared" si="41"/>
        <v>0</v>
      </c>
      <c r="Q543" s="14" t="str">
        <f>+IF(B543='1'!$D$15,IF(C543='1'!$D$16,'2'!D543,""),"")</f>
        <v/>
      </c>
      <c r="S543" s="36">
        <v>1800000</v>
      </c>
      <c r="T543" s="87">
        <v>1900000</v>
      </c>
      <c r="U543" s="96">
        <v>2100000</v>
      </c>
      <c r="V543" s="108">
        <v>2400000</v>
      </c>
    </row>
    <row r="544" spans="1:22" hidden="1" x14ac:dyDescent="0.2">
      <c r="A544" s="103">
        <v>542</v>
      </c>
      <c r="B544" s="1" t="s">
        <v>45</v>
      </c>
      <c r="C544" s="14">
        <v>19</v>
      </c>
      <c r="D544" s="14" t="s">
        <v>503</v>
      </c>
      <c r="E544" s="1">
        <v>16064</v>
      </c>
      <c r="F544" s="1" t="str">
        <f t="shared" si="39"/>
        <v>БГД1960В</v>
      </c>
      <c r="G544" s="2" t="s">
        <v>2344</v>
      </c>
      <c r="I544" s="1">
        <v>16</v>
      </c>
      <c r="J544" s="1">
        <v>2020</v>
      </c>
      <c r="K544" s="2" t="s">
        <v>363</v>
      </c>
      <c r="L544" s="122">
        <f>+$L$1</f>
        <v>1.1000000000000001</v>
      </c>
      <c r="N544" s="117">
        <v>3400000</v>
      </c>
      <c r="O544" s="129">
        <f t="shared" si="40"/>
        <v>3740000.0000000005</v>
      </c>
      <c r="P544" s="14">
        <f t="shared" si="41"/>
        <v>0</v>
      </c>
      <c r="Q544" s="14" t="str">
        <f>+IF(B544='1'!$D$15,IF(C544='1'!$D$16,'2'!D544,""),"")</f>
        <v/>
      </c>
      <c r="S544" s="36">
        <v>2500000</v>
      </c>
      <c r="T544" s="87">
        <v>2500000</v>
      </c>
      <c r="U544" s="96">
        <v>2850000</v>
      </c>
      <c r="V544" s="108">
        <v>3400000</v>
      </c>
    </row>
    <row r="545" spans="1:22" hidden="1" x14ac:dyDescent="0.2">
      <c r="A545" s="103">
        <v>543</v>
      </c>
      <c r="B545" s="1" t="s">
        <v>45</v>
      </c>
      <c r="C545" s="14">
        <v>19</v>
      </c>
      <c r="D545" s="14" t="s">
        <v>499</v>
      </c>
      <c r="E545" s="1">
        <v>16064</v>
      </c>
      <c r="F545" s="1" t="str">
        <f t="shared" si="39"/>
        <v>БГД1960Б</v>
      </c>
      <c r="G545" s="2" t="s">
        <v>181</v>
      </c>
      <c r="I545" s="1">
        <v>2</v>
      </c>
      <c r="J545" s="1">
        <v>2007</v>
      </c>
      <c r="K545" s="2" t="s">
        <v>363</v>
      </c>
      <c r="L545" s="122">
        <f>+$L$1</f>
        <v>1.1000000000000001</v>
      </c>
      <c r="N545" s="117">
        <v>2400000</v>
      </c>
      <c r="O545" s="129">
        <f t="shared" si="40"/>
        <v>2640000</v>
      </c>
      <c r="P545" s="14">
        <f t="shared" si="41"/>
        <v>0</v>
      </c>
      <c r="Q545" s="14" t="str">
        <f>+IF(B545='1'!$D$15,IF(C545='1'!$D$16,'2'!D545,""),"")</f>
        <v/>
      </c>
      <c r="S545" s="36">
        <v>2000000</v>
      </c>
      <c r="T545" s="87">
        <v>2000000</v>
      </c>
      <c r="U545" s="96">
        <v>2200000</v>
      </c>
      <c r="V545" s="108">
        <v>2400000</v>
      </c>
    </row>
    <row r="546" spans="1:22" hidden="1" x14ac:dyDescent="0.2">
      <c r="A546" s="103">
        <v>544</v>
      </c>
      <c r="B546" s="1" t="s">
        <v>45</v>
      </c>
      <c r="C546" s="14">
        <v>19</v>
      </c>
      <c r="D546" s="14" t="s">
        <v>240</v>
      </c>
      <c r="E546" s="1">
        <v>16067</v>
      </c>
      <c r="F546" s="1" t="str">
        <f t="shared" si="39"/>
        <v>БГД1953А</v>
      </c>
      <c r="G546" s="2" t="s">
        <v>6</v>
      </c>
      <c r="I546" s="1">
        <v>3</v>
      </c>
      <c r="J546" s="1">
        <v>1971</v>
      </c>
      <c r="K546" s="2" t="s">
        <v>121</v>
      </c>
      <c r="L546" s="122">
        <v>1.1499999999999999</v>
      </c>
      <c r="N546" s="117">
        <v>0</v>
      </c>
      <c r="O546" s="129">
        <f t="shared" si="40"/>
        <v>0</v>
      </c>
      <c r="P546" s="14">
        <f t="shared" si="41"/>
        <v>0</v>
      </c>
      <c r="Q546" s="14" t="str">
        <f>+IF(B546='1'!$D$15,IF(C546='1'!$D$16,'2'!D546,""),"")</f>
        <v/>
      </c>
      <c r="S546" s="36"/>
      <c r="T546" s="87"/>
      <c r="U546" s="96">
        <v>0</v>
      </c>
      <c r="V546" s="108">
        <v>0</v>
      </c>
    </row>
    <row r="547" spans="1:22" hidden="1" x14ac:dyDescent="0.2">
      <c r="A547" s="103">
        <v>545</v>
      </c>
      <c r="B547" s="1" t="s">
        <v>45</v>
      </c>
      <c r="C547" s="14">
        <v>19</v>
      </c>
      <c r="D547" s="14" t="s">
        <v>296</v>
      </c>
      <c r="E547" s="1">
        <v>16067</v>
      </c>
      <c r="F547" s="1" t="str">
        <f t="shared" si="39"/>
        <v>БГД1952А</v>
      </c>
      <c r="G547" s="2" t="s">
        <v>6</v>
      </c>
      <c r="I547" s="1">
        <v>13</v>
      </c>
      <c r="J547" s="1">
        <v>2011</v>
      </c>
      <c r="L547" s="122">
        <f>+$L$1</f>
        <v>1.1000000000000001</v>
      </c>
      <c r="N547" s="117">
        <v>2750000</v>
      </c>
      <c r="O547" s="129">
        <f t="shared" si="40"/>
        <v>3025000.0000000005</v>
      </c>
      <c r="P547" s="14">
        <f t="shared" si="41"/>
        <v>0</v>
      </c>
      <c r="Q547" s="14" t="str">
        <f>+IF(B547='1'!$D$15,IF(C547='1'!$D$16,'2'!D547,""),"")</f>
        <v/>
      </c>
      <c r="S547" s="36">
        <v>2400000</v>
      </c>
      <c r="T547" s="87">
        <v>2400000</v>
      </c>
      <c r="U547" s="96">
        <v>2550000</v>
      </c>
      <c r="V547" s="108">
        <v>2750000</v>
      </c>
    </row>
    <row r="548" spans="1:22" hidden="1" x14ac:dyDescent="0.2">
      <c r="A548" s="103">
        <v>546</v>
      </c>
      <c r="B548" s="1" t="s">
        <v>45</v>
      </c>
      <c r="C548" s="14">
        <v>19</v>
      </c>
      <c r="D548" s="14">
        <v>74</v>
      </c>
      <c r="E548" s="1">
        <v>16064</v>
      </c>
      <c r="F548" s="1" t="str">
        <f t="shared" si="39"/>
        <v>БГД1974</v>
      </c>
      <c r="G548" s="2" t="s">
        <v>183</v>
      </c>
      <c r="I548" s="1">
        <v>5</v>
      </c>
      <c r="J548" s="1">
        <v>2008</v>
      </c>
      <c r="K548" s="2" t="s">
        <v>121</v>
      </c>
      <c r="L548" s="122">
        <f>+$L$1</f>
        <v>1.1000000000000001</v>
      </c>
      <c r="N548" s="117">
        <v>2400000</v>
      </c>
      <c r="O548" s="129">
        <f t="shared" si="40"/>
        <v>2640000</v>
      </c>
      <c r="P548" s="14">
        <f t="shared" si="41"/>
        <v>0</v>
      </c>
      <c r="Q548" s="14" t="str">
        <f>+IF(B548='1'!$D$15,IF(C548='1'!$D$16,'2'!D548,""),"")</f>
        <v/>
      </c>
      <c r="S548" s="36">
        <v>1800000</v>
      </c>
      <c r="T548" s="87">
        <v>1900000</v>
      </c>
      <c r="U548" s="96">
        <v>2100000</v>
      </c>
      <c r="V548" s="108">
        <v>2400000</v>
      </c>
    </row>
    <row r="549" spans="1:22" hidden="1" x14ac:dyDescent="0.2">
      <c r="A549" s="103">
        <v>547</v>
      </c>
      <c r="B549" s="1" t="s">
        <v>45</v>
      </c>
      <c r="C549" s="14">
        <v>19</v>
      </c>
      <c r="D549" s="14">
        <v>70</v>
      </c>
      <c r="E549" s="1">
        <v>16067</v>
      </c>
      <c r="F549" s="1" t="str">
        <f t="shared" si="39"/>
        <v>БГД1970</v>
      </c>
      <c r="G549" s="2" t="s">
        <v>500</v>
      </c>
      <c r="I549" s="1">
        <v>16</v>
      </c>
      <c r="J549" s="1">
        <v>2016</v>
      </c>
      <c r="K549" s="2" t="s">
        <v>363</v>
      </c>
      <c r="L549" s="122">
        <f>+$L$1</f>
        <v>1.1000000000000001</v>
      </c>
      <c r="N549" s="117">
        <v>3200000</v>
      </c>
      <c r="O549" s="129">
        <f t="shared" si="40"/>
        <v>3520000.0000000005</v>
      </c>
      <c r="P549" s="14">
        <f t="shared" si="41"/>
        <v>0</v>
      </c>
      <c r="Q549" s="14" t="str">
        <f>+IF(B549='1'!$D$15,IF(C549='1'!$D$16,'2'!D549,""),"")</f>
        <v/>
      </c>
      <c r="S549" s="36">
        <v>2300000</v>
      </c>
      <c r="T549" s="87">
        <v>2400000</v>
      </c>
      <c r="U549" s="96">
        <v>2800000</v>
      </c>
      <c r="V549" s="108">
        <v>3200000</v>
      </c>
    </row>
    <row r="550" spans="1:22" hidden="1" x14ac:dyDescent="0.2">
      <c r="A550" s="103">
        <v>548</v>
      </c>
      <c r="B550" s="1" t="s">
        <v>45</v>
      </c>
      <c r="C550" s="14">
        <v>19</v>
      </c>
      <c r="D550" s="14">
        <v>68</v>
      </c>
      <c r="E550" s="1">
        <v>16067</v>
      </c>
      <c r="F550" s="1" t="str">
        <f t="shared" si="39"/>
        <v>БГД1968</v>
      </c>
      <c r="G550" s="2" t="s">
        <v>6</v>
      </c>
      <c r="I550" s="1">
        <v>5</v>
      </c>
      <c r="J550" s="1">
        <v>2001</v>
      </c>
      <c r="K550" s="2" t="s">
        <v>363</v>
      </c>
      <c r="L550" s="122">
        <f>+$L$1</f>
        <v>1.1000000000000001</v>
      </c>
      <c r="N550" s="117">
        <v>2400000</v>
      </c>
      <c r="O550" s="129">
        <f t="shared" si="40"/>
        <v>2640000</v>
      </c>
      <c r="P550" s="14">
        <f t="shared" si="41"/>
        <v>0</v>
      </c>
      <c r="Q550" s="14" t="str">
        <f>+IF(B550='1'!$D$15,IF(C550='1'!$D$16,'2'!D550,""),"")</f>
        <v/>
      </c>
      <c r="S550" s="36">
        <v>2100000</v>
      </c>
      <c r="T550" s="87">
        <v>2100000</v>
      </c>
      <c r="U550" s="96">
        <v>2200000</v>
      </c>
      <c r="V550" s="108">
        <v>2400000</v>
      </c>
    </row>
    <row r="551" spans="1:22" hidden="1" x14ac:dyDescent="0.2">
      <c r="A551" s="103">
        <v>549</v>
      </c>
      <c r="B551" s="1" t="s">
        <v>45</v>
      </c>
      <c r="C551" s="14">
        <v>19</v>
      </c>
      <c r="D551" s="14">
        <v>64</v>
      </c>
      <c r="E551" s="1">
        <v>16067</v>
      </c>
      <c r="F551" s="1" t="str">
        <f t="shared" si="39"/>
        <v>БГД1964</v>
      </c>
      <c r="G551" s="2" t="s">
        <v>6</v>
      </c>
      <c r="I551" s="1">
        <v>6</v>
      </c>
      <c r="J551" s="1">
        <v>2014</v>
      </c>
      <c r="K551" s="2" t="s">
        <v>363</v>
      </c>
      <c r="L551" s="122">
        <f>+$L$1</f>
        <v>1.1000000000000001</v>
      </c>
      <c r="N551" s="117">
        <v>3000000</v>
      </c>
      <c r="O551" s="129">
        <f t="shared" si="40"/>
        <v>3300000.0000000005</v>
      </c>
      <c r="P551" s="14">
        <f t="shared" si="41"/>
        <v>0</v>
      </c>
      <c r="Q551" s="14" t="str">
        <f>+IF(B551='1'!$D$15,IF(C551='1'!$D$16,'2'!D551,""),"")</f>
        <v/>
      </c>
      <c r="S551" s="36">
        <v>2300000</v>
      </c>
      <c r="T551" s="87">
        <v>2400000</v>
      </c>
      <c r="U551" s="96">
        <v>2600000</v>
      </c>
      <c r="V551" s="108">
        <v>3000000</v>
      </c>
    </row>
    <row r="552" spans="1:22" hidden="1" x14ac:dyDescent="0.2">
      <c r="A552" s="103">
        <v>550</v>
      </c>
      <c r="B552" s="1" t="s">
        <v>45</v>
      </c>
      <c r="C552" s="14">
        <v>19</v>
      </c>
      <c r="D552" s="14">
        <v>63</v>
      </c>
      <c r="E552" s="1">
        <v>16064</v>
      </c>
      <c r="F552" s="1" t="str">
        <f t="shared" si="39"/>
        <v>БГД1963</v>
      </c>
      <c r="G552" s="2" t="s">
        <v>1737</v>
      </c>
      <c r="I552" s="1">
        <v>12</v>
      </c>
      <c r="J552" s="1">
        <v>1983</v>
      </c>
      <c r="K552" s="2" t="s">
        <v>363</v>
      </c>
      <c r="L552" s="122">
        <v>1.1499999999999999</v>
      </c>
      <c r="N552" s="117">
        <v>135000000</v>
      </c>
      <c r="O552" s="129">
        <f t="shared" si="40"/>
        <v>155250000</v>
      </c>
      <c r="P552" s="14">
        <f t="shared" si="41"/>
        <v>0</v>
      </c>
      <c r="Q552" s="14" t="str">
        <f>+IF(B552='1'!$D$15,IF(C552='1'!$D$16,'2'!D552,""),"")</f>
        <v/>
      </c>
      <c r="S552" s="36">
        <v>110000000</v>
      </c>
      <c r="T552" s="87">
        <v>115000000</v>
      </c>
      <c r="U552" s="96">
        <v>120000000</v>
      </c>
      <c r="V552" s="108">
        <v>135000000</v>
      </c>
    </row>
    <row r="553" spans="1:22" hidden="1" x14ac:dyDescent="0.2">
      <c r="A553" s="103">
        <v>551</v>
      </c>
      <c r="B553" s="1" t="s">
        <v>45</v>
      </c>
      <c r="C553" s="14">
        <v>19</v>
      </c>
      <c r="D553" s="14">
        <v>62</v>
      </c>
      <c r="E553" s="1">
        <v>16064</v>
      </c>
      <c r="F553" s="1" t="str">
        <f t="shared" si="39"/>
        <v>БГД1962</v>
      </c>
      <c r="G553" s="2" t="s">
        <v>1737</v>
      </c>
      <c r="I553" s="1">
        <v>12</v>
      </c>
      <c r="J553" s="1">
        <v>1983</v>
      </c>
      <c r="K553" s="2" t="s">
        <v>363</v>
      </c>
      <c r="L553" s="122">
        <v>1.1499999999999999</v>
      </c>
      <c r="N553" s="117">
        <v>135000000</v>
      </c>
      <c r="O553" s="129">
        <f t="shared" si="40"/>
        <v>155250000</v>
      </c>
      <c r="P553" s="14">
        <f t="shared" si="41"/>
        <v>0</v>
      </c>
      <c r="Q553" s="14" t="str">
        <f>+IF(B553='1'!$D$15,IF(C553='1'!$D$16,'2'!D553,""),"")</f>
        <v/>
      </c>
      <c r="S553" s="36">
        <v>110000000</v>
      </c>
      <c r="T553" s="87">
        <v>115000000</v>
      </c>
      <c r="U553" s="96">
        <v>120000000</v>
      </c>
      <c r="V553" s="108">
        <v>135000000</v>
      </c>
    </row>
    <row r="554" spans="1:22" hidden="1" x14ac:dyDescent="0.2">
      <c r="A554" s="103">
        <v>552</v>
      </c>
      <c r="B554" s="1" t="s">
        <v>45</v>
      </c>
      <c r="C554" s="14">
        <v>19</v>
      </c>
      <c r="D554" s="14">
        <v>61</v>
      </c>
      <c r="E554" s="1">
        <v>16067</v>
      </c>
      <c r="F554" s="1" t="str">
        <f t="shared" si="39"/>
        <v>БГД1961</v>
      </c>
      <c r="G554" s="2" t="s">
        <v>2051</v>
      </c>
      <c r="I554" s="1">
        <v>12</v>
      </c>
      <c r="J554" s="1">
        <v>1983</v>
      </c>
      <c r="K554" s="2" t="s">
        <v>413</v>
      </c>
      <c r="L554" s="122">
        <v>1.1499999999999999</v>
      </c>
      <c r="N554" s="117">
        <v>135000000</v>
      </c>
      <c r="O554" s="129">
        <f t="shared" si="40"/>
        <v>155250000</v>
      </c>
      <c r="P554" s="14">
        <f t="shared" si="41"/>
        <v>0</v>
      </c>
      <c r="Q554" s="14" t="str">
        <f>+IF(B554='1'!$D$15,IF(C554='1'!$D$16,'2'!D554,""),"")</f>
        <v/>
      </c>
      <c r="S554" s="36">
        <v>115000000</v>
      </c>
      <c r="T554" s="87">
        <v>120000000</v>
      </c>
      <c r="U554" s="96">
        <v>120000000</v>
      </c>
      <c r="V554" s="108">
        <v>135000000</v>
      </c>
    </row>
    <row r="555" spans="1:22" hidden="1" x14ac:dyDescent="0.2">
      <c r="A555" s="103">
        <v>553</v>
      </c>
      <c r="B555" s="1" t="s">
        <v>45</v>
      </c>
      <c r="C555" s="14">
        <v>19</v>
      </c>
      <c r="D555" s="14">
        <v>60</v>
      </c>
      <c r="E555" s="1">
        <v>16067</v>
      </c>
      <c r="F555" s="1" t="str">
        <f t="shared" si="39"/>
        <v>БГД1960</v>
      </c>
      <c r="G555" s="2" t="s">
        <v>1688</v>
      </c>
      <c r="H555" s="2" t="s">
        <v>1688</v>
      </c>
      <c r="I555" s="1">
        <v>9</v>
      </c>
      <c r="J555" s="1">
        <v>1982</v>
      </c>
      <c r="K555" s="2" t="s">
        <v>121</v>
      </c>
      <c r="L555" s="122">
        <v>1.1499999999999999</v>
      </c>
      <c r="N555" s="117">
        <v>135000000</v>
      </c>
      <c r="O555" s="129">
        <f t="shared" si="40"/>
        <v>155250000</v>
      </c>
      <c r="P555" s="14">
        <f t="shared" si="41"/>
        <v>0</v>
      </c>
      <c r="Q555" s="14" t="str">
        <f>+IF(B555='1'!$D$15,IF(C555='1'!$D$16,'2'!D555,""),"")</f>
        <v/>
      </c>
      <c r="S555" s="36">
        <v>115000000</v>
      </c>
      <c r="T555" s="87">
        <v>125000000</v>
      </c>
      <c r="U555" s="96">
        <v>125000000</v>
      </c>
      <c r="V555" s="108">
        <v>135000000</v>
      </c>
    </row>
    <row r="556" spans="1:22" hidden="1" x14ac:dyDescent="0.2">
      <c r="A556" s="103">
        <v>554</v>
      </c>
      <c r="B556" s="1" t="s">
        <v>45</v>
      </c>
      <c r="C556" s="14">
        <v>19</v>
      </c>
      <c r="D556" s="14">
        <v>59</v>
      </c>
      <c r="E556" s="1">
        <v>16067</v>
      </c>
      <c r="F556" s="1" t="str">
        <f t="shared" si="39"/>
        <v>БГД1959</v>
      </c>
      <c r="G556" s="2" t="s">
        <v>1688</v>
      </c>
      <c r="H556" s="2" t="s">
        <v>1688</v>
      </c>
      <c r="I556" s="1">
        <v>9</v>
      </c>
      <c r="J556" s="1">
        <v>1980</v>
      </c>
      <c r="K556" s="2" t="s">
        <v>121</v>
      </c>
      <c r="L556" s="122">
        <v>1.1499999999999999</v>
      </c>
      <c r="N556" s="117">
        <v>135000000</v>
      </c>
      <c r="O556" s="129">
        <f t="shared" si="40"/>
        <v>155250000</v>
      </c>
      <c r="P556" s="14">
        <f t="shared" si="41"/>
        <v>0</v>
      </c>
      <c r="Q556" s="14" t="str">
        <f>+IF(B556='1'!$D$15,IF(C556='1'!$D$16,'2'!D556,""),"")</f>
        <v/>
      </c>
      <c r="S556" s="36">
        <v>115000000</v>
      </c>
      <c r="T556" s="87">
        <v>125000000</v>
      </c>
      <c r="U556" s="96">
        <v>125000000</v>
      </c>
      <c r="V556" s="108">
        <v>135000000</v>
      </c>
    </row>
    <row r="557" spans="1:22" hidden="1" x14ac:dyDescent="0.2">
      <c r="A557" s="103">
        <v>555</v>
      </c>
      <c r="B557" s="1" t="s">
        <v>45</v>
      </c>
      <c r="C557" s="14">
        <v>19</v>
      </c>
      <c r="D557" s="14">
        <v>58</v>
      </c>
      <c r="E557" s="1">
        <v>16067</v>
      </c>
      <c r="F557" s="1" t="str">
        <f t="shared" si="39"/>
        <v>БГД1958</v>
      </c>
      <c r="G557" s="2" t="s">
        <v>1688</v>
      </c>
      <c r="H557" s="2" t="s">
        <v>1688</v>
      </c>
      <c r="I557" s="1">
        <v>9</v>
      </c>
      <c r="J557" s="1">
        <v>1980</v>
      </c>
      <c r="K557" s="2" t="s">
        <v>8</v>
      </c>
      <c r="L557" s="122">
        <v>1.1499999999999999</v>
      </c>
      <c r="N557" s="117">
        <v>135000000</v>
      </c>
      <c r="O557" s="129">
        <f t="shared" si="40"/>
        <v>155250000</v>
      </c>
      <c r="P557" s="14">
        <f t="shared" si="41"/>
        <v>0</v>
      </c>
      <c r="Q557" s="14" t="str">
        <f>+IF(B557='1'!$D$15,IF(C557='1'!$D$16,'2'!D557,""),"")</f>
        <v/>
      </c>
      <c r="S557" s="36">
        <v>115000000</v>
      </c>
      <c r="T557" s="87">
        <v>125000000</v>
      </c>
      <c r="U557" s="96">
        <v>125000000</v>
      </c>
      <c r="V557" s="108">
        <v>135000000</v>
      </c>
    </row>
    <row r="558" spans="1:22" hidden="1" x14ac:dyDescent="0.2">
      <c r="A558" s="103">
        <v>556</v>
      </c>
      <c r="B558" s="1" t="s">
        <v>45</v>
      </c>
      <c r="C558" s="14">
        <v>19</v>
      </c>
      <c r="D558" s="14">
        <v>57</v>
      </c>
      <c r="E558" s="1">
        <v>16067</v>
      </c>
      <c r="F558" s="1" t="str">
        <f t="shared" si="39"/>
        <v>БГД1957</v>
      </c>
      <c r="G558" s="2" t="s">
        <v>1688</v>
      </c>
      <c r="H558" s="2" t="s">
        <v>1688</v>
      </c>
      <c r="I558" s="1">
        <v>9</v>
      </c>
      <c r="J558" s="1">
        <v>1982</v>
      </c>
      <c r="K558" s="2" t="s">
        <v>363</v>
      </c>
      <c r="L558" s="122">
        <v>1.1499999999999999</v>
      </c>
      <c r="N558" s="117">
        <v>135000000</v>
      </c>
      <c r="O558" s="129">
        <f t="shared" si="40"/>
        <v>155250000</v>
      </c>
      <c r="P558" s="14">
        <f t="shared" si="41"/>
        <v>0</v>
      </c>
      <c r="Q558" s="14" t="str">
        <f>+IF(B558='1'!$D$15,IF(C558='1'!$D$16,'2'!D558,""),"")</f>
        <v/>
      </c>
      <c r="S558" s="36">
        <v>115000000</v>
      </c>
      <c r="T558" s="87">
        <v>125000000</v>
      </c>
      <c r="U558" s="96">
        <v>125000000</v>
      </c>
      <c r="V558" s="108">
        <v>135000000</v>
      </c>
    </row>
    <row r="559" spans="1:22" hidden="1" x14ac:dyDescent="0.2">
      <c r="A559" s="103">
        <v>557</v>
      </c>
      <c r="B559" s="1" t="s">
        <v>45</v>
      </c>
      <c r="C559" s="14">
        <v>19</v>
      </c>
      <c r="D559" s="14">
        <v>56</v>
      </c>
      <c r="E559" s="1">
        <v>16067</v>
      </c>
      <c r="F559" s="1" t="str">
        <f t="shared" si="39"/>
        <v>БГД1956</v>
      </c>
      <c r="G559" s="2" t="s">
        <v>1689</v>
      </c>
      <c r="H559" s="2" t="s">
        <v>1689</v>
      </c>
      <c r="I559" s="1">
        <v>5</v>
      </c>
      <c r="J559" s="1">
        <v>1982</v>
      </c>
      <c r="K559" s="2" t="s">
        <v>363</v>
      </c>
      <c r="L559" s="122">
        <v>1.1499999999999999</v>
      </c>
      <c r="N559" s="117">
        <v>125000000</v>
      </c>
      <c r="O559" s="129">
        <f t="shared" si="40"/>
        <v>143750000</v>
      </c>
      <c r="P559" s="14">
        <f t="shared" si="41"/>
        <v>0</v>
      </c>
      <c r="Q559" s="14" t="str">
        <f>+IF(B559='1'!$D$15,IF(C559='1'!$D$16,'2'!D559,""),"")</f>
        <v/>
      </c>
      <c r="S559" s="36">
        <v>110000000</v>
      </c>
      <c r="T559" s="87">
        <v>110000000</v>
      </c>
      <c r="U559" s="96">
        <v>110000000</v>
      </c>
      <c r="V559" s="108">
        <v>125000000</v>
      </c>
    </row>
    <row r="560" spans="1:22" hidden="1" x14ac:dyDescent="0.2">
      <c r="A560" s="103">
        <v>558</v>
      </c>
      <c r="B560" s="1" t="s">
        <v>45</v>
      </c>
      <c r="C560" s="14">
        <v>19</v>
      </c>
      <c r="D560" s="14">
        <v>55</v>
      </c>
      <c r="E560" s="1">
        <v>16067</v>
      </c>
      <c r="F560" s="1" t="str">
        <f t="shared" si="39"/>
        <v>БГД1955</v>
      </c>
      <c r="G560" s="2" t="s">
        <v>1689</v>
      </c>
      <c r="H560" s="2" t="s">
        <v>1689</v>
      </c>
      <c r="I560" s="1">
        <v>5</v>
      </c>
      <c r="J560" s="1">
        <v>1982</v>
      </c>
      <c r="K560" s="2" t="s">
        <v>363</v>
      </c>
      <c r="L560" s="122">
        <v>1.1499999999999999</v>
      </c>
      <c r="N560" s="117">
        <v>125000000</v>
      </c>
      <c r="O560" s="129">
        <f t="shared" si="40"/>
        <v>143750000</v>
      </c>
      <c r="P560" s="14">
        <f t="shared" si="41"/>
        <v>0</v>
      </c>
      <c r="Q560" s="14" t="str">
        <f>+IF(B560='1'!$D$15,IF(C560='1'!$D$16,'2'!D560,""),"")</f>
        <v/>
      </c>
      <c r="S560" s="36">
        <v>110000000</v>
      </c>
      <c r="T560" s="87">
        <v>110000000</v>
      </c>
      <c r="U560" s="96">
        <v>110000000</v>
      </c>
      <c r="V560" s="108">
        <v>125000000</v>
      </c>
    </row>
    <row r="561" spans="1:22" hidden="1" x14ac:dyDescent="0.2">
      <c r="A561" s="103">
        <v>559</v>
      </c>
      <c r="B561" s="1" t="s">
        <v>45</v>
      </c>
      <c r="C561" s="14">
        <v>19</v>
      </c>
      <c r="D561" s="14">
        <v>54</v>
      </c>
      <c r="E561" s="1">
        <v>16067</v>
      </c>
      <c r="F561" s="1" t="str">
        <f t="shared" si="39"/>
        <v>БГД1954</v>
      </c>
      <c r="G561" s="2" t="s">
        <v>1689</v>
      </c>
      <c r="I561" s="1">
        <v>5</v>
      </c>
      <c r="J561" s="1">
        <v>1971</v>
      </c>
      <c r="K561" s="2" t="s">
        <v>8</v>
      </c>
      <c r="L561" s="122">
        <v>1.1499999999999999</v>
      </c>
      <c r="N561" s="117">
        <v>125000000</v>
      </c>
      <c r="O561" s="129">
        <f t="shared" si="40"/>
        <v>143750000</v>
      </c>
      <c r="P561" s="14">
        <f t="shared" si="41"/>
        <v>0</v>
      </c>
      <c r="Q561" s="14" t="str">
        <f>+IF(B561='1'!$D$15,IF(C561='1'!$D$16,'2'!D561,""),"")</f>
        <v/>
      </c>
      <c r="S561" s="36">
        <v>110000000</v>
      </c>
      <c r="T561" s="87">
        <v>110000000</v>
      </c>
      <c r="U561" s="96">
        <v>110000000</v>
      </c>
      <c r="V561" s="108">
        <v>125000000</v>
      </c>
    </row>
    <row r="562" spans="1:22" hidden="1" x14ac:dyDescent="0.2">
      <c r="A562" s="103">
        <v>560</v>
      </c>
      <c r="B562" s="1" t="s">
        <v>45</v>
      </c>
      <c r="C562" s="14">
        <v>19</v>
      </c>
      <c r="D562" s="14">
        <v>53</v>
      </c>
      <c r="E562" s="1">
        <v>16067</v>
      </c>
      <c r="F562" s="1" t="str">
        <f t="shared" si="39"/>
        <v>БГД1953</v>
      </c>
      <c r="G562" s="2" t="s">
        <v>1689</v>
      </c>
      <c r="H562" s="2" t="s">
        <v>1689</v>
      </c>
      <c r="I562" s="1">
        <v>5</v>
      </c>
      <c r="J562" s="1">
        <v>1971</v>
      </c>
      <c r="K562" s="2" t="s">
        <v>121</v>
      </c>
      <c r="L562" s="122">
        <v>1.1499999999999999</v>
      </c>
      <c r="N562" s="117">
        <v>125000000</v>
      </c>
      <c r="O562" s="129">
        <f t="shared" si="40"/>
        <v>143750000</v>
      </c>
      <c r="P562" s="14">
        <f t="shared" si="41"/>
        <v>0</v>
      </c>
      <c r="Q562" s="14" t="str">
        <f>+IF(B562='1'!$D$15,IF(C562='1'!$D$16,'2'!D562,""),"")</f>
        <v/>
      </c>
      <c r="S562" s="36">
        <v>110000000</v>
      </c>
      <c r="T562" s="87">
        <v>110000000</v>
      </c>
      <c r="U562" s="96">
        <v>110000000</v>
      </c>
      <c r="V562" s="108">
        <v>125000000</v>
      </c>
    </row>
    <row r="563" spans="1:22" hidden="1" x14ac:dyDescent="0.2">
      <c r="A563" s="103">
        <v>561</v>
      </c>
      <c r="B563" s="1" t="s">
        <v>45</v>
      </c>
      <c r="C563" s="14">
        <v>19</v>
      </c>
      <c r="D563" s="14">
        <v>52</v>
      </c>
      <c r="E563" s="1">
        <v>16067</v>
      </c>
      <c r="F563" s="1" t="str">
        <f t="shared" si="39"/>
        <v>БГД1952</v>
      </c>
      <c r="G563" s="2" t="s">
        <v>1688</v>
      </c>
      <c r="H563" s="2" t="s">
        <v>1688</v>
      </c>
      <c r="I563" s="1">
        <v>9</v>
      </c>
      <c r="J563" s="1">
        <v>1981</v>
      </c>
      <c r="K563" s="2" t="s">
        <v>8</v>
      </c>
      <c r="L563" s="122">
        <v>1.1499999999999999</v>
      </c>
      <c r="N563" s="117">
        <v>135000000</v>
      </c>
      <c r="O563" s="129">
        <f t="shared" si="40"/>
        <v>155250000</v>
      </c>
      <c r="P563" s="14">
        <f t="shared" si="41"/>
        <v>0</v>
      </c>
      <c r="Q563" s="14" t="str">
        <f>+IF(B563='1'!$D$15,IF(C563='1'!$D$16,'2'!D563,""),"")</f>
        <v/>
      </c>
      <c r="S563" s="36">
        <v>115000000</v>
      </c>
      <c r="T563" s="87">
        <v>125000000</v>
      </c>
      <c r="U563" s="96">
        <v>125000000</v>
      </c>
      <c r="V563" s="108">
        <v>135000000</v>
      </c>
    </row>
    <row r="564" spans="1:22" hidden="1" x14ac:dyDescent="0.2">
      <c r="A564" s="103">
        <v>562</v>
      </c>
      <c r="B564" s="1" t="s">
        <v>45</v>
      </c>
      <c r="C564" s="14">
        <v>19</v>
      </c>
      <c r="D564" s="14">
        <v>51</v>
      </c>
      <c r="E564" s="1">
        <v>16067</v>
      </c>
      <c r="F564" s="1" t="str">
        <f t="shared" si="39"/>
        <v>БГД1951</v>
      </c>
      <c r="G564" s="2" t="s">
        <v>2051</v>
      </c>
      <c r="I564" s="1">
        <v>12</v>
      </c>
      <c r="J564" s="1">
        <v>1983</v>
      </c>
      <c r="K564" s="2" t="s">
        <v>413</v>
      </c>
      <c r="L564" s="122">
        <v>1.1499999999999999</v>
      </c>
      <c r="N564" s="117">
        <v>135000000</v>
      </c>
      <c r="O564" s="129">
        <f t="shared" si="40"/>
        <v>155250000</v>
      </c>
      <c r="P564" s="14">
        <f t="shared" si="41"/>
        <v>0</v>
      </c>
      <c r="Q564" s="14" t="str">
        <f>+IF(B564='1'!$D$15,IF(C564='1'!$D$16,'2'!D564,""),"")</f>
        <v/>
      </c>
      <c r="S564" s="36">
        <v>110000000</v>
      </c>
      <c r="T564" s="87">
        <v>120000000</v>
      </c>
      <c r="U564" s="96">
        <v>120000000</v>
      </c>
      <c r="V564" s="108">
        <v>135000000</v>
      </c>
    </row>
    <row r="565" spans="1:22" hidden="1" x14ac:dyDescent="0.2">
      <c r="A565" s="103">
        <v>563</v>
      </c>
      <c r="B565" s="14" t="s">
        <v>45</v>
      </c>
      <c r="C565" s="14">
        <v>20</v>
      </c>
      <c r="D565" s="14" t="s">
        <v>533</v>
      </c>
      <c r="E565" s="14">
        <v>16102</v>
      </c>
      <c r="F565" s="14" t="str">
        <f t="shared" si="39"/>
        <v>БГД20УС-29</v>
      </c>
      <c r="G565" s="13" t="s">
        <v>198</v>
      </c>
      <c r="H565" s="13"/>
      <c r="I565" s="14">
        <v>5</v>
      </c>
      <c r="J565" s="14">
        <v>1987</v>
      </c>
      <c r="K565" s="13" t="s">
        <v>534</v>
      </c>
      <c r="L565" s="122">
        <v>1.1499999999999999</v>
      </c>
      <c r="M565" s="7"/>
      <c r="N565" s="117">
        <v>60000000</v>
      </c>
      <c r="O565" s="129">
        <f t="shared" si="40"/>
        <v>69000000</v>
      </c>
      <c r="P565" s="14">
        <f t="shared" si="41"/>
        <v>0</v>
      </c>
      <c r="Q565" s="14" t="str">
        <f>+IF(B565='1'!$D$15,IF(C565='1'!$D$16,'2'!D565,""),"")</f>
        <v/>
      </c>
      <c r="S565" s="48">
        <v>50000000</v>
      </c>
      <c r="T565" s="87">
        <v>50000000</v>
      </c>
      <c r="U565" s="96">
        <v>50000000</v>
      </c>
      <c r="V565" s="108">
        <v>60000000</v>
      </c>
    </row>
    <row r="566" spans="1:22" hidden="1" x14ac:dyDescent="0.2">
      <c r="A566" s="103">
        <v>564</v>
      </c>
      <c r="B566" s="43" t="s">
        <v>45</v>
      </c>
      <c r="C566" s="43">
        <v>20</v>
      </c>
      <c r="D566" s="43" t="s">
        <v>536</v>
      </c>
      <c r="E566" s="43">
        <v>16102</v>
      </c>
      <c r="F566" s="43" t="str">
        <f t="shared" si="39"/>
        <v>БГД20ТТЭ-37</v>
      </c>
      <c r="G566" s="44" t="s">
        <v>2451</v>
      </c>
      <c r="H566" s="44"/>
      <c r="I566" s="43">
        <v>2</v>
      </c>
      <c r="J566" s="43">
        <v>1942</v>
      </c>
      <c r="K566" s="44" t="s">
        <v>535</v>
      </c>
      <c r="L566" s="124">
        <v>1.1499999999999999</v>
      </c>
      <c r="M566" s="45" t="s">
        <v>2015</v>
      </c>
      <c r="N566" s="128">
        <v>0</v>
      </c>
      <c r="O566" s="129">
        <f t="shared" si="40"/>
        <v>0</v>
      </c>
      <c r="P566" s="14">
        <f t="shared" si="41"/>
        <v>0</v>
      </c>
      <c r="Q566" s="14" t="str">
        <f>+IF(B566='1'!$D$15,IF(C566='1'!$D$16,'2'!D566,""),"")</f>
        <v/>
      </c>
      <c r="S566" s="46">
        <v>0</v>
      </c>
      <c r="T566" s="47">
        <v>0</v>
      </c>
      <c r="U566" s="128">
        <v>0</v>
      </c>
      <c r="V566" s="108">
        <v>0</v>
      </c>
    </row>
    <row r="567" spans="1:22" hidden="1" x14ac:dyDescent="0.2">
      <c r="A567" s="103">
        <v>565</v>
      </c>
      <c r="B567" s="43" t="s">
        <v>45</v>
      </c>
      <c r="C567" s="43">
        <v>20</v>
      </c>
      <c r="D567" s="43" t="s">
        <v>541</v>
      </c>
      <c r="E567" s="43">
        <v>16102</v>
      </c>
      <c r="F567" s="43" t="str">
        <f t="shared" si="39"/>
        <v>БГД20ОС-8</v>
      </c>
      <c r="G567" s="44" t="s">
        <v>2449</v>
      </c>
      <c r="H567" s="44"/>
      <c r="I567" s="43">
        <v>2</v>
      </c>
      <c r="J567" s="43">
        <v>1970</v>
      </c>
      <c r="K567" s="44" t="s">
        <v>8</v>
      </c>
      <c r="L567" s="124">
        <v>1.1499999999999999</v>
      </c>
      <c r="M567" s="45" t="s">
        <v>2015</v>
      </c>
      <c r="N567" s="128">
        <v>0</v>
      </c>
      <c r="O567" s="129">
        <f t="shared" si="40"/>
        <v>0</v>
      </c>
      <c r="P567" s="14">
        <f t="shared" si="41"/>
        <v>0</v>
      </c>
      <c r="Q567" s="14" t="str">
        <f>+IF(B567='1'!$D$15,IF(C567='1'!$D$16,'2'!D567,""),"")</f>
        <v/>
      </c>
      <c r="S567" s="46">
        <v>0</v>
      </c>
      <c r="T567" s="47">
        <v>0</v>
      </c>
      <c r="U567" s="128">
        <v>0</v>
      </c>
      <c r="V567" s="108">
        <v>0</v>
      </c>
    </row>
    <row r="568" spans="1:22" hidden="1" x14ac:dyDescent="0.2">
      <c r="A568" s="103">
        <v>566</v>
      </c>
      <c r="B568" s="14" t="s">
        <v>45</v>
      </c>
      <c r="C568" s="14">
        <v>20</v>
      </c>
      <c r="D568" s="14" t="s">
        <v>545</v>
      </c>
      <c r="E568" s="14">
        <v>16102</v>
      </c>
      <c r="F568" s="14" t="str">
        <f t="shared" si="39"/>
        <v>БГД20МИК-30</v>
      </c>
      <c r="G568" s="13" t="s">
        <v>546</v>
      </c>
      <c r="H568" s="13"/>
      <c r="I568" s="14">
        <v>5</v>
      </c>
      <c r="J568" s="14">
        <v>1987</v>
      </c>
      <c r="K568" s="13" t="s">
        <v>8</v>
      </c>
      <c r="L568" s="122">
        <v>1.1499999999999999</v>
      </c>
      <c r="M568" s="7"/>
      <c r="N568" s="117">
        <v>60000000</v>
      </c>
      <c r="O568" s="129">
        <f t="shared" si="40"/>
        <v>69000000</v>
      </c>
      <c r="P568" s="14">
        <f t="shared" si="41"/>
        <v>0</v>
      </c>
      <c r="Q568" s="14" t="str">
        <f>+IF(B568='1'!$D$15,IF(C568='1'!$D$16,'2'!D568,""),"")</f>
        <v/>
      </c>
      <c r="S568" s="48">
        <v>50000000</v>
      </c>
      <c r="T568" s="87">
        <v>50000000</v>
      </c>
      <c r="U568" s="96">
        <v>50000000</v>
      </c>
      <c r="V568" s="108">
        <v>60000000</v>
      </c>
    </row>
    <row r="569" spans="1:22" hidden="1" x14ac:dyDescent="0.2">
      <c r="A569" s="103">
        <v>567</v>
      </c>
      <c r="B569" s="43" t="s">
        <v>45</v>
      </c>
      <c r="C569" s="43">
        <v>20</v>
      </c>
      <c r="D569" s="43" t="s">
        <v>538</v>
      </c>
      <c r="E569" s="43">
        <v>16102</v>
      </c>
      <c r="F569" s="43" t="str">
        <f t="shared" si="39"/>
        <v>БГД20БХН-48</v>
      </c>
      <c r="G569" s="44" t="s">
        <v>2452</v>
      </c>
      <c r="H569" s="44"/>
      <c r="I569" s="43">
        <v>3</v>
      </c>
      <c r="J569" s="43">
        <v>1963</v>
      </c>
      <c r="K569" s="44" t="s">
        <v>535</v>
      </c>
      <c r="L569" s="124">
        <v>1.1499999999999999</v>
      </c>
      <c r="M569" s="45" t="s">
        <v>2015</v>
      </c>
      <c r="N569" s="128">
        <v>0</v>
      </c>
      <c r="O569" s="129">
        <f t="shared" si="40"/>
        <v>0</v>
      </c>
      <c r="P569" s="14">
        <f t="shared" si="41"/>
        <v>0</v>
      </c>
      <c r="Q569" s="14" t="str">
        <f>+IF(B569='1'!$D$15,IF(C569='1'!$D$16,'2'!D569,""),"")</f>
        <v/>
      </c>
      <c r="S569" s="46">
        <v>0</v>
      </c>
      <c r="T569" s="47">
        <v>0</v>
      </c>
      <c r="U569" s="128">
        <v>0</v>
      </c>
      <c r="V569" s="108">
        <v>0</v>
      </c>
    </row>
    <row r="570" spans="1:22" hidden="1" x14ac:dyDescent="0.2">
      <c r="A570" s="103">
        <v>568</v>
      </c>
      <c r="B570" s="43" t="s">
        <v>45</v>
      </c>
      <c r="C570" s="43">
        <v>20</v>
      </c>
      <c r="D570" s="43" t="s">
        <v>544</v>
      </c>
      <c r="E570" s="43">
        <v>16102</v>
      </c>
      <c r="F570" s="43" t="str">
        <f t="shared" si="39"/>
        <v>БГД20БХН-30</v>
      </c>
      <c r="G570" s="44" t="s">
        <v>2453</v>
      </c>
      <c r="H570" s="44"/>
      <c r="I570" s="43">
        <v>2</v>
      </c>
      <c r="J570" s="43">
        <v>1956</v>
      </c>
      <c r="K570" s="44" t="s">
        <v>8</v>
      </c>
      <c r="L570" s="124">
        <v>1.1499999999999999</v>
      </c>
      <c r="M570" s="45" t="s">
        <v>2015</v>
      </c>
      <c r="N570" s="128">
        <v>0</v>
      </c>
      <c r="O570" s="129">
        <f t="shared" si="40"/>
        <v>0</v>
      </c>
      <c r="P570" s="14">
        <f t="shared" si="41"/>
        <v>0</v>
      </c>
      <c r="Q570" s="14" t="str">
        <f>+IF(B570='1'!$D$15,IF(C570='1'!$D$16,'2'!D570,""),"")</f>
        <v/>
      </c>
      <c r="S570" s="46">
        <v>0</v>
      </c>
      <c r="T570" s="47">
        <v>0</v>
      </c>
      <c r="U570" s="128">
        <v>0</v>
      </c>
      <c r="V570" s="108">
        <v>0</v>
      </c>
    </row>
    <row r="571" spans="1:22" hidden="1" x14ac:dyDescent="0.2">
      <c r="A571" s="103">
        <v>569</v>
      </c>
      <c r="B571" s="43" t="s">
        <v>45</v>
      </c>
      <c r="C571" s="43">
        <v>20</v>
      </c>
      <c r="D571" s="43" t="s">
        <v>543</v>
      </c>
      <c r="E571" s="43">
        <v>16102</v>
      </c>
      <c r="F571" s="43" t="str">
        <f t="shared" si="39"/>
        <v>БГД20БХ-2-27</v>
      </c>
      <c r="G571" s="44" t="s">
        <v>2454</v>
      </c>
      <c r="H571" s="44"/>
      <c r="I571" s="43">
        <v>3</v>
      </c>
      <c r="J571" s="43">
        <v>1962</v>
      </c>
      <c r="K571" s="44" t="s">
        <v>8</v>
      </c>
      <c r="L571" s="124">
        <v>1.1499999999999999</v>
      </c>
      <c r="M571" s="45" t="s">
        <v>2015</v>
      </c>
      <c r="N571" s="128">
        <v>0</v>
      </c>
      <c r="O571" s="129">
        <f t="shared" si="40"/>
        <v>0</v>
      </c>
      <c r="P571" s="14">
        <f t="shared" si="41"/>
        <v>0</v>
      </c>
      <c r="Q571" s="14" t="str">
        <f>+IF(B571='1'!$D$15,IF(C571='1'!$D$16,'2'!D571,""),"")</f>
        <v/>
      </c>
      <c r="S571" s="46">
        <v>0</v>
      </c>
      <c r="T571" s="47">
        <v>0</v>
      </c>
      <c r="U571" s="128">
        <v>0</v>
      </c>
      <c r="V571" s="108">
        <v>0</v>
      </c>
    </row>
    <row r="572" spans="1:22" hidden="1" x14ac:dyDescent="0.2">
      <c r="A572" s="103">
        <v>570</v>
      </c>
      <c r="B572" s="43" t="s">
        <v>45</v>
      </c>
      <c r="C572" s="43">
        <v>20</v>
      </c>
      <c r="D572" s="43" t="s">
        <v>542</v>
      </c>
      <c r="E572" s="43">
        <v>16102</v>
      </c>
      <c r="F572" s="43" t="str">
        <f t="shared" si="39"/>
        <v>БГД20БХ-1-27</v>
      </c>
      <c r="G572" s="44" t="s">
        <v>2455</v>
      </c>
      <c r="H572" s="44"/>
      <c r="I572" s="43">
        <v>3</v>
      </c>
      <c r="J572" s="43">
        <v>1962</v>
      </c>
      <c r="K572" s="44" t="s">
        <v>8</v>
      </c>
      <c r="L572" s="124">
        <v>1.1499999999999999</v>
      </c>
      <c r="M572" s="45" t="s">
        <v>2015</v>
      </c>
      <c r="N572" s="128">
        <v>0</v>
      </c>
      <c r="O572" s="129">
        <f t="shared" si="40"/>
        <v>0</v>
      </c>
      <c r="P572" s="14">
        <f t="shared" si="41"/>
        <v>0</v>
      </c>
      <c r="Q572" s="14" t="str">
        <f>+IF(B572='1'!$D$15,IF(C572='1'!$D$16,'2'!D572,""),"")</f>
        <v/>
      </c>
      <c r="S572" s="46">
        <v>0</v>
      </c>
      <c r="T572" s="47">
        <v>0</v>
      </c>
      <c r="U572" s="128">
        <v>0</v>
      </c>
      <c r="V572" s="108">
        <v>0</v>
      </c>
    </row>
    <row r="573" spans="1:22" hidden="1" x14ac:dyDescent="0.2">
      <c r="A573" s="103">
        <v>571</v>
      </c>
      <c r="B573" s="43" t="s">
        <v>45</v>
      </c>
      <c r="C573" s="43">
        <v>20</v>
      </c>
      <c r="D573" s="43" t="s">
        <v>537</v>
      </c>
      <c r="E573" s="43">
        <v>16102</v>
      </c>
      <c r="F573" s="43" t="str">
        <f t="shared" si="39"/>
        <v>БГД20АТ-12</v>
      </c>
      <c r="G573" s="44" t="s">
        <v>2449</v>
      </c>
      <c r="H573" s="44"/>
      <c r="I573" s="43">
        <v>2</v>
      </c>
      <c r="J573" s="43">
        <v>1984</v>
      </c>
      <c r="K573" s="44" t="s">
        <v>535</v>
      </c>
      <c r="L573" s="124">
        <v>1.1499999999999999</v>
      </c>
      <c r="M573" s="45" t="s">
        <v>2015</v>
      </c>
      <c r="N573" s="128">
        <v>0</v>
      </c>
      <c r="O573" s="129">
        <f t="shared" si="40"/>
        <v>0</v>
      </c>
      <c r="P573" s="14">
        <f t="shared" si="41"/>
        <v>0</v>
      </c>
      <c r="Q573" s="14" t="str">
        <f>+IF(B573='1'!$D$15,IF(C573='1'!$D$16,'2'!D573,""),"")</f>
        <v/>
      </c>
      <c r="S573" s="46">
        <v>0</v>
      </c>
      <c r="T573" s="47">
        <v>0</v>
      </c>
      <c r="U573" s="128">
        <v>0</v>
      </c>
      <c r="V573" s="108">
        <v>0</v>
      </c>
    </row>
    <row r="574" spans="1:22" hidden="1" x14ac:dyDescent="0.2">
      <c r="A574" s="103">
        <v>572</v>
      </c>
      <c r="B574" s="1" t="s">
        <v>45</v>
      </c>
      <c r="C574" s="14">
        <v>20</v>
      </c>
      <c r="D574" s="14" t="s">
        <v>2268</v>
      </c>
      <c r="E574" s="1">
        <v>16102</v>
      </c>
      <c r="F574" s="1" t="str">
        <f t="shared" si="39"/>
        <v>БГД204 /5 шар/</v>
      </c>
      <c r="G574" s="2" t="s">
        <v>7</v>
      </c>
      <c r="I574" s="1">
        <v>5</v>
      </c>
      <c r="J574" s="1">
        <v>2013</v>
      </c>
      <c r="K574" s="2" t="s">
        <v>8</v>
      </c>
      <c r="L574" s="122">
        <f t="shared" ref="L574:L605" si="42">+$L$1</f>
        <v>1.1000000000000001</v>
      </c>
      <c r="N574" s="117">
        <v>2000000</v>
      </c>
      <c r="O574" s="129">
        <f t="shared" si="40"/>
        <v>2200000</v>
      </c>
      <c r="P574" s="14">
        <f t="shared" si="41"/>
        <v>0</v>
      </c>
      <c r="Q574" s="14" t="str">
        <f>+IF(B574='1'!$D$15,IF(C574='1'!$D$16,'2'!D574,""),"")</f>
        <v/>
      </c>
      <c r="S574" s="36">
        <v>1700000</v>
      </c>
      <c r="T574" s="87">
        <v>1700000</v>
      </c>
      <c r="U574" s="96">
        <v>1700000</v>
      </c>
      <c r="V574" s="108">
        <v>2000000</v>
      </c>
    </row>
    <row r="575" spans="1:22" hidden="1" x14ac:dyDescent="0.2">
      <c r="A575" s="103">
        <v>573</v>
      </c>
      <c r="B575" s="1" t="s">
        <v>45</v>
      </c>
      <c r="C575" s="14">
        <v>20</v>
      </c>
      <c r="D575" s="14">
        <v>31</v>
      </c>
      <c r="E575" s="1">
        <v>16102</v>
      </c>
      <c r="F575" s="1" t="str">
        <f t="shared" si="39"/>
        <v>БГД2031</v>
      </c>
      <c r="G575" s="2" t="s">
        <v>6</v>
      </c>
      <c r="I575" s="1">
        <v>5</v>
      </c>
      <c r="J575" s="1">
        <v>2009</v>
      </c>
      <c r="K575" s="2" t="s">
        <v>535</v>
      </c>
      <c r="L575" s="122">
        <f t="shared" si="42"/>
        <v>1.1000000000000001</v>
      </c>
      <c r="N575" s="117">
        <v>1600000</v>
      </c>
      <c r="O575" s="129">
        <f t="shared" si="40"/>
        <v>1760000.0000000002</v>
      </c>
      <c r="P575" s="14">
        <f t="shared" si="41"/>
        <v>0</v>
      </c>
      <c r="Q575" s="14" t="str">
        <f>+IF(B575='1'!$D$15,IF(C575='1'!$D$16,'2'!D575,""),"")</f>
        <v/>
      </c>
      <c r="S575" s="36">
        <v>1300000</v>
      </c>
      <c r="T575" s="87">
        <v>1300000</v>
      </c>
      <c r="U575" s="96">
        <v>1400000</v>
      </c>
      <c r="V575" s="108">
        <v>1600000</v>
      </c>
    </row>
    <row r="576" spans="1:22" hidden="1" x14ac:dyDescent="0.2">
      <c r="A576" s="103">
        <v>574</v>
      </c>
      <c r="B576" s="1" t="s">
        <v>45</v>
      </c>
      <c r="C576" s="14">
        <v>20</v>
      </c>
      <c r="D576" s="14">
        <v>23</v>
      </c>
      <c r="E576" s="1">
        <v>16102</v>
      </c>
      <c r="F576" s="1" t="str">
        <f t="shared" si="39"/>
        <v>БГД2023</v>
      </c>
      <c r="G576" s="2" t="s">
        <v>7</v>
      </c>
      <c r="I576" s="1">
        <v>6</v>
      </c>
      <c r="J576" s="1">
        <v>2014</v>
      </c>
      <c r="K576" s="2" t="s">
        <v>535</v>
      </c>
      <c r="L576" s="122">
        <f t="shared" si="42"/>
        <v>1.1000000000000001</v>
      </c>
      <c r="N576" s="117">
        <v>1900000</v>
      </c>
      <c r="O576" s="129">
        <f t="shared" si="40"/>
        <v>2090000.0000000002</v>
      </c>
      <c r="P576" s="14">
        <f t="shared" si="41"/>
        <v>0</v>
      </c>
      <c r="Q576" s="14" t="str">
        <f>+IF(B576='1'!$D$15,IF(C576='1'!$D$16,'2'!D576,""),"")</f>
        <v/>
      </c>
      <c r="S576" s="36">
        <v>1700000</v>
      </c>
      <c r="T576" s="87">
        <v>1700000</v>
      </c>
      <c r="U576" s="96">
        <v>1700000</v>
      </c>
      <c r="V576" s="108">
        <v>1900000</v>
      </c>
    </row>
    <row r="577" spans="1:22" hidden="1" x14ac:dyDescent="0.2">
      <c r="A577" s="103">
        <v>575</v>
      </c>
      <c r="B577" s="1" t="s">
        <v>45</v>
      </c>
      <c r="C577" s="14">
        <v>20</v>
      </c>
      <c r="D577" s="14">
        <v>18</v>
      </c>
      <c r="E577" s="1">
        <v>16102</v>
      </c>
      <c r="F577" s="1" t="str">
        <f t="shared" si="39"/>
        <v>БГД2018</v>
      </c>
      <c r="G577" s="2" t="s">
        <v>236</v>
      </c>
      <c r="I577" s="1">
        <v>5</v>
      </c>
      <c r="J577" s="1">
        <v>2019</v>
      </c>
      <c r="K577" s="2" t="s">
        <v>535</v>
      </c>
      <c r="L577" s="122">
        <f t="shared" si="42"/>
        <v>1.1000000000000001</v>
      </c>
      <c r="N577" s="117">
        <v>1800000</v>
      </c>
      <c r="O577" s="129">
        <f t="shared" si="40"/>
        <v>1980000.0000000002</v>
      </c>
      <c r="P577" s="14">
        <f t="shared" si="41"/>
        <v>0</v>
      </c>
      <c r="Q577" s="14" t="str">
        <f>+IF(B577='1'!$D$15,IF(C577='1'!$D$16,'2'!D577,""),"")</f>
        <v/>
      </c>
      <c r="S577" s="36">
        <v>1500000</v>
      </c>
      <c r="T577" s="87">
        <v>1500000</v>
      </c>
      <c r="U577" s="96">
        <v>1600000</v>
      </c>
      <c r="V577" s="108">
        <v>1800000</v>
      </c>
    </row>
    <row r="578" spans="1:22" hidden="1" x14ac:dyDescent="0.2">
      <c r="A578" s="103">
        <v>576</v>
      </c>
      <c r="B578" s="1" t="s">
        <v>45</v>
      </c>
      <c r="C578" s="14">
        <v>20</v>
      </c>
      <c r="D578" s="14">
        <v>13</v>
      </c>
      <c r="E578" s="1">
        <v>16102</v>
      </c>
      <c r="F578" s="1" t="str">
        <f t="shared" si="39"/>
        <v>БГД2013</v>
      </c>
      <c r="G578" s="2" t="s">
        <v>2565</v>
      </c>
      <c r="I578" s="1">
        <v>9</v>
      </c>
      <c r="J578" s="1">
        <v>2020</v>
      </c>
      <c r="K578" s="2" t="s">
        <v>535</v>
      </c>
      <c r="L578" s="122">
        <f t="shared" si="42"/>
        <v>1.1000000000000001</v>
      </c>
      <c r="N578" s="117">
        <v>2000000</v>
      </c>
      <c r="O578" s="129">
        <f t="shared" si="40"/>
        <v>2200000</v>
      </c>
      <c r="P578" s="14">
        <f t="shared" si="41"/>
        <v>0</v>
      </c>
      <c r="Q578" s="14" t="str">
        <f>+IF(B578='1'!$D$15,IF(C578='1'!$D$16,'2'!D578,""),"")</f>
        <v/>
      </c>
      <c r="S578" s="36">
        <v>1700000</v>
      </c>
      <c r="T578" s="87">
        <v>1700000</v>
      </c>
      <c r="U578" s="96">
        <v>1800000</v>
      </c>
      <c r="V578" s="108">
        <v>2000000</v>
      </c>
    </row>
    <row r="579" spans="1:22" hidden="1" x14ac:dyDescent="0.2">
      <c r="A579" s="103">
        <v>577</v>
      </c>
      <c r="B579" s="1" t="s">
        <v>45</v>
      </c>
      <c r="C579" s="14">
        <v>20</v>
      </c>
      <c r="D579" s="14">
        <v>12</v>
      </c>
      <c r="E579" s="1">
        <v>16102</v>
      </c>
      <c r="F579" s="1" t="str">
        <f t="shared" ref="F579:F642" si="43">+B579&amp;C579&amp;D579</f>
        <v>БГД2012</v>
      </c>
      <c r="G579" s="2" t="s">
        <v>280</v>
      </c>
      <c r="I579" s="1">
        <v>4</v>
      </c>
      <c r="J579" s="1">
        <v>2014</v>
      </c>
      <c r="K579" s="2" t="s">
        <v>535</v>
      </c>
      <c r="L579" s="122">
        <f t="shared" si="42"/>
        <v>1.1000000000000001</v>
      </c>
      <c r="N579" s="117">
        <v>1900000</v>
      </c>
      <c r="O579" s="129">
        <f t="shared" si="40"/>
        <v>2090000.0000000002</v>
      </c>
      <c r="P579" s="14">
        <f t="shared" si="41"/>
        <v>0</v>
      </c>
      <c r="Q579" s="14" t="str">
        <f>+IF(B579='1'!$D$15,IF(C579='1'!$D$16,'2'!D579,""),"")</f>
        <v/>
      </c>
      <c r="S579" s="36">
        <v>1700000</v>
      </c>
      <c r="T579" s="87">
        <v>1700000</v>
      </c>
      <c r="U579" s="96">
        <v>1700000</v>
      </c>
      <c r="V579" s="108">
        <v>1900000</v>
      </c>
    </row>
    <row r="580" spans="1:22" hidden="1" x14ac:dyDescent="0.2">
      <c r="A580" s="103">
        <v>578</v>
      </c>
      <c r="B580" s="1" t="s">
        <v>45</v>
      </c>
      <c r="C580" s="14">
        <v>20</v>
      </c>
      <c r="D580" s="14">
        <v>10</v>
      </c>
      <c r="E580" s="1">
        <v>16101</v>
      </c>
      <c r="F580" s="1" t="str">
        <f t="shared" si="43"/>
        <v>БГД2010</v>
      </c>
      <c r="G580" s="2" t="s">
        <v>6</v>
      </c>
      <c r="I580" s="1">
        <v>10</v>
      </c>
      <c r="J580" s="1">
        <v>2014</v>
      </c>
      <c r="K580" s="2" t="s">
        <v>508</v>
      </c>
      <c r="L580" s="122">
        <f t="shared" si="42"/>
        <v>1.1000000000000001</v>
      </c>
      <c r="N580" s="117">
        <v>2600000</v>
      </c>
      <c r="O580" s="129">
        <f t="shared" ref="O580:O643" si="44">L580*N580</f>
        <v>2860000</v>
      </c>
      <c r="P580" s="14">
        <f t="shared" si="41"/>
        <v>0</v>
      </c>
      <c r="Q580" s="14" t="str">
        <f>+IF(B580='1'!$D$15,IF(C580='1'!$D$16,'2'!D580,""),"")</f>
        <v/>
      </c>
      <c r="S580" s="36">
        <v>2000000</v>
      </c>
      <c r="T580" s="87">
        <v>2000000</v>
      </c>
      <c r="U580" s="96">
        <v>2300000</v>
      </c>
      <c r="V580" s="108">
        <v>2600000</v>
      </c>
    </row>
    <row r="581" spans="1:22" hidden="1" x14ac:dyDescent="0.2">
      <c r="A581" s="103">
        <v>579</v>
      </c>
      <c r="B581" s="1" t="s">
        <v>45</v>
      </c>
      <c r="C581" s="14">
        <v>20</v>
      </c>
      <c r="D581" s="14">
        <v>8</v>
      </c>
      <c r="E581" s="1">
        <v>16101</v>
      </c>
      <c r="F581" s="1" t="str">
        <f t="shared" si="43"/>
        <v>БГД208</v>
      </c>
      <c r="G581" s="2" t="s">
        <v>507</v>
      </c>
      <c r="I581" s="1">
        <v>5</v>
      </c>
      <c r="J581" s="1">
        <v>2011</v>
      </c>
      <c r="K581" s="37" t="s">
        <v>43</v>
      </c>
      <c r="L581" s="122">
        <f t="shared" si="42"/>
        <v>1.1000000000000001</v>
      </c>
      <c r="N581" s="117">
        <v>2450000</v>
      </c>
      <c r="O581" s="129">
        <f t="shared" si="44"/>
        <v>2695000</v>
      </c>
      <c r="P581" s="14">
        <f t="shared" si="41"/>
        <v>0</v>
      </c>
      <c r="Q581" s="14" t="str">
        <f>+IF(B581='1'!$D$15,IF(C581='1'!$D$16,'2'!D581,""),"")</f>
        <v/>
      </c>
      <c r="S581" s="36">
        <v>1800000</v>
      </c>
      <c r="T581" s="87">
        <v>1900000</v>
      </c>
      <c r="U581" s="96">
        <v>2200000</v>
      </c>
      <c r="V581" s="108">
        <v>2450000</v>
      </c>
    </row>
    <row r="582" spans="1:22" hidden="1" x14ac:dyDescent="0.2">
      <c r="A582" s="103">
        <v>580</v>
      </c>
      <c r="B582" s="1" t="s">
        <v>45</v>
      </c>
      <c r="C582" s="14">
        <v>20</v>
      </c>
      <c r="D582" s="14">
        <v>6</v>
      </c>
      <c r="E582" s="1">
        <v>16101</v>
      </c>
      <c r="F582" s="1" t="str">
        <f t="shared" si="43"/>
        <v>БГД206</v>
      </c>
      <c r="G582" s="2" t="s">
        <v>507</v>
      </c>
      <c r="I582" s="1">
        <v>5</v>
      </c>
      <c r="J582" s="1">
        <v>2011</v>
      </c>
      <c r="K582" s="37" t="s">
        <v>43</v>
      </c>
      <c r="L582" s="122">
        <f t="shared" si="42"/>
        <v>1.1000000000000001</v>
      </c>
      <c r="N582" s="117">
        <v>2450000</v>
      </c>
      <c r="O582" s="129">
        <f t="shared" si="44"/>
        <v>2695000</v>
      </c>
      <c r="P582" s="14">
        <f t="shared" ref="P582:P645" si="45">+IF(Q582="",0,P581+1)</f>
        <v>0</v>
      </c>
      <c r="Q582" s="14" t="str">
        <f>+IF(B582='1'!$D$15,IF(C582='1'!$D$16,'2'!D582,""),"")</f>
        <v/>
      </c>
      <c r="S582" s="36">
        <v>1800000</v>
      </c>
      <c r="T582" s="87">
        <v>1900000</v>
      </c>
      <c r="U582" s="96">
        <v>2200000</v>
      </c>
      <c r="V582" s="108">
        <v>2450000</v>
      </c>
    </row>
    <row r="583" spans="1:22" hidden="1" x14ac:dyDescent="0.2">
      <c r="A583" s="103">
        <v>581</v>
      </c>
      <c r="B583" s="1" t="s">
        <v>45</v>
      </c>
      <c r="C583" s="14">
        <v>20</v>
      </c>
      <c r="D583" s="14">
        <v>4</v>
      </c>
      <c r="E583" s="1">
        <v>16101</v>
      </c>
      <c r="F583" s="1" t="str">
        <f t="shared" si="43"/>
        <v>БГД204</v>
      </c>
      <c r="G583" s="2" t="s">
        <v>507</v>
      </c>
      <c r="I583" s="1">
        <v>5</v>
      </c>
      <c r="J583" s="1">
        <v>2011</v>
      </c>
      <c r="K583" s="37" t="s">
        <v>43</v>
      </c>
      <c r="L583" s="122">
        <f t="shared" si="42"/>
        <v>1.1000000000000001</v>
      </c>
      <c r="N583" s="117">
        <v>2450000</v>
      </c>
      <c r="O583" s="129">
        <f t="shared" si="44"/>
        <v>2695000</v>
      </c>
      <c r="P583" s="14">
        <f t="shared" si="45"/>
        <v>0</v>
      </c>
      <c r="Q583" s="14" t="str">
        <f>+IF(B583='1'!$D$15,IF(C583='1'!$D$16,'2'!D583,""),"")</f>
        <v/>
      </c>
      <c r="S583" s="36">
        <v>1800000</v>
      </c>
      <c r="T583" s="87">
        <v>1900000</v>
      </c>
      <c r="U583" s="96">
        <v>2200000</v>
      </c>
      <c r="V583" s="108">
        <v>2450000</v>
      </c>
    </row>
    <row r="584" spans="1:22" hidden="1" x14ac:dyDescent="0.2">
      <c r="A584" s="103">
        <v>582</v>
      </c>
      <c r="B584" s="1" t="s">
        <v>45</v>
      </c>
      <c r="C584" s="14">
        <v>20</v>
      </c>
      <c r="D584" s="14">
        <v>2</v>
      </c>
      <c r="E584" s="1">
        <v>16101</v>
      </c>
      <c r="F584" s="1" t="str">
        <f t="shared" si="43"/>
        <v>БГД202</v>
      </c>
      <c r="G584" s="2" t="s">
        <v>507</v>
      </c>
      <c r="I584" s="1">
        <v>5</v>
      </c>
      <c r="J584" s="1">
        <v>2011</v>
      </c>
      <c r="K584" s="37" t="s">
        <v>43</v>
      </c>
      <c r="L584" s="122">
        <f t="shared" si="42"/>
        <v>1.1000000000000001</v>
      </c>
      <c r="N584" s="117">
        <v>2450000</v>
      </c>
      <c r="O584" s="129">
        <f t="shared" si="44"/>
        <v>2695000</v>
      </c>
      <c r="P584" s="14">
        <f t="shared" si="45"/>
        <v>0</v>
      </c>
      <c r="Q584" s="14" t="str">
        <f>+IF(B584='1'!$D$15,IF(C584='1'!$D$16,'2'!D584,""),"")</f>
        <v/>
      </c>
      <c r="S584" s="36">
        <v>1800000</v>
      </c>
      <c r="T584" s="87">
        <v>1900000</v>
      </c>
      <c r="U584" s="96">
        <v>2200000</v>
      </c>
      <c r="V584" s="108">
        <v>2450000</v>
      </c>
    </row>
    <row r="585" spans="1:22" hidden="1" x14ac:dyDescent="0.2">
      <c r="A585" s="103">
        <v>583</v>
      </c>
      <c r="B585" s="1" t="s">
        <v>45</v>
      </c>
      <c r="C585" s="14">
        <v>21</v>
      </c>
      <c r="D585" s="14" t="s">
        <v>547</v>
      </c>
      <c r="E585" s="1">
        <v>16095</v>
      </c>
      <c r="F585" s="1" t="str">
        <f t="shared" si="43"/>
        <v>БГД2195А</v>
      </c>
      <c r="G585" s="2" t="s">
        <v>6</v>
      </c>
      <c r="I585" s="1">
        <v>5</v>
      </c>
      <c r="J585" s="1">
        <v>2017</v>
      </c>
      <c r="K585" s="2" t="s">
        <v>8</v>
      </c>
      <c r="L585" s="122">
        <f t="shared" si="42"/>
        <v>1.1000000000000001</v>
      </c>
      <c r="N585" s="117">
        <v>1800000</v>
      </c>
      <c r="O585" s="129">
        <f t="shared" si="44"/>
        <v>1980000.0000000002</v>
      </c>
      <c r="P585" s="14">
        <f t="shared" si="45"/>
        <v>0</v>
      </c>
      <c r="Q585" s="14" t="str">
        <f>+IF(B585='1'!$D$15,IF(C585='1'!$D$16,'2'!D585,""),"")</f>
        <v/>
      </c>
      <c r="S585" s="36">
        <v>1600000</v>
      </c>
      <c r="T585" s="87">
        <v>1600000</v>
      </c>
      <c r="U585" s="96">
        <v>1700000</v>
      </c>
      <c r="V585" s="108">
        <v>1800000</v>
      </c>
    </row>
    <row r="586" spans="1:22" hidden="1" x14ac:dyDescent="0.2">
      <c r="A586" s="103">
        <v>584</v>
      </c>
      <c r="B586" s="1" t="s">
        <v>45</v>
      </c>
      <c r="C586" s="14">
        <v>21</v>
      </c>
      <c r="D586" s="14" t="s">
        <v>548</v>
      </c>
      <c r="E586" s="1">
        <v>16095</v>
      </c>
      <c r="F586" s="1" t="str">
        <f t="shared" si="43"/>
        <v>БГД2195В</v>
      </c>
      <c r="G586" s="2" t="s">
        <v>549</v>
      </c>
      <c r="I586" s="1">
        <v>5</v>
      </c>
      <c r="J586" s="1">
        <v>2021</v>
      </c>
      <c r="K586" s="2" t="s">
        <v>8</v>
      </c>
      <c r="L586" s="122">
        <f t="shared" si="42"/>
        <v>1.1000000000000001</v>
      </c>
      <c r="N586" s="117">
        <v>2000000</v>
      </c>
      <c r="O586" s="129">
        <f t="shared" si="44"/>
        <v>2200000</v>
      </c>
      <c r="P586" s="14">
        <f t="shared" si="45"/>
        <v>0</v>
      </c>
      <c r="Q586" s="14" t="str">
        <f>+IF(B586='1'!$D$15,IF(C586='1'!$D$16,'2'!D586,""),"")</f>
        <v/>
      </c>
      <c r="S586" s="36">
        <v>1800000</v>
      </c>
      <c r="T586" s="87">
        <v>1800000</v>
      </c>
      <c r="U586" s="96">
        <v>1900000</v>
      </c>
      <c r="V586" s="108">
        <v>2000000</v>
      </c>
    </row>
    <row r="587" spans="1:22" hidden="1" x14ac:dyDescent="0.2">
      <c r="A587" s="103">
        <v>585</v>
      </c>
      <c r="B587" s="1" t="s">
        <v>45</v>
      </c>
      <c r="C587" s="14">
        <v>22</v>
      </c>
      <c r="D587" s="14">
        <v>34</v>
      </c>
      <c r="E587" s="1">
        <v>16090</v>
      </c>
      <c r="F587" s="1" t="str">
        <f t="shared" si="43"/>
        <v>БГД2234</v>
      </c>
      <c r="G587" s="2" t="s">
        <v>550</v>
      </c>
      <c r="I587" s="1">
        <v>6</v>
      </c>
      <c r="J587" s="1">
        <v>2008</v>
      </c>
      <c r="K587" s="2" t="s">
        <v>421</v>
      </c>
      <c r="L587" s="122">
        <f t="shared" si="42"/>
        <v>1.1000000000000001</v>
      </c>
      <c r="N587" s="117">
        <v>2000000</v>
      </c>
      <c r="O587" s="129">
        <f t="shared" si="44"/>
        <v>2200000</v>
      </c>
      <c r="P587" s="14">
        <f t="shared" si="45"/>
        <v>0</v>
      </c>
      <c r="Q587" s="14" t="str">
        <f>+IF(B587='1'!$D$15,IF(C587='1'!$D$16,'2'!D587,""),"")</f>
        <v/>
      </c>
      <c r="S587" s="36">
        <v>1700000</v>
      </c>
      <c r="T587" s="87">
        <v>1700000</v>
      </c>
      <c r="U587" s="96">
        <v>1800000</v>
      </c>
      <c r="V587" s="108">
        <v>2000000</v>
      </c>
    </row>
    <row r="588" spans="1:22" hidden="1" x14ac:dyDescent="0.2">
      <c r="A588" s="103">
        <v>586</v>
      </c>
      <c r="B588" s="1" t="s">
        <v>45</v>
      </c>
      <c r="C588" s="14">
        <v>24</v>
      </c>
      <c r="D588" s="14" t="s">
        <v>2149</v>
      </c>
      <c r="E588" s="1">
        <v>16030</v>
      </c>
      <c r="F588" s="1" t="str">
        <f t="shared" si="43"/>
        <v>БГД2454/9</v>
      </c>
      <c r="G588" s="2" t="s">
        <v>2150</v>
      </c>
      <c r="I588" s="1">
        <v>16</v>
      </c>
      <c r="J588" s="1">
        <v>2022</v>
      </c>
      <c r="K588" s="2" t="s">
        <v>192</v>
      </c>
      <c r="L588" s="122">
        <f t="shared" si="42"/>
        <v>1.1000000000000001</v>
      </c>
      <c r="N588" s="117">
        <v>3400000</v>
      </c>
      <c r="O588" s="129">
        <f t="shared" si="44"/>
        <v>3740000.0000000005</v>
      </c>
      <c r="P588" s="14">
        <f t="shared" si="45"/>
        <v>0</v>
      </c>
      <c r="Q588" s="14" t="str">
        <f>+IF(B588='1'!$D$15,IF(C588='1'!$D$16,'2'!D588,""),"")</f>
        <v/>
      </c>
      <c r="S588" s="36"/>
      <c r="T588" s="87"/>
      <c r="U588" s="96">
        <v>3000000</v>
      </c>
      <c r="V588" s="108">
        <v>3400000</v>
      </c>
    </row>
    <row r="589" spans="1:22" hidden="1" x14ac:dyDescent="0.2">
      <c r="A589" s="103">
        <v>587</v>
      </c>
      <c r="B589" s="1" t="s">
        <v>45</v>
      </c>
      <c r="C589" s="14">
        <v>24</v>
      </c>
      <c r="D589" s="14" t="s">
        <v>557</v>
      </c>
      <c r="E589" s="1">
        <v>16030</v>
      </c>
      <c r="F589" s="1" t="str">
        <f t="shared" si="43"/>
        <v>БГД2454/8</v>
      </c>
      <c r="G589" s="2" t="s">
        <v>2053</v>
      </c>
      <c r="I589" s="1">
        <v>16</v>
      </c>
      <c r="J589" s="1">
        <v>2021</v>
      </c>
      <c r="K589" s="2" t="s">
        <v>192</v>
      </c>
      <c r="L589" s="122">
        <f t="shared" si="42"/>
        <v>1.1000000000000001</v>
      </c>
      <c r="N589" s="117">
        <v>3400000</v>
      </c>
      <c r="O589" s="129">
        <f t="shared" si="44"/>
        <v>3740000.0000000005</v>
      </c>
      <c r="P589" s="14">
        <f t="shared" si="45"/>
        <v>0</v>
      </c>
      <c r="Q589" s="14" t="str">
        <f>+IF(B589='1'!$D$15,IF(C589='1'!$D$16,'2'!D589,""),"")</f>
        <v/>
      </c>
      <c r="S589" s="36">
        <v>2800000</v>
      </c>
      <c r="T589" s="87">
        <v>2800000</v>
      </c>
      <c r="U589" s="96">
        <v>3000000</v>
      </c>
      <c r="V589" s="108">
        <v>3400000</v>
      </c>
    </row>
    <row r="590" spans="1:22" hidden="1" x14ac:dyDescent="0.2">
      <c r="A590" s="103">
        <v>588</v>
      </c>
      <c r="B590" s="1" t="s">
        <v>45</v>
      </c>
      <c r="C590" s="14">
        <v>24</v>
      </c>
      <c r="D590" s="14" t="s">
        <v>570</v>
      </c>
      <c r="E590" s="1">
        <v>16030</v>
      </c>
      <c r="F590" s="1" t="str">
        <f t="shared" si="43"/>
        <v>БГД2454/7</v>
      </c>
      <c r="G590" s="2" t="s">
        <v>571</v>
      </c>
      <c r="I590" s="1">
        <v>16</v>
      </c>
      <c r="J590" s="1">
        <v>2021</v>
      </c>
      <c r="K590" s="2" t="s">
        <v>558</v>
      </c>
      <c r="L590" s="122">
        <f t="shared" si="42"/>
        <v>1.1000000000000001</v>
      </c>
      <c r="N590" s="117">
        <v>3400000</v>
      </c>
      <c r="O590" s="129">
        <f t="shared" si="44"/>
        <v>3740000.0000000005</v>
      </c>
      <c r="P590" s="14">
        <f t="shared" si="45"/>
        <v>0</v>
      </c>
      <c r="Q590" s="14" t="str">
        <f>+IF(B590='1'!$D$15,IF(C590='1'!$D$16,'2'!D590,""),"")</f>
        <v/>
      </c>
      <c r="S590" s="36">
        <v>2800000</v>
      </c>
      <c r="T590" s="87">
        <v>2800000</v>
      </c>
      <c r="U590" s="96">
        <v>3000000</v>
      </c>
      <c r="V590" s="108">
        <v>3400000</v>
      </c>
    </row>
    <row r="591" spans="1:22" hidden="1" x14ac:dyDescent="0.2">
      <c r="A591" s="103">
        <v>589</v>
      </c>
      <c r="B591" s="1" t="s">
        <v>45</v>
      </c>
      <c r="C591" s="14">
        <v>24</v>
      </c>
      <c r="D591" s="14" t="s">
        <v>568</v>
      </c>
      <c r="E591" s="1">
        <v>16030</v>
      </c>
      <c r="F591" s="1" t="str">
        <f t="shared" si="43"/>
        <v>БГД2454/6</v>
      </c>
      <c r="G591" s="2" t="s">
        <v>569</v>
      </c>
      <c r="I591" s="1">
        <v>16</v>
      </c>
      <c r="J591" s="1">
        <v>2021</v>
      </c>
      <c r="K591" s="2" t="s">
        <v>558</v>
      </c>
      <c r="L591" s="122">
        <f t="shared" si="42"/>
        <v>1.1000000000000001</v>
      </c>
      <c r="N591" s="117">
        <v>3400000</v>
      </c>
      <c r="O591" s="129">
        <f t="shared" si="44"/>
        <v>3740000.0000000005</v>
      </c>
      <c r="P591" s="14">
        <f t="shared" si="45"/>
        <v>0</v>
      </c>
      <c r="Q591" s="14" t="str">
        <f>+IF(B591='1'!$D$15,IF(C591='1'!$D$16,'2'!D591,""),"")</f>
        <v/>
      </c>
      <c r="S591" s="36">
        <v>2800000</v>
      </c>
      <c r="T591" s="87">
        <v>2800000</v>
      </c>
      <c r="U591" s="96">
        <v>3000000</v>
      </c>
      <c r="V591" s="108">
        <v>3400000</v>
      </c>
    </row>
    <row r="592" spans="1:22" hidden="1" x14ac:dyDescent="0.2">
      <c r="A592" s="103">
        <v>590</v>
      </c>
      <c r="B592" s="1" t="s">
        <v>45</v>
      </c>
      <c r="C592" s="14">
        <v>24</v>
      </c>
      <c r="D592" s="14" t="s">
        <v>566</v>
      </c>
      <c r="E592" s="1">
        <v>16030</v>
      </c>
      <c r="F592" s="1" t="str">
        <f t="shared" si="43"/>
        <v>БГД2454/5</v>
      </c>
      <c r="G592" s="2" t="s">
        <v>567</v>
      </c>
      <c r="I592" s="1">
        <v>16</v>
      </c>
      <c r="J592" s="1">
        <v>2021</v>
      </c>
      <c r="K592" s="2" t="s">
        <v>558</v>
      </c>
      <c r="L592" s="122">
        <f t="shared" si="42"/>
        <v>1.1000000000000001</v>
      </c>
      <c r="N592" s="117">
        <v>3400000</v>
      </c>
      <c r="O592" s="129">
        <f t="shared" si="44"/>
        <v>3740000.0000000005</v>
      </c>
      <c r="P592" s="14">
        <f t="shared" si="45"/>
        <v>0</v>
      </c>
      <c r="Q592" s="14" t="str">
        <f>+IF(B592='1'!$D$15,IF(C592='1'!$D$16,'2'!D592,""),"")</f>
        <v/>
      </c>
      <c r="S592" s="36">
        <v>2800000</v>
      </c>
      <c r="T592" s="87">
        <v>2800000</v>
      </c>
      <c r="U592" s="96">
        <v>3000000</v>
      </c>
      <c r="V592" s="108">
        <v>3400000</v>
      </c>
    </row>
    <row r="593" spans="1:22" hidden="1" x14ac:dyDescent="0.2">
      <c r="A593" s="103">
        <v>591</v>
      </c>
      <c r="B593" s="1" t="s">
        <v>45</v>
      </c>
      <c r="C593" s="14">
        <v>24</v>
      </c>
      <c r="D593" s="14" t="s">
        <v>564</v>
      </c>
      <c r="E593" s="1">
        <v>16030</v>
      </c>
      <c r="F593" s="1" t="str">
        <f t="shared" si="43"/>
        <v>БГД2454/4</v>
      </c>
      <c r="G593" s="2" t="s">
        <v>565</v>
      </c>
      <c r="I593" s="1">
        <v>16</v>
      </c>
      <c r="J593" s="1">
        <v>2021</v>
      </c>
      <c r="K593" s="2" t="s">
        <v>558</v>
      </c>
      <c r="L593" s="122">
        <f t="shared" si="42"/>
        <v>1.1000000000000001</v>
      </c>
      <c r="N593" s="117">
        <v>3400000</v>
      </c>
      <c r="O593" s="129">
        <f t="shared" si="44"/>
        <v>3740000.0000000005</v>
      </c>
      <c r="P593" s="14">
        <f t="shared" si="45"/>
        <v>0</v>
      </c>
      <c r="Q593" s="14" t="str">
        <f>+IF(B593='1'!$D$15,IF(C593='1'!$D$16,'2'!D593,""),"")</f>
        <v/>
      </c>
      <c r="S593" s="36">
        <v>2800000</v>
      </c>
      <c r="T593" s="87">
        <v>2800000</v>
      </c>
      <c r="U593" s="96">
        <v>3000000</v>
      </c>
      <c r="V593" s="108">
        <v>3400000</v>
      </c>
    </row>
    <row r="594" spans="1:22" hidden="1" x14ac:dyDescent="0.2">
      <c r="A594" s="103">
        <v>592</v>
      </c>
      <c r="B594" s="1" t="s">
        <v>45</v>
      </c>
      <c r="C594" s="14">
        <v>24</v>
      </c>
      <c r="D594" s="14" t="s">
        <v>562</v>
      </c>
      <c r="E594" s="1">
        <v>16030</v>
      </c>
      <c r="F594" s="1" t="str">
        <f t="shared" si="43"/>
        <v>БГД2454/2</v>
      </c>
      <c r="G594" s="2" t="s">
        <v>563</v>
      </c>
      <c r="I594" s="1">
        <v>16</v>
      </c>
      <c r="J594" s="1">
        <v>2021</v>
      </c>
      <c r="K594" s="2" t="s">
        <v>558</v>
      </c>
      <c r="L594" s="122">
        <f t="shared" si="42"/>
        <v>1.1000000000000001</v>
      </c>
      <c r="N594" s="117">
        <v>3400000</v>
      </c>
      <c r="O594" s="129">
        <f t="shared" si="44"/>
        <v>3740000.0000000005</v>
      </c>
      <c r="P594" s="14">
        <f t="shared" si="45"/>
        <v>0</v>
      </c>
      <c r="Q594" s="14" t="str">
        <f>+IF(B594='1'!$D$15,IF(C594='1'!$D$16,'2'!D594,""),"")</f>
        <v/>
      </c>
      <c r="S594" s="36">
        <v>2800000</v>
      </c>
      <c r="T594" s="87">
        <v>2800000</v>
      </c>
      <c r="U594" s="96">
        <v>3000000</v>
      </c>
      <c r="V594" s="108">
        <v>3400000</v>
      </c>
    </row>
    <row r="595" spans="1:22" hidden="1" x14ac:dyDescent="0.2">
      <c r="A595" s="103">
        <v>593</v>
      </c>
      <c r="B595" s="1" t="s">
        <v>45</v>
      </c>
      <c r="C595" s="14">
        <v>24</v>
      </c>
      <c r="D595" s="14" t="s">
        <v>560</v>
      </c>
      <c r="E595" s="1">
        <v>16030</v>
      </c>
      <c r="F595" s="1" t="str">
        <f t="shared" si="43"/>
        <v>БГД2454/1</v>
      </c>
      <c r="G595" s="2" t="s">
        <v>561</v>
      </c>
      <c r="I595" s="1">
        <v>16</v>
      </c>
      <c r="J595" s="1">
        <v>2021</v>
      </c>
      <c r="K595" s="2" t="s">
        <v>558</v>
      </c>
      <c r="L595" s="122">
        <f t="shared" si="42"/>
        <v>1.1000000000000001</v>
      </c>
      <c r="N595" s="117">
        <v>3400000</v>
      </c>
      <c r="O595" s="129">
        <f t="shared" si="44"/>
        <v>3740000.0000000005</v>
      </c>
      <c r="P595" s="14">
        <f t="shared" si="45"/>
        <v>0</v>
      </c>
      <c r="Q595" s="14" t="str">
        <f>+IF(B595='1'!$D$15,IF(C595='1'!$D$16,'2'!D595,""),"")</f>
        <v/>
      </c>
      <c r="S595" s="36">
        <v>2800000</v>
      </c>
      <c r="T595" s="87">
        <v>2800000</v>
      </c>
      <c r="U595" s="96">
        <v>3000000</v>
      </c>
      <c r="V595" s="108">
        <v>3400000</v>
      </c>
    </row>
    <row r="596" spans="1:22" hidden="1" x14ac:dyDescent="0.2">
      <c r="A596" s="103">
        <v>594</v>
      </c>
      <c r="B596" s="1" t="s">
        <v>45</v>
      </c>
      <c r="C596" s="14">
        <v>24</v>
      </c>
      <c r="D596" s="14" t="s">
        <v>243</v>
      </c>
      <c r="E596" s="1">
        <v>16030</v>
      </c>
      <c r="F596" s="1" t="str">
        <f t="shared" si="43"/>
        <v>БГД2453В</v>
      </c>
      <c r="G596" s="2" t="s">
        <v>1715</v>
      </c>
      <c r="I596" s="1">
        <v>16</v>
      </c>
      <c r="J596" s="1">
        <v>2020</v>
      </c>
      <c r="K596" s="2" t="s">
        <v>558</v>
      </c>
      <c r="L596" s="122">
        <f t="shared" si="42"/>
        <v>1.1000000000000001</v>
      </c>
      <c r="N596" s="117">
        <v>3000000</v>
      </c>
      <c r="O596" s="129">
        <f t="shared" si="44"/>
        <v>3300000.0000000005</v>
      </c>
      <c r="P596" s="14">
        <f t="shared" si="45"/>
        <v>0</v>
      </c>
      <c r="Q596" s="14" t="str">
        <f>+IF(B596='1'!$D$15,IF(C596='1'!$D$16,'2'!D596,""),"")</f>
        <v/>
      </c>
      <c r="S596" s="36">
        <v>2400000</v>
      </c>
      <c r="T596" s="87">
        <v>2500000</v>
      </c>
      <c r="U596" s="96">
        <v>2500000</v>
      </c>
      <c r="V596" s="108">
        <v>3000000</v>
      </c>
    </row>
    <row r="597" spans="1:22" hidden="1" x14ac:dyDescent="0.2">
      <c r="A597" s="103">
        <v>595</v>
      </c>
      <c r="B597" s="1" t="s">
        <v>45</v>
      </c>
      <c r="C597" s="14">
        <v>24</v>
      </c>
      <c r="D597" s="14" t="s">
        <v>240</v>
      </c>
      <c r="E597" s="1">
        <v>16030</v>
      </c>
      <c r="F597" s="1" t="str">
        <f t="shared" si="43"/>
        <v>БГД2453А</v>
      </c>
      <c r="G597" s="2" t="s">
        <v>1715</v>
      </c>
      <c r="I597" s="1">
        <v>16</v>
      </c>
      <c r="J597" s="1">
        <v>2020</v>
      </c>
      <c r="K597" s="2" t="s">
        <v>558</v>
      </c>
      <c r="L597" s="122">
        <f t="shared" si="42"/>
        <v>1.1000000000000001</v>
      </c>
      <c r="N597" s="117">
        <v>3000000</v>
      </c>
      <c r="O597" s="129">
        <f t="shared" si="44"/>
        <v>3300000.0000000005</v>
      </c>
      <c r="P597" s="14">
        <f t="shared" si="45"/>
        <v>0</v>
      </c>
      <c r="Q597" s="14" t="str">
        <f>+IF(B597='1'!$D$15,IF(C597='1'!$D$16,'2'!D597,""),"")</f>
        <v/>
      </c>
      <c r="S597" s="36">
        <v>2400000</v>
      </c>
      <c r="T597" s="87">
        <v>2500000</v>
      </c>
      <c r="U597" s="96">
        <v>2500000</v>
      </c>
      <c r="V597" s="108">
        <v>3000000</v>
      </c>
    </row>
    <row r="598" spans="1:22" hidden="1" x14ac:dyDescent="0.2">
      <c r="A598" s="103">
        <v>596</v>
      </c>
      <c r="B598" s="1" t="s">
        <v>45</v>
      </c>
      <c r="C598" s="14">
        <v>24</v>
      </c>
      <c r="D598" s="14" t="s">
        <v>559</v>
      </c>
      <c r="E598" s="1">
        <v>16030</v>
      </c>
      <c r="F598" s="1" t="str">
        <f t="shared" si="43"/>
        <v>БГД2452Г</v>
      </c>
      <c r="G598" s="2" t="s">
        <v>1715</v>
      </c>
      <c r="I598" s="1">
        <v>10</v>
      </c>
      <c r="J598" s="1">
        <v>2020</v>
      </c>
      <c r="K598" s="2" t="s">
        <v>558</v>
      </c>
      <c r="L598" s="122">
        <f t="shared" si="42"/>
        <v>1.1000000000000001</v>
      </c>
      <c r="N598" s="117">
        <v>2800000</v>
      </c>
      <c r="O598" s="129">
        <f t="shared" si="44"/>
        <v>3080000.0000000005</v>
      </c>
      <c r="P598" s="14">
        <f t="shared" si="45"/>
        <v>0</v>
      </c>
      <c r="Q598" s="14" t="str">
        <f>+IF(B598='1'!$D$15,IF(C598='1'!$D$16,'2'!D598,""),"")</f>
        <v/>
      </c>
      <c r="S598" s="36">
        <v>2400000</v>
      </c>
      <c r="T598" s="87">
        <v>2400000</v>
      </c>
      <c r="U598" s="96">
        <v>2400000</v>
      </c>
      <c r="V598" s="108">
        <v>2800000</v>
      </c>
    </row>
    <row r="599" spans="1:22" hidden="1" x14ac:dyDescent="0.2">
      <c r="A599" s="103">
        <v>597</v>
      </c>
      <c r="B599" s="1" t="s">
        <v>45</v>
      </c>
      <c r="C599" s="14">
        <v>24</v>
      </c>
      <c r="D599" s="14" t="s">
        <v>296</v>
      </c>
      <c r="E599" s="1">
        <v>16030</v>
      </c>
      <c r="F599" s="1" t="str">
        <f t="shared" si="43"/>
        <v>БГД2452А</v>
      </c>
      <c r="G599" s="2" t="s">
        <v>1715</v>
      </c>
      <c r="I599" s="1">
        <v>10</v>
      </c>
      <c r="J599" s="1">
        <v>2016</v>
      </c>
      <c r="K599" s="2" t="s">
        <v>558</v>
      </c>
      <c r="L599" s="122">
        <f t="shared" si="42"/>
        <v>1.1000000000000001</v>
      </c>
      <c r="N599" s="117">
        <v>2800000</v>
      </c>
      <c r="O599" s="129">
        <f t="shared" si="44"/>
        <v>3080000.0000000005</v>
      </c>
      <c r="P599" s="14">
        <f t="shared" si="45"/>
        <v>0</v>
      </c>
      <c r="Q599" s="14" t="str">
        <f>+IF(B599='1'!$D$15,IF(C599='1'!$D$16,'2'!D599,""),"")</f>
        <v/>
      </c>
      <c r="S599" s="36">
        <v>2400000</v>
      </c>
      <c r="T599" s="87">
        <v>2400000</v>
      </c>
      <c r="U599" s="96">
        <v>2400000</v>
      </c>
      <c r="V599" s="108">
        <v>2800000</v>
      </c>
    </row>
    <row r="600" spans="1:22" hidden="1" x14ac:dyDescent="0.2">
      <c r="A600" s="103">
        <v>598</v>
      </c>
      <c r="B600" s="1" t="s">
        <v>45</v>
      </c>
      <c r="C600" s="14">
        <v>24</v>
      </c>
      <c r="D600" s="14" t="s">
        <v>555</v>
      </c>
      <c r="E600" s="1">
        <v>16030</v>
      </c>
      <c r="F600" s="1" t="str">
        <f t="shared" si="43"/>
        <v>БГД2450Г</v>
      </c>
      <c r="G600" s="2" t="s">
        <v>1714</v>
      </c>
      <c r="I600" s="1">
        <v>16</v>
      </c>
      <c r="J600" s="1">
        <v>2022</v>
      </c>
      <c r="K600" s="2" t="s">
        <v>167</v>
      </c>
      <c r="L600" s="122">
        <f t="shared" si="42"/>
        <v>1.1000000000000001</v>
      </c>
      <c r="N600" s="117">
        <v>3300000</v>
      </c>
      <c r="O600" s="129">
        <f t="shared" si="44"/>
        <v>3630000.0000000005</v>
      </c>
      <c r="P600" s="14">
        <f t="shared" si="45"/>
        <v>0</v>
      </c>
      <c r="Q600" s="14" t="str">
        <f>+IF(B600='1'!$D$15,IF(C600='1'!$D$16,'2'!D600,""),"")</f>
        <v/>
      </c>
      <c r="S600" s="36">
        <v>2600000</v>
      </c>
      <c r="T600" s="87">
        <v>2600000</v>
      </c>
      <c r="U600" s="96">
        <v>2900000</v>
      </c>
      <c r="V600" s="108">
        <v>3300000</v>
      </c>
    </row>
    <row r="601" spans="1:22" hidden="1" x14ac:dyDescent="0.2">
      <c r="A601" s="103">
        <v>599</v>
      </c>
      <c r="B601" s="1" t="s">
        <v>45</v>
      </c>
      <c r="C601" s="14">
        <v>24</v>
      </c>
      <c r="D601" s="14" t="s">
        <v>554</v>
      </c>
      <c r="E601" s="1">
        <v>16030</v>
      </c>
      <c r="F601" s="1" t="str">
        <f t="shared" si="43"/>
        <v>БГД2450В</v>
      </c>
      <c r="G601" s="2" t="s">
        <v>1714</v>
      </c>
      <c r="I601" s="1">
        <v>16</v>
      </c>
      <c r="J601" s="1">
        <v>2022</v>
      </c>
      <c r="K601" s="2" t="s">
        <v>167</v>
      </c>
      <c r="L601" s="122">
        <f t="shared" si="42"/>
        <v>1.1000000000000001</v>
      </c>
      <c r="N601" s="117">
        <v>3300000</v>
      </c>
      <c r="O601" s="129">
        <f t="shared" si="44"/>
        <v>3630000.0000000005</v>
      </c>
      <c r="P601" s="14">
        <f t="shared" si="45"/>
        <v>0</v>
      </c>
      <c r="Q601" s="14" t="str">
        <f>+IF(B601='1'!$D$15,IF(C601='1'!$D$16,'2'!D601,""),"")</f>
        <v/>
      </c>
      <c r="S601" s="36">
        <v>2600000</v>
      </c>
      <c r="T601" s="87">
        <v>2600000</v>
      </c>
      <c r="U601" s="96">
        <v>2900000</v>
      </c>
      <c r="V601" s="108">
        <v>3300000</v>
      </c>
    </row>
    <row r="602" spans="1:22" hidden="1" x14ac:dyDescent="0.2">
      <c r="A602" s="103">
        <v>600</v>
      </c>
      <c r="B602" s="1" t="s">
        <v>45</v>
      </c>
      <c r="C602" s="14">
        <v>24</v>
      </c>
      <c r="D602" s="14" t="s">
        <v>340</v>
      </c>
      <c r="E602" s="1">
        <v>16030</v>
      </c>
      <c r="F602" s="1" t="str">
        <f t="shared" si="43"/>
        <v>БГД2450Б</v>
      </c>
      <c r="G602" s="2" t="s">
        <v>1714</v>
      </c>
      <c r="I602" s="1">
        <v>16</v>
      </c>
      <c r="J602" s="1">
        <v>2022</v>
      </c>
      <c r="K602" s="2" t="s">
        <v>167</v>
      </c>
      <c r="L602" s="122">
        <f t="shared" si="42"/>
        <v>1.1000000000000001</v>
      </c>
      <c r="N602" s="117">
        <v>3300000</v>
      </c>
      <c r="O602" s="129">
        <f t="shared" si="44"/>
        <v>3630000.0000000005</v>
      </c>
      <c r="P602" s="14">
        <f t="shared" si="45"/>
        <v>0</v>
      </c>
      <c r="Q602" s="14" t="str">
        <f>+IF(B602='1'!$D$15,IF(C602='1'!$D$16,'2'!D602,""),"")</f>
        <v/>
      </c>
      <c r="S602" s="36">
        <v>2600000</v>
      </c>
      <c r="T602" s="87">
        <v>2600000</v>
      </c>
      <c r="U602" s="96">
        <v>2900000</v>
      </c>
      <c r="V602" s="108">
        <v>3300000</v>
      </c>
    </row>
    <row r="603" spans="1:22" hidden="1" x14ac:dyDescent="0.2">
      <c r="A603" s="103">
        <v>601</v>
      </c>
      <c r="B603" s="1" t="s">
        <v>45</v>
      </c>
      <c r="C603" s="14">
        <v>24</v>
      </c>
      <c r="D603" s="14" t="s">
        <v>149</v>
      </c>
      <c r="E603" s="1">
        <v>16030</v>
      </c>
      <c r="F603" s="1" t="str">
        <f t="shared" si="43"/>
        <v>БГД2450А</v>
      </c>
      <c r="G603" s="2" t="s">
        <v>1714</v>
      </c>
      <c r="I603" s="1">
        <v>16</v>
      </c>
      <c r="J603" s="1">
        <v>2022</v>
      </c>
      <c r="K603" s="2" t="s">
        <v>167</v>
      </c>
      <c r="L603" s="122">
        <f t="shared" si="42"/>
        <v>1.1000000000000001</v>
      </c>
      <c r="N603" s="117">
        <v>3300000</v>
      </c>
      <c r="O603" s="129">
        <f t="shared" si="44"/>
        <v>3630000.0000000005</v>
      </c>
      <c r="P603" s="14">
        <f t="shared" si="45"/>
        <v>0</v>
      </c>
      <c r="Q603" s="14" t="str">
        <f>+IF(B603='1'!$D$15,IF(C603='1'!$D$16,'2'!D603,""),"")</f>
        <v/>
      </c>
      <c r="S603" s="36">
        <v>2600000</v>
      </c>
      <c r="T603" s="87">
        <v>2600000</v>
      </c>
      <c r="U603" s="96">
        <v>2900000</v>
      </c>
      <c r="V603" s="108">
        <v>3300000</v>
      </c>
    </row>
    <row r="604" spans="1:22" hidden="1" x14ac:dyDescent="0.2">
      <c r="A604" s="103">
        <v>602</v>
      </c>
      <c r="B604" s="1" t="s">
        <v>45</v>
      </c>
      <c r="C604" s="14">
        <v>24</v>
      </c>
      <c r="D604" s="14" t="s">
        <v>553</v>
      </c>
      <c r="E604" s="1">
        <v>16030</v>
      </c>
      <c r="F604" s="1" t="str">
        <f t="shared" si="43"/>
        <v>БГД244Б</v>
      </c>
      <c r="G604" s="2" t="s">
        <v>181</v>
      </c>
      <c r="I604" s="1">
        <v>13</v>
      </c>
      <c r="J604" s="1">
        <v>2015</v>
      </c>
      <c r="K604" s="2" t="s">
        <v>167</v>
      </c>
      <c r="L604" s="122">
        <f t="shared" si="42"/>
        <v>1.1000000000000001</v>
      </c>
      <c r="N604" s="117">
        <v>3100000</v>
      </c>
      <c r="O604" s="129">
        <f t="shared" si="44"/>
        <v>3410000.0000000005</v>
      </c>
      <c r="P604" s="14">
        <f t="shared" si="45"/>
        <v>0</v>
      </c>
      <c r="Q604" s="14" t="str">
        <f>+IF(B604='1'!$D$15,IF(C604='1'!$D$16,'2'!D604,""),"")</f>
        <v/>
      </c>
      <c r="S604" s="36">
        <v>2000000</v>
      </c>
      <c r="T604" s="87">
        <v>2300000</v>
      </c>
      <c r="U604" s="96">
        <v>2600000</v>
      </c>
      <c r="V604" s="108">
        <v>3100000</v>
      </c>
    </row>
    <row r="605" spans="1:22" hidden="1" x14ac:dyDescent="0.2">
      <c r="A605" s="103">
        <v>603</v>
      </c>
      <c r="B605" s="1" t="s">
        <v>45</v>
      </c>
      <c r="C605" s="14">
        <v>24</v>
      </c>
      <c r="D605" s="14" t="s">
        <v>16</v>
      </c>
      <c r="E605" s="1">
        <v>16030</v>
      </c>
      <c r="F605" s="1" t="str">
        <f t="shared" si="43"/>
        <v>БГД244А</v>
      </c>
      <c r="G605" s="2" t="s">
        <v>181</v>
      </c>
      <c r="I605" s="1">
        <v>13</v>
      </c>
      <c r="J605" s="1">
        <v>2016</v>
      </c>
      <c r="K605" s="2" t="s">
        <v>167</v>
      </c>
      <c r="L605" s="122">
        <f t="shared" si="42"/>
        <v>1.1000000000000001</v>
      </c>
      <c r="N605" s="117">
        <v>3100000</v>
      </c>
      <c r="O605" s="129">
        <f t="shared" si="44"/>
        <v>3410000.0000000005</v>
      </c>
      <c r="P605" s="14">
        <f t="shared" si="45"/>
        <v>0</v>
      </c>
      <c r="Q605" s="14" t="str">
        <f>+IF(B605='1'!$D$15,IF(C605='1'!$D$16,'2'!D605,""),"")</f>
        <v/>
      </c>
      <c r="S605" s="36">
        <v>2000000</v>
      </c>
      <c r="T605" s="87">
        <v>2300000</v>
      </c>
      <c r="U605" s="96">
        <v>2600000</v>
      </c>
      <c r="V605" s="108">
        <v>3100000</v>
      </c>
    </row>
    <row r="606" spans="1:22" hidden="1" x14ac:dyDescent="0.2">
      <c r="A606" s="103">
        <v>604</v>
      </c>
      <c r="B606" s="14" t="s">
        <v>45</v>
      </c>
      <c r="C606" s="14">
        <v>24</v>
      </c>
      <c r="D606" s="14" t="s">
        <v>452</v>
      </c>
      <c r="E606" s="1">
        <v>16030</v>
      </c>
      <c r="F606" s="1" t="str">
        <f t="shared" si="43"/>
        <v>БГД2446Б</v>
      </c>
      <c r="G606" s="2" t="s">
        <v>556</v>
      </c>
      <c r="I606" s="1">
        <v>16</v>
      </c>
      <c r="J606" s="1">
        <v>2022</v>
      </c>
      <c r="K606" s="2" t="s">
        <v>167</v>
      </c>
      <c r="L606" s="122">
        <f t="shared" ref="L606:L637" si="46">+$L$1</f>
        <v>1.1000000000000001</v>
      </c>
      <c r="N606" s="117">
        <v>2800000</v>
      </c>
      <c r="O606" s="129">
        <f t="shared" si="44"/>
        <v>3080000.0000000005</v>
      </c>
      <c r="P606" s="14">
        <f t="shared" si="45"/>
        <v>0</v>
      </c>
      <c r="Q606" s="14" t="str">
        <f>+IF(B606='1'!$D$15,IF(C606='1'!$D$16,'2'!D606,""),"")</f>
        <v/>
      </c>
      <c r="S606" s="36">
        <v>2200000</v>
      </c>
      <c r="T606" s="87">
        <v>2200000</v>
      </c>
      <c r="U606" s="96">
        <v>2600000</v>
      </c>
      <c r="V606" s="108">
        <v>2800000</v>
      </c>
    </row>
    <row r="607" spans="1:22" hidden="1" x14ac:dyDescent="0.2">
      <c r="A607" s="103">
        <v>605</v>
      </c>
      <c r="B607" s="14" t="s">
        <v>45</v>
      </c>
      <c r="C607" s="14">
        <v>24</v>
      </c>
      <c r="D607" s="14" t="s">
        <v>574</v>
      </c>
      <c r="E607" s="56">
        <v>16030</v>
      </c>
      <c r="F607" s="56" t="str">
        <f t="shared" si="43"/>
        <v>БГД2435/4</v>
      </c>
      <c r="G607" s="13" t="s">
        <v>2054</v>
      </c>
      <c r="H607" s="13"/>
      <c r="I607" s="14">
        <v>14</v>
      </c>
      <c r="J607" s="14">
        <v>2022</v>
      </c>
      <c r="K607" s="13" t="s">
        <v>194</v>
      </c>
      <c r="L607" s="125">
        <f t="shared" si="46"/>
        <v>1.1000000000000001</v>
      </c>
      <c r="M607" s="7"/>
      <c r="N607" s="117">
        <v>3400000</v>
      </c>
      <c r="O607" s="129">
        <f t="shared" si="44"/>
        <v>3740000.0000000005</v>
      </c>
      <c r="P607" s="14">
        <f t="shared" si="45"/>
        <v>0</v>
      </c>
      <c r="Q607" s="14" t="str">
        <f>+IF(B607='1'!$D$15,IF(C607='1'!$D$16,'2'!D607,""),"")</f>
        <v/>
      </c>
      <c r="S607" s="36">
        <v>2500000</v>
      </c>
      <c r="T607" s="87">
        <v>2600000</v>
      </c>
      <c r="U607" s="96">
        <v>3200000</v>
      </c>
      <c r="V607" s="108">
        <v>3400000</v>
      </c>
    </row>
    <row r="608" spans="1:22" hidden="1" x14ac:dyDescent="0.2">
      <c r="A608" s="103">
        <v>606</v>
      </c>
      <c r="B608" s="14" t="s">
        <v>45</v>
      </c>
      <c r="C608" s="14">
        <v>24</v>
      </c>
      <c r="D608" s="14" t="s">
        <v>575</v>
      </c>
      <c r="E608" s="56">
        <v>16030</v>
      </c>
      <c r="F608" s="56" t="str">
        <f t="shared" si="43"/>
        <v>БГД2435/3</v>
      </c>
      <c r="G608" s="13" t="s">
        <v>2055</v>
      </c>
      <c r="H608" s="13"/>
      <c r="I608" s="14">
        <v>14</v>
      </c>
      <c r="J608" s="14">
        <v>2023</v>
      </c>
      <c r="K608" s="13" t="s">
        <v>194</v>
      </c>
      <c r="L608" s="125">
        <f t="shared" si="46"/>
        <v>1.1000000000000001</v>
      </c>
      <c r="M608" s="7"/>
      <c r="N608" s="117">
        <v>3400000</v>
      </c>
      <c r="O608" s="129">
        <f t="shared" si="44"/>
        <v>3740000.0000000005</v>
      </c>
      <c r="P608" s="14">
        <f t="shared" si="45"/>
        <v>0</v>
      </c>
      <c r="Q608" s="14" t="str">
        <f>+IF(B608='1'!$D$15,IF(C608='1'!$D$16,'2'!D608,""),"")</f>
        <v/>
      </c>
      <c r="S608" s="36">
        <v>2500000</v>
      </c>
      <c r="T608" s="87">
        <v>2600000</v>
      </c>
      <c r="U608" s="96">
        <v>3200000</v>
      </c>
      <c r="V608" s="108">
        <v>3400000</v>
      </c>
    </row>
    <row r="609" spans="1:22" hidden="1" x14ac:dyDescent="0.2">
      <c r="A609" s="103">
        <v>607</v>
      </c>
      <c r="B609" s="14" t="s">
        <v>45</v>
      </c>
      <c r="C609" s="14">
        <v>24</v>
      </c>
      <c r="D609" s="14" t="s">
        <v>573</v>
      </c>
      <c r="E609" s="56">
        <v>16030</v>
      </c>
      <c r="F609" s="56" t="str">
        <f t="shared" si="43"/>
        <v>БГД2435/2</v>
      </c>
      <c r="G609" s="13" t="s">
        <v>2056</v>
      </c>
      <c r="H609" s="13"/>
      <c r="I609" s="14">
        <v>14</v>
      </c>
      <c r="J609" s="14">
        <v>2024</v>
      </c>
      <c r="K609" s="13" t="s">
        <v>194</v>
      </c>
      <c r="L609" s="125">
        <f t="shared" si="46"/>
        <v>1.1000000000000001</v>
      </c>
      <c r="M609" s="7"/>
      <c r="N609" s="117">
        <v>3400000</v>
      </c>
      <c r="O609" s="129">
        <f t="shared" si="44"/>
        <v>3740000.0000000005</v>
      </c>
      <c r="P609" s="14">
        <f t="shared" si="45"/>
        <v>0</v>
      </c>
      <c r="Q609" s="14" t="str">
        <f>+IF(B609='1'!$D$15,IF(C609='1'!$D$16,'2'!D609,""),"")</f>
        <v/>
      </c>
      <c r="S609" s="36">
        <v>0</v>
      </c>
      <c r="T609" s="87">
        <v>0</v>
      </c>
      <c r="U609" s="96">
        <v>0</v>
      </c>
      <c r="V609" s="108">
        <v>3400000</v>
      </c>
    </row>
    <row r="610" spans="1:22" hidden="1" x14ac:dyDescent="0.2">
      <c r="A610" s="103">
        <v>608</v>
      </c>
      <c r="B610" s="14" t="s">
        <v>45</v>
      </c>
      <c r="C610" s="14">
        <v>24</v>
      </c>
      <c r="D610" s="14" t="s">
        <v>572</v>
      </c>
      <c r="E610" s="56">
        <v>16030</v>
      </c>
      <c r="F610" s="56" t="str">
        <f t="shared" si="43"/>
        <v>БГД2435/1</v>
      </c>
      <c r="G610" s="13" t="s">
        <v>2057</v>
      </c>
      <c r="H610" s="13"/>
      <c r="I610" s="14">
        <v>14</v>
      </c>
      <c r="J610" s="14">
        <v>2023</v>
      </c>
      <c r="K610" s="13" t="s">
        <v>194</v>
      </c>
      <c r="L610" s="125">
        <f t="shared" si="46"/>
        <v>1.1000000000000001</v>
      </c>
      <c r="M610" s="7"/>
      <c r="N610" s="117">
        <v>3400000</v>
      </c>
      <c r="O610" s="129">
        <f t="shared" si="44"/>
        <v>3740000.0000000005</v>
      </c>
      <c r="P610" s="14">
        <f t="shared" si="45"/>
        <v>0</v>
      </c>
      <c r="Q610" s="14" t="str">
        <f>+IF(B610='1'!$D$15,IF(C610='1'!$D$16,'2'!D610,""),"")</f>
        <v/>
      </c>
      <c r="S610" s="36">
        <v>0</v>
      </c>
      <c r="T610" s="87">
        <v>0</v>
      </c>
      <c r="U610" s="96">
        <v>0</v>
      </c>
      <c r="V610" s="108">
        <v>3400000</v>
      </c>
    </row>
    <row r="611" spans="1:22" hidden="1" x14ac:dyDescent="0.2">
      <c r="A611" s="103">
        <v>609</v>
      </c>
      <c r="B611" s="1" t="s">
        <v>45</v>
      </c>
      <c r="C611" s="14">
        <v>24</v>
      </c>
      <c r="D611" s="14">
        <v>42</v>
      </c>
      <c r="E611" s="1">
        <v>16030</v>
      </c>
      <c r="F611" s="1" t="str">
        <f t="shared" si="43"/>
        <v>БГД2442</v>
      </c>
      <c r="G611" s="2" t="s">
        <v>576</v>
      </c>
      <c r="I611" s="1">
        <v>13</v>
      </c>
      <c r="J611" s="1">
        <v>2015</v>
      </c>
      <c r="K611" s="2" t="s">
        <v>8</v>
      </c>
      <c r="L611" s="122">
        <f t="shared" si="46"/>
        <v>1.1000000000000001</v>
      </c>
      <c r="N611" s="117">
        <v>2500000</v>
      </c>
      <c r="O611" s="129">
        <f t="shared" si="44"/>
        <v>2750000</v>
      </c>
      <c r="P611" s="14">
        <f t="shared" si="45"/>
        <v>0</v>
      </c>
      <c r="Q611" s="14" t="str">
        <f>+IF(B611='1'!$D$15,IF(C611='1'!$D$16,'2'!D611,""),"")</f>
        <v/>
      </c>
      <c r="S611" s="36">
        <v>2000000</v>
      </c>
      <c r="T611" s="87">
        <v>2100000</v>
      </c>
      <c r="U611" s="96">
        <v>2300000</v>
      </c>
      <c r="V611" s="108">
        <v>2500000</v>
      </c>
    </row>
    <row r="612" spans="1:22" hidden="1" x14ac:dyDescent="0.2">
      <c r="A612" s="103">
        <v>610</v>
      </c>
      <c r="B612" s="1" t="s">
        <v>45</v>
      </c>
      <c r="C612" s="14">
        <v>24</v>
      </c>
      <c r="D612" s="14">
        <v>31</v>
      </c>
      <c r="E612" s="1">
        <v>16030</v>
      </c>
      <c r="F612" s="1" t="str">
        <f t="shared" si="43"/>
        <v>БГД2431</v>
      </c>
      <c r="G612" s="2" t="s">
        <v>551</v>
      </c>
      <c r="I612" s="1">
        <v>12</v>
      </c>
      <c r="J612" s="1">
        <v>2013</v>
      </c>
      <c r="K612" s="2" t="s">
        <v>167</v>
      </c>
      <c r="L612" s="122">
        <f t="shared" si="46"/>
        <v>1.1000000000000001</v>
      </c>
      <c r="N612" s="117">
        <v>2600000</v>
      </c>
      <c r="O612" s="129">
        <f t="shared" si="44"/>
        <v>2860000</v>
      </c>
      <c r="P612" s="14">
        <f t="shared" si="45"/>
        <v>0</v>
      </c>
      <c r="Q612" s="14" t="str">
        <f>+IF(B612='1'!$D$15,IF(C612='1'!$D$16,'2'!D612,""),"")</f>
        <v/>
      </c>
      <c r="S612" s="36">
        <v>2200000</v>
      </c>
      <c r="T612" s="87">
        <v>2300000</v>
      </c>
      <c r="U612" s="96">
        <v>2300000</v>
      </c>
      <c r="V612" s="108">
        <v>2600000</v>
      </c>
    </row>
    <row r="613" spans="1:22" hidden="1" x14ac:dyDescent="0.2">
      <c r="A613" s="103">
        <v>611</v>
      </c>
      <c r="B613" s="1" t="s">
        <v>45</v>
      </c>
      <c r="C613" s="14">
        <v>24</v>
      </c>
      <c r="D613" s="14">
        <v>29</v>
      </c>
      <c r="E613" s="1">
        <v>16030</v>
      </c>
      <c r="F613" s="1" t="str">
        <f t="shared" si="43"/>
        <v>БГД2429</v>
      </c>
      <c r="G613" s="2" t="s">
        <v>551</v>
      </c>
      <c r="I613" s="1">
        <v>12</v>
      </c>
      <c r="J613" s="1">
        <v>2013</v>
      </c>
      <c r="K613" s="2" t="s">
        <v>167</v>
      </c>
      <c r="L613" s="122">
        <f t="shared" si="46"/>
        <v>1.1000000000000001</v>
      </c>
      <c r="N613" s="117">
        <v>2600000</v>
      </c>
      <c r="O613" s="129">
        <f t="shared" si="44"/>
        <v>2860000</v>
      </c>
      <c r="P613" s="14">
        <f t="shared" si="45"/>
        <v>0</v>
      </c>
      <c r="Q613" s="14" t="str">
        <f>+IF(B613='1'!$D$15,IF(C613='1'!$D$16,'2'!D613,""),"")</f>
        <v/>
      </c>
      <c r="S613" s="36">
        <v>2200000</v>
      </c>
      <c r="T613" s="87">
        <v>2300000</v>
      </c>
      <c r="U613" s="96">
        <v>2300000</v>
      </c>
      <c r="V613" s="108">
        <v>2600000</v>
      </c>
    </row>
    <row r="614" spans="1:22" hidden="1" x14ac:dyDescent="0.2">
      <c r="A614" s="103">
        <v>612</v>
      </c>
      <c r="B614" s="1" t="s">
        <v>45</v>
      </c>
      <c r="C614" s="14">
        <v>24</v>
      </c>
      <c r="D614" s="14">
        <v>27</v>
      </c>
      <c r="E614" s="1">
        <v>16030</v>
      </c>
      <c r="F614" s="1" t="str">
        <f t="shared" si="43"/>
        <v>БГД2427</v>
      </c>
      <c r="G614" s="2" t="s">
        <v>551</v>
      </c>
      <c r="I614" s="1">
        <v>12</v>
      </c>
      <c r="J614" s="1">
        <v>2013</v>
      </c>
      <c r="K614" s="2" t="s">
        <v>167</v>
      </c>
      <c r="L614" s="122">
        <f t="shared" si="46"/>
        <v>1.1000000000000001</v>
      </c>
      <c r="N614" s="117">
        <v>2600000</v>
      </c>
      <c r="O614" s="129">
        <f t="shared" si="44"/>
        <v>2860000</v>
      </c>
      <c r="P614" s="14">
        <f t="shared" si="45"/>
        <v>0</v>
      </c>
      <c r="Q614" s="14" t="str">
        <f>+IF(B614='1'!$D$15,IF(C614='1'!$D$16,'2'!D614,""),"")</f>
        <v/>
      </c>
      <c r="S614" s="36">
        <v>2200000</v>
      </c>
      <c r="T614" s="87">
        <v>2300000</v>
      </c>
      <c r="U614" s="96">
        <v>2300000</v>
      </c>
      <c r="V614" s="108">
        <v>2600000</v>
      </c>
    </row>
    <row r="615" spans="1:22" hidden="1" x14ac:dyDescent="0.2">
      <c r="A615" s="103">
        <v>613</v>
      </c>
      <c r="B615" s="1" t="s">
        <v>45</v>
      </c>
      <c r="C615" s="14">
        <v>24</v>
      </c>
      <c r="D615" s="14">
        <v>25</v>
      </c>
      <c r="E615" s="1">
        <v>16030</v>
      </c>
      <c r="F615" s="1" t="str">
        <f t="shared" si="43"/>
        <v>БГД2425</v>
      </c>
      <c r="G615" s="2" t="s">
        <v>551</v>
      </c>
      <c r="I615" s="1">
        <v>12</v>
      </c>
      <c r="J615" s="1">
        <v>2013</v>
      </c>
      <c r="K615" s="2" t="s">
        <v>167</v>
      </c>
      <c r="L615" s="122">
        <f t="shared" si="46"/>
        <v>1.1000000000000001</v>
      </c>
      <c r="N615" s="117">
        <v>2600000</v>
      </c>
      <c r="O615" s="129">
        <f t="shared" si="44"/>
        <v>2860000</v>
      </c>
      <c r="P615" s="14">
        <f t="shared" si="45"/>
        <v>0</v>
      </c>
      <c r="Q615" s="14" t="str">
        <f>+IF(B615='1'!$D$15,IF(C615='1'!$D$16,'2'!D615,""),"")</f>
        <v/>
      </c>
      <c r="S615" s="36">
        <v>2200000</v>
      </c>
      <c r="T615" s="87">
        <v>2300000</v>
      </c>
      <c r="U615" s="96">
        <v>2300000</v>
      </c>
      <c r="V615" s="108">
        <v>2600000</v>
      </c>
    </row>
    <row r="616" spans="1:22" hidden="1" x14ac:dyDescent="0.2">
      <c r="A616" s="103">
        <v>614</v>
      </c>
      <c r="B616" s="1" t="s">
        <v>45</v>
      </c>
      <c r="C616" s="14">
        <v>24</v>
      </c>
      <c r="D616" s="14">
        <v>23</v>
      </c>
      <c r="E616" s="1">
        <v>16030</v>
      </c>
      <c r="F616" s="1" t="str">
        <f t="shared" si="43"/>
        <v>БГД2423</v>
      </c>
      <c r="G616" s="2" t="s">
        <v>552</v>
      </c>
      <c r="I616" s="1">
        <v>12</v>
      </c>
      <c r="J616" s="1">
        <v>2014</v>
      </c>
      <c r="K616" s="2" t="s">
        <v>167</v>
      </c>
      <c r="L616" s="122">
        <f t="shared" si="46"/>
        <v>1.1000000000000001</v>
      </c>
      <c r="N616" s="117">
        <v>2700000</v>
      </c>
      <c r="O616" s="129">
        <f t="shared" si="44"/>
        <v>2970000.0000000005</v>
      </c>
      <c r="P616" s="14">
        <f t="shared" si="45"/>
        <v>0</v>
      </c>
      <c r="Q616" s="14" t="str">
        <f>+IF(B616='1'!$D$15,IF(C616='1'!$D$16,'2'!D616,""),"")</f>
        <v/>
      </c>
      <c r="S616" s="36">
        <v>2300000</v>
      </c>
      <c r="T616" s="87">
        <v>2350000</v>
      </c>
      <c r="U616" s="96">
        <v>2400000</v>
      </c>
      <c r="V616" s="108">
        <v>2700000</v>
      </c>
    </row>
    <row r="617" spans="1:22" hidden="1" x14ac:dyDescent="0.2">
      <c r="A617" s="103">
        <v>615</v>
      </c>
      <c r="B617" s="1" t="s">
        <v>45</v>
      </c>
      <c r="C617" s="14">
        <v>24</v>
      </c>
      <c r="D617" s="14">
        <v>22</v>
      </c>
      <c r="E617" s="1">
        <v>16030</v>
      </c>
      <c r="F617" s="1" t="str">
        <f t="shared" si="43"/>
        <v>БГД2422</v>
      </c>
      <c r="G617" s="2" t="s">
        <v>552</v>
      </c>
      <c r="I617" s="1">
        <v>12</v>
      </c>
      <c r="J617" s="1">
        <v>2014</v>
      </c>
      <c r="K617" s="2" t="s">
        <v>167</v>
      </c>
      <c r="L617" s="122">
        <f t="shared" si="46"/>
        <v>1.1000000000000001</v>
      </c>
      <c r="N617" s="117">
        <v>2700000</v>
      </c>
      <c r="O617" s="129">
        <f t="shared" si="44"/>
        <v>2970000.0000000005</v>
      </c>
      <c r="P617" s="14">
        <f t="shared" si="45"/>
        <v>0</v>
      </c>
      <c r="Q617" s="14" t="str">
        <f>+IF(B617='1'!$D$15,IF(C617='1'!$D$16,'2'!D617,""),"")</f>
        <v/>
      </c>
      <c r="S617" s="36">
        <v>2300000</v>
      </c>
      <c r="T617" s="87">
        <v>2350000</v>
      </c>
      <c r="U617" s="96">
        <v>2400000</v>
      </c>
      <c r="V617" s="108">
        <v>2700000</v>
      </c>
    </row>
    <row r="618" spans="1:22" hidden="1" x14ac:dyDescent="0.2">
      <c r="A618" s="103">
        <v>616</v>
      </c>
      <c r="B618" s="1" t="s">
        <v>45</v>
      </c>
      <c r="C618" s="14">
        <v>24</v>
      </c>
      <c r="D618" s="14">
        <v>21</v>
      </c>
      <c r="E618" s="1">
        <v>16030</v>
      </c>
      <c r="F618" s="1" t="str">
        <f t="shared" si="43"/>
        <v>БГД2421</v>
      </c>
      <c r="G618" s="2" t="s">
        <v>552</v>
      </c>
      <c r="I618" s="1">
        <v>12</v>
      </c>
      <c r="J618" s="1">
        <v>2013</v>
      </c>
      <c r="K618" s="2" t="s">
        <v>167</v>
      </c>
      <c r="L618" s="122">
        <f t="shared" si="46"/>
        <v>1.1000000000000001</v>
      </c>
      <c r="N618" s="117">
        <v>2700000</v>
      </c>
      <c r="O618" s="129">
        <f t="shared" si="44"/>
        <v>2970000.0000000005</v>
      </c>
      <c r="P618" s="14">
        <f t="shared" si="45"/>
        <v>0</v>
      </c>
      <c r="Q618" s="14" t="str">
        <f>+IF(B618='1'!$D$15,IF(C618='1'!$D$16,'2'!D618,""),"")</f>
        <v/>
      </c>
      <c r="S618" s="36">
        <v>2300000</v>
      </c>
      <c r="T618" s="87">
        <v>2350000</v>
      </c>
      <c r="U618" s="96">
        <v>2400000</v>
      </c>
      <c r="V618" s="108">
        <v>2700000</v>
      </c>
    </row>
    <row r="619" spans="1:22" hidden="1" x14ac:dyDescent="0.2">
      <c r="A619" s="103">
        <v>617</v>
      </c>
      <c r="B619" s="1" t="s">
        <v>45</v>
      </c>
      <c r="C619" s="14">
        <v>24</v>
      </c>
      <c r="D619" s="14">
        <v>20</v>
      </c>
      <c r="E619" s="1">
        <v>16030</v>
      </c>
      <c r="F619" s="1" t="str">
        <f t="shared" si="43"/>
        <v>БГД2420</v>
      </c>
      <c r="G619" s="2" t="s">
        <v>551</v>
      </c>
      <c r="I619" s="1">
        <v>10</v>
      </c>
      <c r="J619" s="1">
        <v>2013</v>
      </c>
      <c r="K619" s="2" t="s">
        <v>167</v>
      </c>
      <c r="L619" s="122">
        <f t="shared" si="46"/>
        <v>1.1000000000000001</v>
      </c>
      <c r="N619" s="117">
        <v>2500000</v>
      </c>
      <c r="O619" s="129">
        <f t="shared" si="44"/>
        <v>2750000</v>
      </c>
      <c r="P619" s="14">
        <f t="shared" si="45"/>
        <v>0</v>
      </c>
      <c r="Q619" s="14" t="str">
        <f>+IF(B619='1'!$D$15,IF(C619='1'!$D$16,'2'!D619,""),"")</f>
        <v/>
      </c>
      <c r="S619" s="36">
        <v>2200000</v>
      </c>
      <c r="T619" s="87">
        <v>2200000</v>
      </c>
      <c r="U619" s="96">
        <v>2200000</v>
      </c>
      <c r="V619" s="108">
        <v>2500000</v>
      </c>
    </row>
    <row r="620" spans="1:22" hidden="1" x14ac:dyDescent="0.2">
      <c r="A620" s="103">
        <v>618</v>
      </c>
      <c r="B620" s="1" t="s">
        <v>45</v>
      </c>
      <c r="C620" s="14">
        <v>24</v>
      </c>
      <c r="D620" s="14">
        <v>18</v>
      </c>
      <c r="E620" s="1">
        <v>16030</v>
      </c>
      <c r="F620" s="1" t="str">
        <f t="shared" si="43"/>
        <v>БГД2418</v>
      </c>
      <c r="G620" s="2" t="s">
        <v>551</v>
      </c>
      <c r="I620" s="1">
        <v>10</v>
      </c>
      <c r="J620" s="1">
        <v>2013</v>
      </c>
      <c r="K620" s="2" t="s">
        <v>167</v>
      </c>
      <c r="L620" s="122">
        <f t="shared" si="46"/>
        <v>1.1000000000000001</v>
      </c>
      <c r="N620" s="117">
        <v>2500000</v>
      </c>
      <c r="O620" s="129">
        <f t="shared" si="44"/>
        <v>2750000</v>
      </c>
      <c r="P620" s="14">
        <f t="shared" si="45"/>
        <v>0</v>
      </c>
      <c r="Q620" s="14" t="str">
        <f>+IF(B620='1'!$D$15,IF(C620='1'!$D$16,'2'!D620,""),"")</f>
        <v/>
      </c>
      <c r="S620" s="36">
        <v>2200000</v>
      </c>
      <c r="T620" s="87">
        <v>2200000</v>
      </c>
      <c r="U620" s="96">
        <v>2200000</v>
      </c>
      <c r="V620" s="108">
        <v>2500000</v>
      </c>
    </row>
    <row r="621" spans="1:22" hidden="1" x14ac:dyDescent="0.2">
      <c r="A621" s="103">
        <v>619</v>
      </c>
      <c r="B621" s="1" t="s">
        <v>45</v>
      </c>
      <c r="C621" s="14">
        <v>24</v>
      </c>
      <c r="D621" s="14">
        <v>16</v>
      </c>
      <c r="E621" s="1">
        <v>16030</v>
      </c>
      <c r="F621" s="1" t="str">
        <f t="shared" si="43"/>
        <v>БГД2416</v>
      </c>
      <c r="G621" s="2" t="s">
        <v>551</v>
      </c>
      <c r="I621" s="1">
        <v>10</v>
      </c>
      <c r="J621" s="1">
        <v>2012</v>
      </c>
      <c r="K621" s="2" t="s">
        <v>167</v>
      </c>
      <c r="L621" s="122">
        <f t="shared" si="46"/>
        <v>1.1000000000000001</v>
      </c>
      <c r="N621" s="117">
        <v>2500000</v>
      </c>
      <c r="O621" s="129">
        <f t="shared" si="44"/>
        <v>2750000</v>
      </c>
      <c r="P621" s="14">
        <f t="shared" si="45"/>
        <v>0</v>
      </c>
      <c r="Q621" s="14" t="str">
        <f>+IF(B621='1'!$D$15,IF(C621='1'!$D$16,'2'!D621,""),"")</f>
        <v/>
      </c>
      <c r="S621" s="36">
        <v>2200000</v>
      </c>
      <c r="T621" s="87">
        <v>2200000</v>
      </c>
      <c r="U621" s="96">
        <v>2200000</v>
      </c>
      <c r="V621" s="108">
        <v>2500000</v>
      </c>
    </row>
    <row r="622" spans="1:22" hidden="1" x14ac:dyDescent="0.2">
      <c r="A622" s="103">
        <v>620</v>
      </c>
      <c r="B622" s="1" t="s">
        <v>45</v>
      </c>
      <c r="C622" s="14">
        <v>24</v>
      </c>
      <c r="D622" s="14">
        <v>14</v>
      </c>
      <c r="E622" s="1">
        <v>16030</v>
      </c>
      <c r="F622" s="1" t="str">
        <f t="shared" si="43"/>
        <v>БГД2414</v>
      </c>
      <c r="G622" s="2" t="s">
        <v>551</v>
      </c>
      <c r="I622" s="1">
        <v>10</v>
      </c>
      <c r="J622" s="1">
        <v>2011</v>
      </c>
      <c r="K622" s="2" t="s">
        <v>167</v>
      </c>
      <c r="L622" s="122">
        <f t="shared" si="46"/>
        <v>1.1000000000000001</v>
      </c>
      <c r="N622" s="117">
        <v>2500000</v>
      </c>
      <c r="O622" s="129">
        <f t="shared" si="44"/>
        <v>2750000</v>
      </c>
      <c r="P622" s="14">
        <f t="shared" si="45"/>
        <v>0</v>
      </c>
      <c r="Q622" s="14" t="str">
        <f>+IF(B622='1'!$D$15,IF(C622='1'!$D$16,'2'!D622,""),"")</f>
        <v/>
      </c>
      <c r="S622" s="36">
        <v>2200000</v>
      </c>
      <c r="T622" s="87">
        <v>2200000</v>
      </c>
      <c r="U622" s="96">
        <v>2200000</v>
      </c>
      <c r="V622" s="108">
        <v>2500000</v>
      </c>
    </row>
    <row r="623" spans="1:22" hidden="1" x14ac:dyDescent="0.2">
      <c r="A623" s="103">
        <v>621</v>
      </c>
      <c r="B623" s="1" t="s">
        <v>45</v>
      </c>
      <c r="C623" s="14">
        <v>24</v>
      </c>
      <c r="D623" s="14">
        <v>12</v>
      </c>
      <c r="E623" s="1">
        <v>16030</v>
      </c>
      <c r="F623" s="1" t="str">
        <f t="shared" si="43"/>
        <v>БГД2412</v>
      </c>
      <c r="G623" s="2" t="s">
        <v>551</v>
      </c>
      <c r="I623" s="1">
        <v>9</v>
      </c>
      <c r="J623" s="1">
        <v>2010</v>
      </c>
      <c r="K623" s="2" t="s">
        <v>167</v>
      </c>
      <c r="L623" s="122">
        <f t="shared" si="46"/>
        <v>1.1000000000000001</v>
      </c>
      <c r="N623" s="117">
        <v>2500000</v>
      </c>
      <c r="O623" s="129">
        <f t="shared" si="44"/>
        <v>2750000</v>
      </c>
      <c r="P623" s="14">
        <f t="shared" si="45"/>
        <v>0</v>
      </c>
      <c r="Q623" s="14" t="str">
        <f>+IF(B623='1'!$D$15,IF(C623='1'!$D$16,'2'!D623,""),"")</f>
        <v/>
      </c>
      <c r="S623" s="36">
        <v>2200000</v>
      </c>
      <c r="T623" s="87">
        <v>2200000</v>
      </c>
      <c r="U623" s="96">
        <v>2200000</v>
      </c>
      <c r="V623" s="108">
        <v>2500000</v>
      </c>
    </row>
    <row r="624" spans="1:22" hidden="1" x14ac:dyDescent="0.2">
      <c r="A624" s="103">
        <v>622</v>
      </c>
      <c r="B624" s="1" t="s">
        <v>45</v>
      </c>
      <c r="C624" s="14">
        <v>24</v>
      </c>
      <c r="D624" s="14">
        <v>10</v>
      </c>
      <c r="E624" s="1">
        <v>16030</v>
      </c>
      <c r="F624" s="1" t="str">
        <f t="shared" si="43"/>
        <v>БГД2410</v>
      </c>
      <c r="G624" s="2" t="s">
        <v>551</v>
      </c>
      <c r="I624" s="1">
        <v>6</v>
      </c>
      <c r="J624" s="1">
        <v>2010</v>
      </c>
      <c r="K624" s="2" t="s">
        <v>167</v>
      </c>
      <c r="L624" s="122">
        <f t="shared" si="46"/>
        <v>1.1000000000000001</v>
      </c>
      <c r="N624" s="117">
        <v>2300000</v>
      </c>
      <c r="O624" s="129">
        <f t="shared" si="44"/>
        <v>2530000</v>
      </c>
      <c r="P624" s="14">
        <f t="shared" si="45"/>
        <v>0</v>
      </c>
      <c r="Q624" s="14" t="str">
        <f>+IF(B624='1'!$D$15,IF(C624='1'!$D$16,'2'!D624,""),"")</f>
        <v/>
      </c>
      <c r="S624" s="36">
        <v>2200000</v>
      </c>
      <c r="T624" s="87">
        <v>2000000</v>
      </c>
      <c r="U624" s="96">
        <v>2000000</v>
      </c>
      <c r="V624" s="108">
        <v>2300000</v>
      </c>
    </row>
    <row r="625" spans="1:22" hidden="1" x14ac:dyDescent="0.2">
      <c r="A625" s="103">
        <v>623</v>
      </c>
      <c r="B625" s="1" t="s">
        <v>45</v>
      </c>
      <c r="C625" s="14">
        <v>24</v>
      </c>
      <c r="D625" s="14">
        <v>8</v>
      </c>
      <c r="E625" s="1">
        <v>16030</v>
      </c>
      <c r="F625" s="1" t="str">
        <f t="shared" si="43"/>
        <v>БГД248</v>
      </c>
      <c r="G625" s="2" t="s">
        <v>551</v>
      </c>
      <c r="I625" s="1">
        <v>6</v>
      </c>
      <c r="J625" s="1">
        <v>2010</v>
      </c>
      <c r="K625" s="2" t="s">
        <v>167</v>
      </c>
      <c r="L625" s="122">
        <f t="shared" si="46"/>
        <v>1.1000000000000001</v>
      </c>
      <c r="N625" s="117">
        <v>2300000</v>
      </c>
      <c r="O625" s="129">
        <f t="shared" si="44"/>
        <v>2530000</v>
      </c>
      <c r="P625" s="14">
        <f t="shared" si="45"/>
        <v>0</v>
      </c>
      <c r="Q625" s="14" t="str">
        <f>+IF(B625='1'!$D$15,IF(C625='1'!$D$16,'2'!D625,""),"")</f>
        <v/>
      </c>
      <c r="S625" s="36">
        <v>2200000</v>
      </c>
      <c r="T625" s="87">
        <v>2000000</v>
      </c>
      <c r="U625" s="96">
        <v>2000000</v>
      </c>
      <c r="V625" s="108">
        <v>2300000</v>
      </c>
    </row>
    <row r="626" spans="1:22" hidden="1" x14ac:dyDescent="0.2">
      <c r="A626" s="103">
        <v>624</v>
      </c>
      <c r="B626" s="1" t="s">
        <v>45</v>
      </c>
      <c r="C626" s="14">
        <v>25</v>
      </c>
      <c r="D626" s="14" t="s">
        <v>11</v>
      </c>
      <c r="E626" s="1">
        <v>16010</v>
      </c>
      <c r="F626" s="1" t="str">
        <f t="shared" si="43"/>
        <v>БГД258А</v>
      </c>
      <c r="G626" s="2" t="s">
        <v>2058</v>
      </c>
      <c r="I626" s="1">
        <v>7</v>
      </c>
      <c r="J626" s="1">
        <v>2008</v>
      </c>
      <c r="K626" s="2" t="s">
        <v>41</v>
      </c>
      <c r="L626" s="122">
        <f t="shared" si="46"/>
        <v>1.1000000000000001</v>
      </c>
      <c r="N626" s="117">
        <v>2600000</v>
      </c>
      <c r="O626" s="129">
        <f t="shared" si="44"/>
        <v>2860000</v>
      </c>
      <c r="P626" s="14">
        <f t="shared" si="45"/>
        <v>0</v>
      </c>
      <c r="Q626" s="14" t="str">
        <f>+IF(B626='1'!$D$15,IF(C626='1'!$D$16,'2'!D626,""),"")</f>
        <v/>
      </c>
      <c r="S626" s="36">
        <v>2200000</v>
      </c>
      <c r="T626" s="87">
        <v>2300000</v>
      </c>
      <c r="U626" s="96">
        <v>2400000</v>
      </c>
      <c r="V626" s="108">
        <v>2600000</v>
      </c>
    </row>
    <row r="627" spans="1:22" hidden="1" x14ac:dyDescent="0.2">
      <c r="A627" s="103">
        <v>625</v>
      </c>
      <c r="B627" s="14" t="s">
        <v>45</v>
      </c>
      <c r="C627" s="14">
        <v>25</v>
      </c>
      <c r="D627" s="14">
        <v>115</v>
      </c>
      <c r="E627" s="14">
        <v>16010</v>
      </c>
      <c r="F627" s="14" t="str">
        <f t="shared" si="43"/>
        <v>БГД25115</v>
      </c>
      <c r="G627" s="13" t="s">
        <v>220</v>
      </c>
      <c r="H627" s="13"/>
      <c r="I627" s="14">
        <v>16</v>
      </c>
      <c r="J627" s="14">
        <v>2016</v>
      </c>
      <c r="K627" s="13" t="s">
        <v>8</v>
      </c>
      <c r="L627" s="125">
        <f t="shared" si="46"/>
        <v>1.1000000000000001</v>
      </c>
      <c r="M627" s="7"/>
      <c r="N627" s="117">
        <v>3500000</v>
      </c>
      <c r="O627" s="129">
        <f t="shared" si="44"/>
        <v>3850000.0000000005</v>
      </c>
      <c r="P627" s="14">
        <f t="shared" si="45"/>
        <v>0</v>
      </c>
      <c r="Q627" s="14" t="str">
        <f>+IF(B627='1'!$D$15,IF(C627='1'!$D$16,'2'!D627,""),"")</f>
        <v/>
      </c>
      <c r="S627" s="36">
        <v>2700000</v>
      </c>
      <c r="T627" s="87">
        <v>2700000</v>
      </c>
      <c r="U627" s="96">
        <v>3100000</v>
      </c>
      <c r="V627" s="108">
        <v>3500000</v>
      </c>
    </row>
    <row r="628" spans="1:22" hidden="1" x14ac:dyDescent="0.2">
      <c r="A628" s="103">
        <v>626</v>
      </c>
      <c r="B628" s="14" t="s">
        <v>45</v>
      </c>
      <c r="C628" s="14">
        <v>25</v>
      </c>
      <c r="D628" s="14">
        <v>113</v>
      </c>
      <c r="E628" s="14">
        <v>16010</v>
      </c>
      <c r="F628" s="14" t="str">
        <f t="shared" si="43"/>
        <v>БГД25113</v>
      </c>
      <c r="G628" s="13" t="s">
        <v>220</v>
      </c>
      <c r="H628" s="13"/>
      <c r="I628" s="14">
        <v>16</v>
      </c>
      <c r="J628" s="14">
        <v>2016</v>
      </c>
      <c r="K628" s="13" t="s">
        <v>8</v>
      </c>
      <c r="L628" s="125">
        <f t="shared" si="46"/>
        <v>1.1000000000000001</v>
      </c>
      <c r="M628" s="7"/>
      <c r="N628" s="117">
        <v>3500000</v>
      </c>
      <c r="O628" s="129">
        <f t="shared" si="44"/>
        <v>3850000.0000000005</v>
      </c>
      <c r="P628" s="14">
        <f t="shared" si="45"/>
        <v>0</v>
      </c>
      <c r="Q628" s="14" t="str">
        <f>+IF(B628='1'!$D$15,IF(C628='1'!$D$16,'2'!D628,""),"")</f>
        <v/>
      </c>
      <c r="S628" s="36">
        <v>2700000</v>
      </c>
      <c r="T628" s="87">
        <v>2700000</v>
      </c>
      <c r="U628" s="96">
        <v>3100000</v>
      </c>
      <c r="V628" s="108">
        <v>3500000</v>
      </c>
    </row>
    <row r="629" spans="1:22" hidden="1" x14ac:dyDescent="0.2">
      <c r="A629" s="103">
        <v>627</v>
      </c>
      <c r="B629" s="1" t="s">
        <v>45</v>
      </c>
      <c r="C629" s="14">
        <v>25</v>
      </c>
      <c r="D629" s="14">
        <v>112</v>
      </c>
      <c r="E629" s="1">
        <v>16010</v>
      </c>
      <c r="F629" s="1" t="str">
        <f t="shared" si="43"/>
        <v>БГД25112</v>
      </c>
      <c r="G629" s="2" t="s">
        <v>220</v>
      </c>
      <c r="I629" s="1">
        <v>16</v>
      </c>
      <c r="J629" s="1">
        <v>2018</v>
      </c>
      <c r="K629" s="2" t="s">
        <v>41</v>
      </c>
      <c r="L629" s="122">
        <f t="shared" si="46"/>
        <v>1.1000000000000001</v>
      </c>
      <c r="N629" s="117">
        <v>3500000</v>
      </c>
      <c r="O629" s="129">
        <f t="shared" si="44"/>
        <v>3850000.0000000005</v>
      </c>
      <c r="P629" s="14">
        <f t="shared" si="45"/>
        <v>0</v>
      </c>
      <c r="Q629" s="14" t="str">
        <f>+IF(B629='1'!$D$15,IF(C629='1'!$D$16,'2'!D629,""),"")</f>
        <v/>
      </c>
      <c r="S629" s="36">
        <v>2700000</v>
      </c>
      <c r="T629" s="87">
        <v>2700000</v>
      </c>
      <c r="U629" s="96">
        <v>3100000</v>
      </c>
      <c r="V629" s="108">
        <v>3500000</v>
      </c>
    </row>
    <row r="630" spans="1:22" hidden="1" x14ac:dyDescent="0.2">
      <c r="A630" s="103">
        <v>628</v>
      </c>
      <c r="B630" s="1" t="s">
        <v>45</v>
      </c>
      <c r="C630" s="14">
        <v>25</v>
      </c>
      <c r="D630" s="14">
        <v>110</v>
      </c>
      <c r="E630" s="1">
        <v>16010</v>
      </c>
      <c r="F630" s="1" t="str">
        <f t="shared" si="43"/>
        <v>БГД25110</v>
      </c>
      <c r="G630" s="2" t="s">
        <v>2059</v>
      </c>
      <c r="I630" s="1">
        <v>16</v>
      </c>
      <c r="J630" s="1">
        <v>2017</v>
      </c>
      <c r="K630" s="2" t="s">
        <v>41</v>
      </c>
      <c r="L630" s="122">
        <f t="shared" si="46"/>
        <v>1.1000000000000001</v>
      </c>
      <c r="N630" s="117">
        <v>3500000</v>
      </c>
      <c r="O630" s="129">
        <f t="shared" si="44"/>
        <v>3850000.0000000005</v>
      </c>
      <c r="P630" s="14">
        <f t="shared" si="45"/>
        <v>0</v>
      </c>
      <c r="Q630" s="14" t="str">
        <f>+IF(B630='1'!$D$15,IF(C630='1'!$D$16,'2'!D630,""),"")</f>
        <v/>
      </c>
      <c r="S630" s="36">
        <v>2700000</v>
      </c>
      <c r="T630" s="87">
        <v>2700000</v>
      </c>
      <c r="U630" s="96">
        <v>3100000</v>
      </c>
      <c r="V630" s="108">
        <v>3500000</v>
      </c>
    </row>
    <row r="631" spans="1:22" hidden="1" x14ac:dyDescent="0.2">
      <c r="A631" s="103">
        <v>629</v>
      </c>
      <c r="B631" s="1" t="s">
        <v>45</v>
      </c>
      <c r="C631" s="14">
        <v>25</v>
      </c>
      <c r="D631" s="14">
        <v>109</v>
      </c>
      <c r="E631" s="1">
        <v>16010</v>
      </c>
      <c r="F631" s="1" t="str">
        <f t="shared" si="43"/>
        <v>БГД25109</v>
      </c>
      <c r="G631" s="2" t="s">
        <v>2059</v>
      </c>
      <c r="I631" s="1">
        <v>16</v>
      </c>
      <c r="J631" s="1">
        <v>2017</v>
      </c>
      <c r="K631" s="2" t="s">
        <v>41</v>
      </c>
      <c r="L631" s="122">
        <f t="shared" si="46"/>
        <v>1.1000000000000001</v>
      </c>
      <c r="N631" s="117">
        <v>3500000</v>
      </c>
      <c r="O631" s="129">
        <f t="shared" si="44"/>
        <v>3850000.0000000005</v>
      </c>
      <c r="P631" s="14">
        <f t="shared" si="45"/>
        <v>0</v>
      </c>
      <c r="Q631" s="14" t="str">
        <f>+IF(B631='1'!$D$15,IF(C631='1'!$D$16,'2'!D631,""),"")</f>
        <v/>
      </c>
      <c r="S631" s="36">
        <v>2700000</v>
      </c>
      <c r="T631" s="87">
        <v>2700000</v>
      </c>
      <c r="U631" s="96">
        <v>3100000</v>
      </c>
      <c r="V631" s="108">
        <v>3500000</v>
      </c>
    </row>
    <row r="632" spans="1:22" hidden="1" x14ac:dyDescent="0.2">
      <c r="A632" s="103">
        <v>630</v>
      </c>
      <c r="B632" s="1" t="s">
        <v>45</v>
      </c>
      <c r="C632" s="14">
        <v>25</v>
      </c>
      <c r="D632" s="14">
        <v>108</v>
      </c>
      <c r="E632" s="1">
        <v>16010</v>
      </c>
      <c r="F632" s="1" t="str">
        <f t="shared" si="43"/>
        <v>БГД25108</v>
      </c>
      <c r="G632" s="2" t="s">
        <v>220</v>
      </c>
      <c r="I632" s="1">
        <v>16</v>
      </c>
      <c r="J632" s="1">
        <v>2016</v>
      </c>
      <c r="K632" s="2" t="s">
        <v>41</v>
      </c>
      <c r="L632" s="122">
        <f t="shared" si="46"/>
        <v>1.1000000000000001</v>
      </c>
      <c r="N632" s="117">
        <v>3500000</v>
      </c>
      <c r="O632" s="129">
        <f t="shared" si="44"/>
        <v>3850000.0000000005</v>
      </c>
      <c r="P632" s="14">
        <f t="shared" si="45"/>
        <v>0</v>
      </c>
      <c r="Q632" s="14" t="str">
        <f>+IF(B632='1'!$D$15,IF(C632='1'!$D$16,'2'!D632,""),"")</f>
        <v/>
      </c>
      <c r="S632" s="36">
        <v>2700000</v>
      </c>
      <c r="T632" s="87">
        <v>2700000</v>
      </c>
      <c r="U632" s="96">
        <v>3100000</v>
      </c>
      <c r="V632" s="108">
        <v>3500000</v>
      </c>
    </row>
    <row r="633" spans="1:22" hidden="1" x14ac:dyDescent="0.2">
      <c r="A633" s="103">
        <v>631</v>
      </c>
      <c r="B633" s="1" t="s">
        <v>45</v>
      </c>
      <c r="C633" s="14">
        <v>25</v>
      </c>
      <c r="D633" s="14">
        <v>107</v>
      </c>
      <c r="E633" s="1">
        <v>16010</v>
      </c>
      <c r="F633" s="1" t="str">
        <f t="shared" si="43"/>
        <v>БГД25107</v>
      </c>
      <c r="G633" s="2" t="s">
        <v>578</v>
      </c>
      <c r="I633" s="1">
        <v>12</v>
      </c>
      <c r="J633" s="1">
        <v>2010</v>
      </c>
      <c r="K633" s="37" t="s">
        <v>43</v>
      </c>
      <c r="L633" s="122">
        <f t="shared" si="46"/>
        <v>1.1000000000000001</v>
      </c>
      <c r="N633" s="117">
        <v>2200000</v>
      </c>
      <c r="O633" s="129">
        <f t="shared" si="44"/>
        <v>2420000</v>
      </c>
      <c r="P633" s="14">
        <f t="shared" si="45"/>
        <v>0</v>
      </c>
      <c r="Q633" s="14" t="str">
        <f>+IF(B633='1'!$D$15,IF(C633='1'!$D$16,'2'!D633,""),"")</f>
        <v/>
      </c>
      <c r="S633" s="36">
        <v>1800000</v>
      </c>
      <c r="T633" s="87">
        <v>1800000</v>
      </c>
      <c r="U633" s="96">
        <v>2000000</v>
      </c>
      <c r="V633" s="108">
        <v>2200000</v>
      </c>
    </row>
    <row r="634" spans="1:22" hidden="1" x14ac:dyDescent="0.2">
      <c r="A634" s="103">
        <v>632</v>
      </c>
      <c r="B634" s="1" t="s">
        <v>45</v>
      </c>
      <c r="C634" s="14">
        <v>25</v>
      </c>
      <c r="D634" s="14">
        <v>106</v>
      </c>
      <c r="E634" s="1">
        <v>16010</v>
      </c>
      <c r="F634" s="1" t="str">
        <f t="shared" si="43"/>
        <v>БГД25106</v>
      </c>
      <c r="G634" s="2" t="s">
        <v>578</v>
      </c>
      <c r="I634" s="1">
        <v>12</v>
      </c>
      <c r="J634" s="1">
        <v>2009</v>
      </c>
      <c r="K634" s="37" t="s">
        <v>43</v>
      </c>
      <c r="L634" s="122">
        <f t="shared" si="46"/>
        <v>1.1000000000000001</v>
      </c>
      <c r="N634" s="117">
        <v>2200000</v>
      </c>
      <c r="O634" s="129">
        <f t="shared" si="44"/>
        <v>2420000</v>
      </c>
      <c r="P634" s="14">
        <f t="shared" si="45"/>
        <v>0</v>
      </c>
      <c r="Q634" s="14" t="str">
        <f>+IF(B634='1'!$D$15,IF(C634='1'!$D$16,'2'!D634,""),"")</f>
        <v/>
      </c>
      <c r="S634" s="36">
        <v>1800000</v>
      </c>
      <c r="T634" s="87">
        <v>1800000</v>
      </c>
      <c r="U634" s="96">
        <v>2000000</v>
      </c>
      <c r="V634" s="108">
        <v>2200000</v>
      </c>
    </row>
    <row r="635" spans="1:22" hidden="1" x14ac:dyDescent="0.2">
      <c r="A635" s="103">
        <v>633</v>
      </c>
      <c r="B635" s="43" t="s">
        <v>45</v>
      </c>
      <c r="C635" s="43">
        <v>25</v>
      </c>
      <c r="D635" s="43">
        <v>105</v>
      </c>
      <c r="E635" s="43">
        <v>16010</v>
      </c>
      <c r="F635" s="43" t="str">
        <f t="shared" si="43"/>
        <v>БГД25105</v>
      </c>
      <c r="G635" s="44" t="s">
        <v>2456</v>
      </c>
      <c r="H635" s="44"/>
      <c r="I635" s="43">
        <v>16</v>
      </c>
      <c r="J635" s="43">
        <v>2012</v>
      </c>
      <c r="K635" s="50" t="s">
        <v>43</v>
      </c>
      <c r="L635" s="124">
        <f t="shared" si="46"/>
        <v>1.1000000000000001</v>
      </c>
      <c r="M635" s="45" t="s">
        <v>2015</v>
      </c>
      <c r="N635" s="128">
        <v>0</v>
      </c>
      <c r="O635" s="129">
        <f t="shared" si="44"/>
        <v>0</v>
      </c>
      <c r="P635" s="14">
        <f t="shared" si="45"/>
        <v>0</v>
      </c>
      <c r="Q635" s="14" t="str">
        <f>+IF(B635='1'!$D$15,IF(C635='1'!$D$16,'2'!D635,""),"")</f>
        <v/>
      </c>
      <c r="S635" s="46">
        <v>0</v>
      </c>
      <c r="T635" s="47">
        <v>0</v>
      </c>
      <c r="U635" s="128">
        <v>0</v>
      </c>
      <c r="V635" s="108">
        <v>0</v>
      </c>
    </row>
    <row r="636" spans="1:22" hidden="1" x14ac:dyDescent="0.2">
      <c r="A636" s="103">
        <v>634</v>
      </c>
      <c r="B636" s="43" t="s">
        <v>45</v>
      </c>
      <c r="C636" s="43">
        <v>25</v>
      </c>
      <c r="D636" s="43">
        <v>104</v>
      </c>
      <c r="E636" s="43">
        <v>16010</v>
      </c>
      <c r="F636" s="43" t="str">
        <f t="shared" si="43"/>
        <v>БГД25104</v>
      </c>
      <c r="G636" s="44" t="s">
        <v>2456</v>
      </c>
      <c r="H636" s="44"/>
      <c r="I636" s="43">
        <v>16</v>
      </c>
      <c r="J636" s="43">
        <v>2012</v>
      </c>
      <c r="K636" s="50" t="s">
        <v>43</v>
      </c>
      <c r="L636" s="124">
        <f t="shared" si="46"/>
        <v>1.1000000000000001</v>
      </c>
      <c r="M636" s="45" t="s">
        <v>2015</v>
      </c>
      <c r="N636" s="128">
        <v>0</v>
      </c>
      <c r="O636" s="129">
        <f t="shared" si="44"/>
        <v>0</v>
      </c>
      <c r="P636" s="14">
        <f t="shared" si="45"/>
        <v>0</v>
      </c>
      <c r="Q636" s="14" t="str">
        <f>+IF(B636='1'!$D$15,IF(C636='1'!$D$16,'2'!D636,""),"")</f>
        <v/>
      </c>
      <c r="S636" s="46">
        <v>0</v>
      </c>
      <c r="T636" s="47">
        <v>0</v>
      </c>
      <c r="U636" s="128">
        <v>0</v>
      </c>
      <c r="V636" s="108">
        <v>0</v>
      </c>
    </row>
    <row r="637" spans="1:22" hidden="1" x14ac:dyDescent="0.2">
      <c r="A637" s="103">
        <v>635</v>
      </c>
      <c r="B637" s="43" t="s">
        <v>45</v>
      </c>
      <c r="C637" s="43">
        <v>25</v>
      </c>
      <c r="D637" s="43">
        <v>103</v>
      </c>
      <c r="E637" s="43">
        <v>16010</v>
      </c>
      <c r="F637" s="43" t="str">
        <f t="shared" si="43"/>
        <v>БГД25103</v>
      </c>
      <c r="G637" s="44" t="s">
        <v>2456</v>
      </c>
      <c r="H637" s="44"/>
      <c r="I637" s="43">
        <v>16</v>
      </c>
      <c r="J637" s="43">
        <v>2010</v>
      </c>
      <c r="K637" s="50" t="s">
        <v>43</v>
      </c>
      <c r="L637" s="124">
        <f t="shared" si="46"/>
        <v>1.1000000000000001</v>
      </c>
      <c r="M637" s="45" t="s">
        <v>2015</v>
      </c>
      <c r="N637" s="128">
        <v>0</v>
      </c>
      <c r="O637" s="129">
        <f t="shared" si="44"/>
        <v>0</v>
      </c>
      <c r="P637" s="14">
        <f t="shared" si="45"/>
        <v>0</v>
      </c>
      <c r="Q637" s="14" t="str">
        <f>+IF(B637='1'!$D$15,IF(C637='1'!$D$16,'2'!D637,""),"")</f>
        <v/>
      </c>
      <c r="S637" s="46">
        <v>0</v>
      </c>
      <c r="T637" s="47">
        <v>0</v>
      </c>
      <c r="U637" s="128">
        <v>0</v>
      </c>
      <c r="V637" s="108">
        <v>0</v>
      </c>
    </row>
    <row r="638" spans="1:22" hidden="1" x14ac:dyDescent="0.2">
      <c r="A638" s="103">
        <v>636</v>
      </c>
      <c r="B638" s="43" t="s">
        <v>45</v>
      </c>
      <c r="C638" s="43">
        <v>25</v>
      </c>
      <c r="D638" s="43">
        <v>102</v>
      </c>
      <c r="E638" s="43">
        <v>16010</v>
      </c>
      <c r="F638" s="43" t="str">
        <f t="shared" si="43"/>
        <v>БГД25102</v>
      </c>
      <c r="G638" s="44" t="s">
        <v>2456</v>
      </c>
      <c r="H638" s="44"/>
      <c r="I638" s="43">
        <v>16</v>
      </c>
      <c r="J638" s="43">
        <v>2011</v>
      </c>
      <c r="K638" s="50" t="s">
        <v>43</v>
      </c>
      <c r="L638" s="124">
        <f t="shared" ref="L638:L644" si="47">+$L$1</f>
        <v>1.1000000000000001</v>
      </c>
      <c r="M638" s="45" t="s">
        <v>2015</v>
      </c>
      <c r="N638" s="128">
        <v>0</v>
      </c>
      <c r="O638" s="129">
        <f t="shared" si="44"/>
        <v>0</v>
      </c>
      <c r="P638" s="14">
        <f t="shared" si="45"/>
        <v>0</v>
      </c>
      <c r="Q638" s="14" t="str">
        <f>+IF(B638='1'!$D$15,IF(C638='1'!$D$16,'2'!D638,""),"")</f>
        <v/>
      </c>
      <c r="S638" s="46">
        <v>0</v>
      </c>
      <c r="T638" s="47">
        <v>0</v>
      </c>
      <c r="U638" s="128">
        <v>0</v>
      </c>
      <c r="V638" s="108">
        <v>0</v>
      </c>
    </row>
    <row r="639" spans="1:22" hidden="1" x14ac:dyDescent="0.2">
      <c r="A639" s="103">
        <v>637</v>
      </c>
      <c r="B639" s="43" t="s">
        <v>45</v>
      </c>
      <c r="C639" s="43">
        <v>25</v>
      </c>
      <c r="D639" s="43">
        <v>101</v>
      </c>
      <c r="E639" s="43">
        <v>16010</v>
      </c>
      <c r="F639" s="43" t="str">
        <f t="shared" si="43"/>
        <v>БГД25101</v>
      </c>
      <c r="G639" s="44" t="s">
        <v>2456</v>
      </c>
      <c r="H639" s="44"/>
      <c r="I639" s="43">
        <v>16</v>
      </c>
      <c r="J639" s="43">
        <v>2010</v>
      </c>
      <c r="K639" s="50" t="s">
        <v>43</v>
      </c>
      <c r="L639" s="124">
        <f t="shared" si="47"/>
        <v>1.1000000000000001</v>
      </c>
      <c r="M639" s="45" t="s">
        <v>2015</v>
      </c>
      <c r="N639" s="128">
        <v>0</v>
      </c>
      <c r="O639" s="129">
        <f t="shared" si="44"/>
        <v>0</v>
      </c>
      <c r="P639" s="14">
        <f t="shared" si="45"/>
        <v>0</v>
      </c>
      <c r="Q639" s="14" t="str">
        <f>+IF(B639='1'!$D$15,IF(C639='1'!$D$16,'2'!D639,""),"")</f>
        <v/>
      </c>
      <c r="S639" s="46">
        <v>0</v>
      </c>
      <c r="T639" s="47">
        <v>0</v>
      </c>
      <c r="U639" s="128">
        <v>0</v>
      </c>
      <c r="V639" s="108">
        <v>0</v>
      </c>
    </row>
    <row r="640" spans="1:22" hidden="1" x14ac:dyDescent="0.2">
      <c r="A640" s="103">
        <v>638</v>
      </c>
      <c r="B640" s="1" t="s">
        <v>45</v>
      </c>
      <c r="C640" s="14">
        <v>25</v>
      </c>
      <c r="D640" s="14">
        <v>12</v>
      </c>
      <c r="E640" s="1">
        <v>16010</v>
      </c>
      <c r="F640" s="1" t="str">
        <f t="shared" si="43"/>
        <v>БГД2512</v>
      </c>
      <c r="G640" s="2" t="s">
        <v>7</v>
      </c>
      <c r="I640" s="1">
        <v>9</v>
      </c>
      <c r="J640" s="1">
        <v>2016</v>
      </c>
      <c r="K640" s="2" t="s">
        <v>41</v>
      </c>
      <c r="L640" s="122">
        <f t="shared" si="47"/>
        <v>1.1000000000000001</v>
      </c>
      <c r="N640" s="117">
        <v>2500000</v>
      </c>
      <c r="O640" s="129">
        <f t="shared" si="44"/>
        <v>2750000</v>
      </c>
      <c r="P640" s="14">
        <f t="shared" si="45"/>
        <v>0</v>
      </c>
      <c r="Q640" s="14" t="str">
        <f>+IF(B640='1'!$D$15,IF(C640='1'!$D$16,'2'!D640,""),"")</f>
        <v/>
      </c>
      <c r="S640" s="36">
        <v>2000000</v>
      </c>
      <c r="T640" s="87">
        <v>2000000</v>
      </c>
      <c r="U640" s="96">
        <v>2100000</v>
      </c>
      <c r="V640" s="108">
        <v>2500000</v>
      </c>
    </row>
    <row r="641" spans="1:22" hidden="1" x14ac:dyDescent="0.2">
      <c r="A641" s="103">
        <v>639</v>
      </c>
      <c r="B641" s="1" t="s">
        <v>45</v>
      </c>
      <c r="C641" s="14">
        <v>25</v>
      </c>
      <c r="D641" s="14">
        <v>10</v>
      </c>
      <c r="E641" s="1">
        <v>16010</v>
      </c>
      <c r="F641" s="1" t="str">
        <f t="shared" si="43"/>
        <v>БГД2510</v>
      </c>
      <c r="G641" s="2" t="s">
        <v>2058</v>
      </c>
      <c r="I641" s="1">
        <v>9</v>
      </c>
      <c r="J641" s="1">
        <v>2008</v>
      </c>
      <c r="K641" s="2" t="s">
        <v>41</v>
      </c>
      <c r="L641" s="122">
        <f t="shared" si="47"/>
        <v>1.1000000000000001</v>
      </c>
      <c r="N641" s="117">
        <v>2700000</v>
      </c>
      <c r="O641" s="129">
        <f t="shared" si="44"/>
        <v>2970000.0000000005</v>
      </c>
      <c r="P641" s="14">
        <f t="shared" si="45"/>
        <v>0</v>
      </c>
      <c r="Q641" s="14" t="str">
        <f>+IF(B641='1'!$D$15,IF(C641='1'!$D$16,'2'!D641,""),"")</f>
        <v/>
      </c>
      <c r="S641" s="36">
        <v>2300000</v>
      </c>
      <c r="T641" s="87">
        <v>2400000</v>
      </c>
      <c r="U641" s="96">
        <v>2500000</v>
      </c>
      <c r="V641" s="108">
        <v>2700000</v>
      </c>
    </row>
    <row r="642" spans="1:22" hidden="1" x14ac:dyDescent="0.2">
      <c r="A642" s="103">
        <v>640</v>
      </c>
      <c r="B642" s="1" t="s">
        <v>45</v>
      </c>
      <c r="C642" s="14">
        <v>25</v>
      </c>
      <c r="D642" s="14">
        <v>6</v>
      </c>
      <c r="E642" s="1">
        <v>16010</v>
      </c>
      <c r="F642" s="1" t="str">
        <f t="shared" si="43"/>
        <v>БГД256</v>
      </c>
      <c r="G642" s="2" t="s">
        <v>6</v>
      </c>
      <c r="I642" s="1">
        <v>6</v>
      </c>
      <c r="J642" s="1">
        <v>2006</v>
      </c>
      <c r="K642" s="2" t="s">
        <v>41</v>
      </c>
      <c r="L642" s="122">
        <f t="shared" si="47"/>
        <v>1.1000000000000001</v>
      </c>
      <c r="N642" s="117">
        <v>2000000</v>
      </c>
      <c r="O642" s="129">
        <f t="shared" si="44"/>
        <v>2200000</v>
      </c>
      <c r="P642" s="14">
        <f t="shared" si="45"/>
        <v>0</v>
      </c>
      <c r="Q642" s="14" t="str">
        <f>+IF(B642='1'!$D$15,IF(C642='1'!$D$16,'2'!D642,""),"")</f>
        <v/>
      </c>
      <c r="S642" s="36">
        <v>1700000</v>
      </c>
      <c r="T642" s="87">
        <v>1800000</v>
      </c>
      <c r="U642" s="96">
        <v>1900000</v>
      </c>
      <c r="V642" s="108">
        <v>2000000</v>
      </c>
    </row>
    <row r="643" spans="1:22" hidden="1" x14ac:dyDescent="0.2">
      <c r="A643" s="103">
        <v>641</v>
      </c>
      <c r="B643" s="1" t="s">
        <v>45</v>
      </c>
      <c r="C643" s="14">
        <v>25</v>
      </c>
      <c r="D643" s="14" t="s">
        <v>277</v>
      </c>
      <c r="E643" s="1">
        <v>16010</v>
      </c>
      <c r="F643" s="1" t="str">
        <f t="shared" ref="F643:F706" si="48">+B643&amp;C643&amp;D643</f>
        <v>БГД2545/7</v>
      </c>
      <c r="G643" s="13" t="s">
        <v>7</v>
      </c>
      <c r="I643" s="1">
        <v>6</v>
      </c>
      <c r="J643" s="1">
        <v>2017</v>
      </c>
      <c r="K643" s="37" t="s">
        <v>43</v>
      </c>
      <c r="L643" s="122">
        <f t="shared" si="47"/>
        <v>1.1000000000000001</v>
      </c>
      <c r="N643" s="117">
        <v>2000000</v>
      </c>
      <c r="O643" s="129">
        <f t="shared" si="44"/>
        <v>2200000</v>
      </c>
      <c r="P643" s="14">
        <f t="shared" si="45"/>
        <v>0</v>
      </c>
      <c r="Q643" s="14" t="str">
        <f>+IF(B643='1'!$D$15,IF(C643='1'!$D$16,'2'!D643,""),"")</f>
        <v/>
      </c>
      <c r="S643" s="36">
        <v>1700000</v>
      </c>
      <c r="T643" s="87">
        <v>1700000</v>
      </c>
      <c r="U643" s="96">
        <v>1800000</v>
      </c>
      <c r="V643" s="108">
        <v>2000000</v>
      </c>
    </row>
    <row r="644" spans="1:22" hidden="1" x14ac:dyDescent="0.2">
      <c r="A644" s="103">
        <v>642</v>
      </c>
      <c r="B644" s="1" t="s">
        <v>45</v>
      </c>
      <c r="C644" s="14">
        <v>25</v>
      </c>
      <c r="D644" s="14" t="s">
        <v>276</v>
      </c>
      <c r="E644" s="1">
        <v>16010</v>
      </c>
      <c r="F644" s="1" t="str">
        <f t="shared" si="48"/>
        <v>БГД2545/1</v>
      </c>
      <c r="G644" s="13" t="s">
        <v>6</v>
      </c>
      <c r="I644" s="1">
        <v>6</v>
      </c>
      <c r="J644" s="1">
        <v>2013</v>
      </c>
      <c r="K644" s="37" t="s">
        <v>43</v>
      </c>
      <c r="L644" s="122">
        <f t="shared" si="47"/>
        <v>1.1000000000000001</v>
      </c>
      <c r="N644" s="117">
        <v>2100000</v>
      </c>
      <c r="O644" s="129">
        <f t="shared" ref="O644:O707" si="49">L644*N644</f>
        <v>2310000</v>
      </c>
      <c r="P644" s="14">
        <f t="shared" si="45"/>
        <v>0</v>
      </c>
      <c r="Q644" s="14" t="str">
        <f>+IF(B644='1'!$D$15,IF(C644='1'!$D$16,'2'!D644,""),"")</f>
        <v/>
      </c>
      <c r="S644" s="36">
        <v>1700000</v>
      </c>
      <c r="T644" s="87">
        <v>1800000</v>
      </c>
      <c r="U644" s="96">
        <v>1900000</v>
      </c>
      <c r="V644" s="108">
        <v>2100000</v>
      </c>
    </row>
    <row r="645" spans="1:22" hidden="1" x14ac:dyDescent="0.2">
      <c r="A645" s="103">
        <v>643</v>
      </c>
      <c r="B645" s="1" t="s">
        <v>45</v>
      </c>
      <c r="C645" s="14">
        <v>25</v>
      </c>
      <c r="D645" s="14">
        <v>45</v>
      </c>
      <c r="E645" s="1">
        <v>16010</v>
      </c>
      <c r="F645" s="1" t="str">
        <f t="shared" si="48"/>
        <v>БГД2545</v>
      </c>
      <c r="G645" s="2" t="s">
        <v>1699</v>
      </c>
      <c r="H645" s="2" t="s">
        <v>1699</v>
      </c>
      <c r="I645" s="1">
        <v>6</v>
      </c>
      <c r="J645" s="1">
        <v>1995</v>
      </c>
      <c r="K645" s="37" t="s">
        <v>43</v>
      </c>
      <c r="L645" s="122">
        <v>1.1499999999999999</v>
      </c>
      <c r="N645" s="117">
        <v>115000000</v>
      </c>
      <c r="O645" s="129">
        <f t="shared" si="49"/>
        <v>132249999.99999999</v>
      </c>
      <c r="P645" s="14">
        <f t="shared" si="45"/>
        <v>0</v>
      </c>
      <c r="Q645" s="14" t="str">
        <f>+IF(B645='1'!$D$15,IF(C645='1'!$D$16,'2'!D645,""),"")</f>
        <v/>
      </c>
      <c r="S645" s="36">
        <v>80000000</v>
      </c>
      <c r="T645" s="87">
        <v>90000000</v>
      </c>
      <c r="U645" s="96">
        <v>100000000</v>
      </c>
      <c r="V645" s="108">
        <v>115000000</v>
      </c>
    </row>
    <row r="646" spans="1:22" hidden="1" x14ac:dyDescent="0.2">
      <c r="A646" s="103">
        <v>644</v>
      </c>
      <c r="B646" s="1" t="s">
        <v>45</v>
      </c>
      <c r="C646" s="14">
        <v>26</v>
      </c>
      <c r="D646" s="7" t="s">
        <v>178</v>
      </c>
      <c r="E646" s="1">
        <v>16020</v>
      </c>
      <c r="F646" s="1" t="str">
        <f t="shared" si="48"/>
        <v>БГД26ХА-48</v>
      </c>
      <c r="G646" s="2" t="s">
        <v>179</v>
      </c>
      <c r="I646" s="1">
        <v>4</v>
      </c>
      <c r="J646" s="1">
        <v>1986</v>
      </c>
      <c r="K646" s="2" t="s">
        <v>180</v>
      </c>
      <c r="L646" s="122">
        <v>1.1499999999999999</v>
      </c>
      <c r="N646" s="117">
        <v>70000000</v>
      </c>
      <c r="O646" s="129">
        <f t="shared" si="49"/>
        <v>80500000</v>
      </c>
      <c r="P646" s="14">
        <f t="shared" ref="P646:P709" si="50">+IF(Q646="",0,P645+1)</f>
        <v>0</v>
      </c>
      <c r="Q646" s="14" t="str">
        <f>+IF(B646='1'!$D$15,IF(C646='1'!$D$16,'2'!D646,""),"")</f>
        <v/>
      </c>
      <c r="S646" s="36">
        <v>60000000</v>
      </c>
      <c r="T646" s="87">
        <v>60000000</v>
      </c>
      <c r="U646" s="96">
        <v>60000000</v>
      </c>
      <c r="V646" s="108">
        <v>70000000</v>
      </c>
    </row>
    <row r="647" spans="1:22" hidden="1" x14ac:dyDescent="0.2">
      <c r="A647" s="103">
        <v>645</v>
      </c>
      <c r="B647" s="1" t="s">
        <v>45</v>
      </c>
      <c r="C647" s="14">
        <v>26</v>
      </c>
      <c r="D647" s="49">
        <v>54</v>
      </c>
      <c r="E647" s="1">
        <v>16020</v>
      </c>
      <c r="F647" s="1" t="str">
        <f t="shared" si="48"/>
        <v>БГД2654</v>
      </c>
      <c r="G647" s="2" t="s">
        <v>142</v>
      </c>
      <c r="I647" s="1">
        <v>12</v>
      </c>
      <c r="J647" s="1">
        <v>2017</v>
      </c>
      <c r="K647" s="2" t="s">
        <v>180</v>
      </c>
      <c r="L647" s="122">
        <f>+$L$1</f>
        <v>1.1000000000000001</v>
      </c>
      <c r="N647" s="117">
        <v>3300000</v>
      </c>
      <c r="O647" s="129">
        <f t="shared" si="49"/>
        <v>3630000.0000000005</v>
      </c>
      <c r="P647" s="14">
        <f t="shared" si="50"/>
        <v>0</v>
      </c>
      <c r="Q647" s="14" t="str">
        <f>+IF(B647='1'!$D$15,IF(C647='1'!$D$16,'2'!D647,""),"")</f>
        <v/>
      </c>
      <c r="S647" s="36">
        <v>2400000</v>
      </c>
      <c r="T647" s="87">
        <v>2500000</v>
      </c>
      <c r="U647" s="96">
        <v>2700000</v>
      </c>
      <c r="V647" s="108">
        <v>3300000</v>
      </c>
    </row>
    <row r="648" spans="1:22" hidden="1" x14ac:dyDescent="0.2">
      <c r="A648" s="103">
        <v>646</v>
      </c>
      <c r="B648" s="43" t="s">
        <v>45</v>
      </c>
      <c r="C648" s="43">
        <v>26</v>
      </c>
      <c r="D648" s="51" t="s">
        <v>2269</v>
      </c>
      <c r="E648" s="43">
        <v>16030</v>
      </c>
      <c r="F648" s="43" t="str">
        <f t="shared" si="48"/>
        <v>БГД265 /Мебелийн 12 айл/</v>
      </c>
      <c r="G648" s="44" t="s">
        <v>2457</v>
      </c>
      <c r="H648" s="44"/>
      <c r="I648" s="43">
        <v>1</v>
      </c>
      <c r="J648" s="43">
        <v>1956</v>
      </c>
      <c r="K648" s="44" t="s">
        <v>194</v>
      </c>
      <c r="L648" s="124">
        <v>1.1499999999999999</v>
      </c>
      <c r="M648" s="45" t="s">
        <v>2015</v>
      </c>
      <c r="N648" s="128">
        <v>0</v>
      </c>
      <c r="O648" s="129">
        <f t="shared" si="49"/>
        <v>0</v>
      </c>
      <c r="P648" s="14">
        <f t="shared" si="50"/>
        <v>0</v>
      </c>
      <c r="Q648" s="14" t="str">
        <f>+IF(B648='1'!$D$15,IF(C648='1'!$D$16,'2'!D648,""),"")</f>
        <v/>
      </c>
      <c r="S648" s="46">
        <v>0</v>
      </c>
      <c r="T648" s="47">
        <v>0</v>
      </c>
      <c r="U648" s="128">
        <v>0</v>
      </c>
      <c r="V648" s="108">
        <v>0</v>
      </c>
    </row>
    <row r="649" spans="1:22" hidden="1" x14ac:dyDescent="0.2">
      <c r="A649" s="103">
        <v>647</v>
      </c>
      <c r="B649" s="1" t="s">
        <v>45</v>
      </c>
      <c r="C649" s="14">
        <v>26</v>
      </c>
      <c r="D649" s="7" t="s">
        <v>188</v>
      </c>
      <c r="E649" s="1">
        <v>16020</v>
      </c>
      <c r="F649" s="1" t="str">
        <f t="shared" si="48"/>
        <v>БГД2648А</v>
      </c>
      <c r="G649" s="2" t="s">
        <v>142</v>
      </c>
      <c r="I649" s="1">
        <v>9</v>
      </c>
      <c r="J649" s="1">
        <v>2017</v>
      </c>
      <c r="K649" s="2" t="s">
        <v>180</v>
      </c>
      <c r="L649" s="122">
        <f t="shared" ref="L649:L680" si="51">+$L$1</f>
        <v>1.1000000000000001</v>
      </c>
      <c r="N649" s="117">
        <v>3100000</v>
      </c>
      <c r="O649" s="129">
        <f t="shared" si="49"/>
        <v>3410000.0000000005</v>
      </c>
      <c r="P649" s="14">
        <f t="shared" si="50"/>
        <v>0</v>
      </c>
      <c r="Q649" s="14" t="str">
        <f>+IF(B649='1'!$D$15,IF(C649='1'!$D$16,'2'!D649,""),"")</f>
        <v/>
      </c>
      <c r="S649" s="36">
        <v>2200000</v>
      </c>
      <c r="T649" s="87">
        <v>2400000</v>
      </c>
      <c r="U649" s="96">
        <v>2600000</v>
      </c>
      <c r="V649" s="108">
        <v>3100000</v>
      </c>
    </row>
    <row r="650" spans="1:22" hidden="1" x14ac:dyDescent="0.2">
      <c r="A650" s="103">
        <v>648</v>
      </c>
      <c r="B650" s="1" t="s">
        <v>45</v>
      </c>
      <c r="C650" s="14">
        <v>26</v>
      </c>
      <c r="D650" s="7" t="s">
        <v>177</v>
      </c>
      <c r="E650" s="1">
        <v>16020</v>
      </c>
      <c r="F650" s="1" t="str">
        <f t="shared" si="48"/>
        <v>БГД2635Б</v>
      </c>
      <c r="G650" s="2" t="s">
        <v>166</v>
      </c>
      <c r="I650" s="1">
        <v>23</v>
      </c>
      <c r="J650" s="1">
        <v>2019</v>
      </c>
      <c r="K650" s="2" t="s">
        <v>167</v>
      </c>
      <c r="L650" s="122">
        <f t="shared" si="51"/>
        <v>1.1000000000000001</v>
      </c>
      <c r="N650" s="117">
        <v>5000000</v>
      </c>
      <c r="O650" s="129">
        <f t="shared" si="49"/>
        <v>5500000</v>
      </c>
      <c r="P650" s="14">
        <f t="shared" si="50"/>
        <v>0</v>
      </c>
      <c r="Q650" s="14" t="str">
        <f>+IF(B650='1'!$D$15,IF(C650='1'!$D$16,'2'!D650,""),"")</f>
        <v/>
      </c>
      <c r="S650" s="36">
        <v>3800000</v>
      </c>
      <c r="T650" s="87">
        <v>4000000</v>
      </c>
      <c r="U650" s="96">
        <v>4100000</v>
      </c>
      <c r="V650" s="108">
        <v>5000000</v>
      </c>
    </row>
    <row r="651" spans="1:22" hidden="1" x14ac:dyDescent="0.2">
      <c r="A651" s="103">
        <v>649</v>
      </c>
      <c r="B651" s="1" t="s">
        <v>45</v>
      </c>
      <c r="C651" s="14">
        <v>26</v>
      </c>
      <c r="D651" s="7" t="s">
        <v>176</v>
      </c>
      <c r="E651" s="1">
        <v>16020</v>
      </c>
      <c r="F651" s="1" t="str">
        <f t="shared" si="48"/>
        <v>БГД2635А</v>
      </c>
      <c r="G651" s="2" t="s">
        <v>166</v>
      </c>
      <c r="I651" s="1">
        <v>23</v>
      </c>
      <c r="J651" s="1">
        <v>2019</v>
      </c>
      <c r="K651" s="2" t="s">
        <v>167</v>
      </c>
      <c r="L651" s="122">
        <f t="shared" si="51"/>
        <v>1.1000000000000001</v>
      </c>
      <c r="N651" s="117">
        <v>5000000</v>
      </c>
      <c r="O651" s="129">
        <f t="shared" si="49"/>
        <v>5500000</v>
      </c>
      <c r="P651" s="14">
        <f t="shared" si="50"/>
        <v>0</v>
      </c>
      <c r="Q651" s="14" t="str">
        <f>+IF(B651='1'!$D$15,IF(C651='1'!$D$16,'2'!D651,""),"")</f>
        <v/>
      </c>
      <c r="S651" s="36">
        <v>3800000</v>
      </c>
      <c r="T651" s="87">
        <v>4000000</v>
      </c>
      <c r="U651" s="96">
        <v>4100000</v>
      </c>
      <c r="V651" s="108">
        <v>5000000</v>
      </c>
    </row>
    <row r="652" spans="1:22" hidden="1" x14ac:dyDescent="0.2">
      <c r="A652" s="103">
        <v>650</v>
      </c>
      <c r="B652" s="1" t="s">
        <v>45</v>
      </c>
      <c r="C652" s="14">
        <v>26</v>
      </c>
      <c r="D652" s="7" t="s">
        <v>182</v>
      </c>
      <c r="E652" s="1">
        <v>16020</v>
      </c>
      <c r="F652" s="1" t="str">
        <f t="shared" si="48"/>
        <v>БГД2634Б</v>
      </c>
      <c r="G652" s="2" t="s">
        <v>183</v>
      </c>
      <c r="I652" s="1">
        <v>9</v>
      </c>
      <c r="J652" s="1">
        <v>2015</v>
      </c>
      <c r="K652" s="2" t="s">
        <v>180</v>
      </c>
      <c r="L652" s="122">
        <f t="shared" si="51"/>
        <v>1.1000000000000001</v>
      </c>
      <c r="N652" s="117">
        <v>3300000</v>
      </c>
      <c r="O652" s="129">
        <f t="shared" si="49"/>
        <v>3630000.0000000005</v>
      </c>
      <c r="P652" s="14">
        <f t="shared" si="50"/>
        <v>0</v>
      </c>
      <c r="Q652" s="14" t="str">
        <f>+IF(B652='1'!$D$15,IF(C652='1'!$D$16,'2'!D652,""),"")</f>
        <v/>
      </c>
      <c r="S652" s="36">
        <v>2300000</v>
      </c>
      <c r="T652" s="87">
        <v>2500000</v>
      </c>
      <c r="U652" s="96">
        <v>2700000</v>
      </c>
      <c r="V652" s="108">
        <v>3300000</v>
      </c>
    </row>
    <row r="653" spans="1:22" hidden="1" x14ac:dyDescent="0.2">
      <c r="A653" s="103">
        <v>651</v>
      </c>
      <c r="B653" s="1" t="s">
        <v>45</v>
      </c>
      <c r="C653" s="14">
        <v>26</v>
      </c>
      <c r="D653" s="7" t="s">
        <v>187</v>
      </c>
      <c r="E653" s="1">
        <v>16020</v>
      </c>
      <c r="F653" s="1" t="str">
        <f t="shared" si="48"/>
        <v>БГД2630В</v>
      </c>
      <c r="G653" s="2" t="s">
        <v>185</v>
      </c>
      <c r="I653" s="1">
        <v>15</v>
      </c>
      <c r="J653" s="1">
        <v>2015</v>
      </c>
      <c r="K653" s="2" t="s">
        <v>180</v>
      </c>
      <c r="L653" s="122">
        <f t="shared" si="51"/>
        <v>1.1000000000000001</v>
      </c>
      <c r="N653" s="117">
        <v>3100000</v>
      </c>
      <c r="O653" s="129">
        <f t="shared" si="49"/>
        <v>3410000.0000000005</v>
      </c>
      <c r="P653" s="14">
        <f t="shared" si="50"/>
        <v>0</v>
      </c>
      <c r="Q653" s="14" t="str">
        <f>+IF(B653='1'!$D$15,IF(C653='1'!$D$16,'2'!D653,""),"")</f>
        <v/>
      </c>
      <c r="S653" s="36">
        <v>2200000</v>
      </c>
      <c r="T653" s="87">
        <v>2500000</v>
      </c>
      <c r="U653" s="96">
        <v>2700000</v>
      </c>
      <c r="V653" s="108">
        <v>3100000</v>
      </c>
    </row>
    <row r="654" spans="1:22" hidden="1" x14ac:dyDescent="0.2">
      <c r="A654" s="103">
        <v>652</v>
      </c>
      <c r="B654" s="1" t="s">
        <v>45</v>
      </c>
      <c r="C654" s="14">
        <v>26</v>
      </c>
      <c r="D654" s="7" t="s">
        <v>186</v>
      </c>
      <c r="E654" s="1">
        <v>16020</v>
      </c>
      <c r="F654" s="1" t="str">
        <f t="shared" si="48"/>
        <v>БГД2630Б</v>
      </c>
      <c r="G654" s="2" t="s">
        <v>185</v>
      </c>
      <c r="I654" s="1">
        <v>15</v>
      </c>
      <c r="J654" s="1">
        <v>2015</v>
      </c>
      <c r="K654" s="2" t="s">
        <v>180</v>
      </c>
      <c r="L654" s="122">
        <f t="shared" si="51"/>
        <v>1.1000000000000001</v>
      </c>
      <c r="N654" s="117">
        <v>3100000</v>
      </c>
      <c r="O654" s="129">
        <f t="shared" si="49"/>
        <v>3410000.0000000005</v>
      </c>
      <c r="P654" s="14">
        <f t="shared" si="50"/>
        <v>0</v>
      </c>
      <c r="Q654" s="14" t="str">
        <f>+IF(B654='1'!$D$15,IF(C654='1'!$D$16,'2'!D654,""),"")</f>
        <v/>
      </c>
      <c r="S654" s="36">
        <v>2200000</v>
      </c>
      <c r="T654" s="87">
        <v>2500000</v>
      </c>
      <c r="U654" s="96">
        <v>2700000</v>
      </c>
      <c r="V654" s="108">
        <v>3100000</v>
      </c>
    </row>
    <row r="655" spans="1:22" hidden="1" x14ac:dyDescent="0.2">
      <c r="A655" s="103">
        <v>653</v>
      </c>
      <c r="B655" s="1" t="s">
        <v>45</v>
      </c>
      <c r="C655" s="14">
        <v>26</v>
      </c>
      <c r="D655" s="7" t="s">
        <v>184</v>
      </c>
      <c r="E655" s="1">
        <v>16020</v>
      </c>
      <c r="F655" s="1" t="str">
        <f t="shared" si="48"/>
        <v>БГД2630А</v>
      </c>
      <c r="G655" s="2" t="s">
        <v>185</v>
      </c>
      <c r="I655" s="1">
        <v>15</v>
      </c>
      <c r="J655" s="1">
        <v>2015</v>
      </c>
      <c r="K655" s="2" t="s">
        <v>180</v>
      </c>
      <c r="L655" s="122">
        <f t="shared" si="51"/>
        <v>1.1000000000000001</v>
      </c>
      <c r="N655" s="117">
        <v>3100000</v>
      </c>
      <c r="O655" s="129">
        <f t="shared" si="49"/>
        <v>3410000.0000000005</v>
      </c>
      <c r="P655" s="14">
        <f t="shared" si="50"/>
        <v>0</v>
      </c>
      <c r="Q655" s="14" t="str">
        <f>+IF(B655='1'!$D$15,IF(C655='1'!$D$16,'2'!D655,""),"")</f>
        <v/>
      </c>
      <c r="S655" s="36">
        <v>2200000</v>
      </c>
      <c r="T655" s="87">
        <v>2500000</v>
      </c>
      <c r="U655" s="96">
        <v>2700000</v>
      </c>
      <c r="V655" s="108">
        <v>3100000</v>
      </c>
    </row>
    <row r="656" spans="1:22" hidden="1" x14ac:dyDescent="0.2">
      <c r="A656" s="103">
        <v>654</v>
      </c>
      <c r="B656" s="1" t="s">
        <v>45</v>
      </c>
      <c r="C656" s="14">
        <v>26</v>
      </c>
      <c r="D656" s="7" t="s">
        <v>2566</v>
      </c>
      <c r="E656" s="1">
        <v>16020</v>
      </c>
      <c r="F656" s="1" t="str">
        <f t="shared" si="48"/>
        <v>БГД26116Б</v>
      </c>
      <c r="G656" s="2" t="s">
        <v>2568</v>
      </c>
      <c r="I656" s="1">
        <v>16</v>
      </c>
      <c r="J656" s="1">
        <v>2023</v>
      </c>
      <c r="K656" s="2" t="s">
        <v>180</v>
      </c>
      <c r="L656" s="122">
        <f t="shared" si="51"/>
        <v>1.1000000000000001</v>
      </c>
      <c r="N656" s="117">
        <v>4800000</v>
      </c>
      <c r="O656" s="129">
        <f t="shared" si="49"/>
        <v>5280000</v>
      </c>
      <c r="P656" s="14">
        <f t="shared" si="50"/>
        <v>0</v>
      </c>
      <c r="Q656" s="14" t="str">
        <f>+IF(B656='1'!$D$15,IF(C656='1'!$D$16,'2'!D656,""),"")</f>
        <v/>
      </c>
      <c r="S656" s="36"/>
      <c r="T656" s="87"/>
      <c r="U656" s="96">
        <v>0</v>
      </c>
      <c r="V656" s="108">
        <v>4800000</v>
      </c>
    </row>
    <row r="657" spans="1:22" hidden="1" x14ac:dyDescent="0.2">
      <c r="A657" s="103">
        <v>655</v>
      </c>
      <c r="B657" s="1" t="s">
        <v>45</v>
      </c>
      <c r="C657" s="14">
        <v>26</v>
      </c>
      <c r="D657" s="7" t="s">
        <v>2567</v>
      </c>
      <c r="E657" s="1">
        <v>16020</v>
      </c>
      <c r="F657" s="1" t="str">
        <f t="shared" si="48"/>
        <v>БГД26116А</v>
      </c>
      <c r="G657" s="2" t="s">
        <v>2568</v>
      </c>
      <c r="I657" s="1">
        <v>16</v>
      </c>
      <c r="J657" s="1">
        <v>2024</v>
      </c>
      <c r="K657" s="2" t="s">
        <v>180</v>
      </c>
      <c r="L657" s="122">
        <f t="shared" si="51"/>
        <v>1.1000000000000001</v>
      </c>
      <c r="N657" s="117">
        <v>4800000</v>
      </c>
      <c r="O657" s="129">
        <f t="shared" si="49"/>
        <v>5280000</v>
      </c>
      <c r="P657" s="14">
        <f t="shared" si="50"/>
        <v>0</v>
      </c>
      <c r="Q657" s="14" t="str">
        <f>+IF(B657='1'!$D$15,IF(C657='1'!$D$16,'2'!D657,""),"")</f>
        <v/>
      </c>
      <c r="S657" s="36"/>
      <c r="T657" s="87"/>
      <c r="U657" s="96">
        <v>0</v>
      </c>
      <c r="V657" s="108">
        <v>4800000</v>
      </c>
    </row>
    <row r="658" spans="1:22" hidden="1" x14ac:dyDescent="0.2">
      <c r="A658" s="103">
        <v>656</v>
      </c>
      <c r="B658" s="1" t="s">
        <v>45</v>
      </c>
      <c r="C658" s="14">
        <v>26</v>
      </c>
      <c r="D658" s="7" t="s">
        <v>2145</v>
      </c>
      <c r="E658" s="1">
        <v>16020</v>
      </c>
      <c r="F658" s="1" t="str">
        <f t="shared" si="48"/>
        <v>БГД2629/9</v>
      </c>
      <c r="G658" s="2" t="s">
        <v>170</v>
      </c>
      <c r="I658" s="1">
        <v>12</v>
      </c>
      <c r="J658" s="1">
        <v>2022</v>
      </c>
      <c r="K658" s="2" t="s">
        <v>167</v>
      </c>
      <c r="L658" s="122">
        <f t="shared" si="51"/>
        <v>1.1000000000000001</v>
      </c>
      <c r="N658" s="117">
        <v>3800000</v>
      </c>
      <c r="O658" s="129">
        <f t="shared" si="49"/>
        <v>4180000.0000000005</v>
      </c>
      <c r="P658" s="14">
        <f t="shared" si="50"/>
        <v>0</v>
      </c>
      <c r="Q658" s="14" t="str">
        <f>+IF(B658='1'!$D$15,IF(C658='1'!$D$16,'2'!D658,""),"")</f>
        <v/>
      </c>
      <c r="S658" s="36"/>
      <c r="T658" s="87"/>
      <c r="U658" s="96">
        <v>3300000</v>
      </c>
      <c r="V658" s="108">
        <v>3800000</v>
      </c>
    </row>
    <row r="659" spans="1:22" hidden="1" x14ac:dyDescent="0.2">
      <c r="A659" s="103">
        <v>657</v>
      </c>
      <c r="B659" s="1" t="s">
        <v>45</v>
      </c>
      <c r="C659" s="14">
        <v>26</v>
      </c>
      <c r="D659" s="7" t="s">
        <v>2144</v>
      </c>
      <c r="E659" s="1">
        <v>16020</v>
      </c>
      <c r="F659" s="1" t="str">
        <f t="shared" si="48"/>
        <v>БГД2629/8</v>
      </c>
      <c r="G659" s="2" t="s">
        <v>170</v>
      </c>
      <c r="I659" s="1">
        <v>12</v>
      </c>
      <c r="J659" s="1">
        <v>2022</v>
      </c>
      <c r="K659" s="2" t="s">
        <v>167</v>
      </c>
      <c r="L659" s="122">
        <f t="shared" si="51"/>
        <v>1.1000000000000001</v>
      </c>
      <c r="N659" s="117">
        <v>3800000</v>
      </c>
      <c r="O659" s="129">
        <f t="shared" si="49"/>
        <v>4180000.0000000005</v>
      </c>
      <c r="P659" s="14">
        <f t="shared" si="50"/>
        <v>0</v>
      </c>
      <c r="Q659" s="14" t="str">
        <f>+IF(B659='1'!$D$15,IF(C659='1'!$D$16,'2'!D659,""),"")</f>
        <v/>
      </c>
      <c r="S659" s="36"/>
      <c r="T659" s="87"/>
      <c r="U659" s="96">
        <v>3300000</v>
      </c>
      <c r="V659" s="108">
        <v>3800000</v>
      </c>
    </row>
    <row r="660" spans="1:22" hidden="1" x14ac:dyDescent="0.2">
      <c r="A660" s="103">
        <v>658</v>
      </c>
      <c r="B660" s="1" t="s">
        <v>45</v>
      </c>
      <c r="C660" s="14">
        <v>26</v>
      </c>
      <c r="D660" s="7" t="s">
        <v>2143</v>
      </c>
      <c r="E660" s="1">
        <v>16020</v>
      </c>
      <c r="F660" s="1" t="str">
        <f t="shared" si="48"/>
        <v>БГД2629/7</v>
      </c>
      <c r="G660" s="2" t="s">
        <v>170</v>
      </c>
      <c r="I660" s="1">
        <v>12</v>
      </c>
      <c r="J660" s="1">
        <v>2022</v>
      </c>
      <c r="K660" s="2" t="s">
        <v>167</v>
      </c>
      <c r="L660" s="122">
        <f t="shared" si="51"/>
        <v>1.1000000000000001</v>
      </c>
      <c r="N660" s="117">
        <v>3800000</v>
      </c>
      <c r="O660" s="129">
        <f t="shared" si="49"/>
        <v>4180000.0000000005</v>
      </c>
      <c r="P660" s="14">
        <f t="shared" si="50"/>
        <v>0</v>
      </c>
      <c r="Q660" s="14" t="str">
        <f>+IF(B660='1'!$D$15,IF(C660='1'!$D$16,'2'!D660,""),"")</f>
        <v/>
      </c>
      <c r="S660" s="36"/>
      <c r="T660" s="87"/>
      <c r="U660" s="96">
        <v>3300000</v>
      </c>
      <c r="V660" s="108">
        <v>3800000</v>
      </c>
    </row>
    <row r="661" spans="1:22" hidden="1" x14ac:dyDescent="0.2">
      <c r="A661" s="103">
        <v>659</v>
      </c>
      <c r="B661" s="1" t="s">
        <v>45</v>
      </c>
      <c r="C661" s="14">
        <v>26</v>
      </c>
      <c r="D661" s="7" t="s">
        <v>175</v>
      </c>
      <c r="E661" s="1">
        <v>16020</v>
      </c>
      <c r="F661" s="1" t="str">
        <f t="shared" si="48"/>
        <v>БГД2629/6</v>
      </c>
      <c r="G661" s="2" t="s">
        <v>170</v>
      </c>
      <c r="I661" s="1">
        <v>12</v>
      </c>
      <c r="J661" s="1">
        <v>2019</v>
      </c>
      <c r="K661" s="2" t="s">
        <v>167</v>
      </c>
      <c r="L661" s="122">
        <f t="shared" si="51"/>
        <v>1.1000000000000001</v>
      </c>
      <c r="N661" s="117">
        <v>3700000</v>
      </c>
      <c r="O661" s="129">
        <f t="shared" si="49"/>
        <v>4070000.0000000005</v>
      </c>
      <c r="P661" s="14">
        <f t="shared" si="50"/>
        <v>0</v>
      </c>
      <c r="Q661" s="14" t="str">
        <f>+IF(B661='1'!$D$15,IF(C661='1'!$D$16,'2'!D661,""),"")</f>
        <v/>
      </c>
      <c r="S661" s="36">
        <v>2600000</v>
      </c>
      <c r="T661" s="87">
        <v>3000000</v>
      </c>
      <c r="U661" s="96">
        <v>3100000</v>
      </c>
      <c r="V661" s="108">
        <v>3700000</v>
      </c>
    </row>
    <row r="662" spans="1:22" hidden="1" x14ac:dyDescent="0.2">
      <c r="A662" s="103">
        <v>660</v>
      </c>
      <c r="B662" s="1" t="s">
        <v>45</v>
      </c>
      <c r="C662" s="14">
        <v>26</v>
      </c>
      <c r="D662" s="7" t="s">
        <v>174</v>
      </c>
      <c r="E662" s="1">
        <v>16020</v>
      </c>
      <c r="F662" s="1" t="str">
        <f t="shared" si="48"/>
        <v>БГД2629/5</v>
      </c>
      <c r="G662" s="2" t="s">
        <v>170</v>
      </c>
      <c r="I662" s="1">
        <v>12</v>
      </c>
      <c r="J662" s="1">
        <v>2019</v>
      </c>
      <c r="K662" s="2" t="s">
        <v>167</v>
      </c>
      <c r="L662" s="122">
        <f t="shared" si="51"/>
        <v>1.1000000000000001</v>
      </c>
      <c r="N662" s="117">
        <v>3700000</v>
      </c>
      <c r="O662" s="129">
        <f t="shared" si="49"/>
        <v>4070000.0000000005</v>
      </c>
      <c r="P662" s="14">
        <f t="shared" si="50"/>
        <v>0</v>
      </c>
      <c r="Q662" s="14" t="str">
        <f>+IF(B662='1'!$D$15,IF(C662='1'!$D$16,'2'!D662,""),"")</f>
        <v/>
      </c>
      <c r="S662" s="36">
        <v>2600000</v>
      </c>
      <c r="T662" s="87">
        <v>3000000</v>
      </c>
      <c r="U662" s="96">
        <v>3100000</v>
      </c>
      <c r="V662" s="108">
        <v>3700000</v>
      </c>
    </row>
    <row r="663" spans="1:22" hidden="1" x14ac:dyDescent="0.2">
      <c r="A663" s="103">
        <v>661</v>
      </c>
      <c r="B663" s="1" t="s">
        <v>45</v>
      </c>
      <c r="C663" s="14">
        <v>26</v>
      </c>
      <c r="D663" s="7" t="s">
        <v>173</v>
      </c>
      <c r="E663" s="1">
        <v>16020</v>
      </c>
      <c r="F663" s="1" t="str">
        <f t="shared" si="48"/>
        <v>БГД2629/4</v>
      </c>
      <c r="G663" s="2" t="s">
        <v>170</v>
      </c>
      <c r="I663" s="1">
        <v>12</v>
      </c>
      <c r="J663" s="1">
        <v>2019</v>
      </c>
      <c r="K663" s="2" t="s">
        <v>167</v>
      </c>
      <c r="L663" s="122">
        <f t="shared" si="51"/>
        <v>1.1000000000000001</v>
      </c>
      <c r="N663" s="117">
        <v>3700000</v>
      </c>
      <c r="O663" s="129">
        <f t="shared" si="49"/>
        <v>4070000.0000000005</v>
      </c>
      <c r="P663" s="14">
        <f t="shared" si="50"/>
        <v>0</v>
      </c>
      <c r="Q663" s="14" t="str">
        <f>+IF(B663='1'!$D$15,IF(C663='1'!$D$16,'2'!D663,""),"")</f>
        <v/>
      </c>
      <c r="S663" s="36">
        <v>2600000</v>
      </c>
      <c r="T663" s="87">
        <v>3000000</v>
      </c>
      <c r="U663" s="96">
        <v>3100000</v>
      </c>
      <c r="V663" s="108">
        <v>3700000</v>
      </c>
    </row>
    <row r="664" spans="1:22" hidden="1" x14ac:dyDescent="0.2">
      <c r="A664" s="103">
        <v>662</v>
      </c>
      <c r="B664" s="1" t="s">
        <v>45</v>
      </c>
      <c r="C664" s="14">
        <v>26</v>
      </c>
      <c r="D664" s="7" t="s">
        <v>171</v>
      </c>
      <c r="E664" s="1">
        <v>16020</v>
      </c>
      <c r="F664" s="1" t="str">
        <f t="shared" si="48"/>
        <v>БГД2629/3</v>
      </c>
      <c r="G664" s="2" t="s">
        <v>170</v>
      </c>
      <c r="I664" s="1">
        <v>12</v>
      </c>
      <c r="J664" s="1">
        <v>2015</v>
      </c>
      <c r="K664" s="2" t="s">
        <v>167</v>
      </c>
      <c r="L664" s="122">
        <f t="shared" si="51"/>
        <v>1.1000000000000001</v>
      </c>
      <c r="N664" s="117">
        <v>3700000</v>
      </c>
      <c r="O664" s="129">
        <f t="shared" si="49"/>
        <v>4070000.0000000005</v>
      </c>
      <c r="P664" s="14">
        <f t="shared" si="50"/>
        <v>0</v>
      </c>
      <c r="Q664" s="14" t="str">
        <f>+IF(B664='1'!$D$15,IF(C664='1'!$D$16,'2'!D664,""),"")</f>
        <v/>
      </c>
      <c r="S664" s="36">
        <v>2600000</v>
      </c>
      <c r="T664" s="87">
        <v>3000000</v>
      </c>
      <c r="U664" s="96">
        <v>3100000</v>
      </c>
      <c r="V664" s="108">
        <v>3700000</v>
      </c>
    </row>
    <row r="665" spans="1:22" hidden="1" x14ac:dyDescent="0.2">
      <c r="A665" s="103">
        <v>663</v>
      </c>
      <c r="B665" s="1" t="s">
        <v>45</v>
      </c>
      <c r="C665" s="14">
        <v>26</v>
      </c>
      <c r="D665" s="7" t="s">
        <v>169</v>
      </c>
      <c r="E665" s="1">
        <v>16020</v>
      </c>
      <c r="F665" s="1" t="str">
        <f t="shared" si="48"/>
        <v>БГД2629/2</v>
      </c>
      <c r="G665" s="2" t="s">
        <v>170</v>
      </c>
      <c r="I665" s="1">
        <v>12</v>
      </c>
      <c r="J665" s="1">
        <v>2015</v>
      </c>
      <c r="K665" s="2" t="s">
        <v>167</v>
      </c>
      <c r="L665" s="122">
        <f t="shared" si="51"/>
        <v>1.1000000000000001</v>
      </c>
      <c r="N665" s="117">
        <v>3700000</v>
      </c>
      <c r="O665" s="129">
        <f t="shared" si="49"/>
        <v>4070000.0000000005</v>
      </c>
      <c r="P665" s="14">
        <f t="shared" si="50"/>
        <v>0</v>
      </c>
      <c r="Q665" s="14" t="str">
        <f>+IF(B665='1'!$D$15,IF(C665='1'!$D$16,'2'!D665,""),"")</f>
        <v/>
      </c>
      <c r="S665" s="36">
        <v>2600000</v>
      </c>
      <c r="T665" s="87">
        <v>3000000</v>
      </c>
      <c r="U665" s="96">
        <v>3100000</v>
      </c>
      <c r="V665" s="108">
        <v>3700000</v>
      </c>
    </row>
    <row r="666" spans="1:22" hidden="1" x14ac:dyDescent="0.2">
      <c r="A666" s="103">
        <v>664</v>
      </c>
      <c r="B666" s="1" t="s">
        <v>45</v>
      </c>
      <c r="C666" s="14">
        <v>26</v>
      </c>
      <c r="D666" s="7" t="s">
        <v>168</v>
      </c>
      <c r="E666" s="1">
        <v>16020</v>
      </c>
      <c r="F666" s="1" t="str">
        <f t="shared" si="48"/>
        <v>БГД2629/1</v>
      </c>
      <c r="G666" s="2" t="s">
        <v>170</v>
      </c>
      <c r="I666" s="1">
        <v>12</v>
      </c>
      <c r="J666" s="1">
        <v>2015</v>
      </c>
      <c r="K666" s="2" t="s">
        <v>167</v>
      </c>
      <c r="L666" s="122">
        <f t="shared" si="51"/>
        <v>1.1000000000000001</v>
      </c>
      <c r="N666" s="117">
        <v>3700000</v>
      </c>
      <c r="O666" s="129">
        <f t="shared" si="49"/>
        <v>4070000.0000000005</v>
      </c>
      <c r="P666" s="14">
        <f t="shared" si="50"/>
        <v>0</v>
      </c>
      <c r="Q666" s="14" t="str">
        <f>+IF(B666='1'!$D$15,IF(C666='1'!$D$16,'2'!D666,""),"")</f>
        <v/>
      </c>
      <c r="S666" s="36">
        <v>2600000</v>
      </c>
      <c r="T666" s="87">
        <v>3000000</v>
      </c>
      <c r="U666" s="96">
        <v>3100000</v>
      </c>
      <c r="V666" s="108">
        <v>3700000</v>
      </c>
    </row>
    <row r="667" spans="1:22" hidden="1" x14ac:dyDescent="0.2">
      <c r="A667" s="103">
        <v>665</v>
      </c>
      <c r="B667" s="1" t="s">
        <v>45</v>
      </c>
      <c r="C667" s="14">
        <v>26</v>
      </c>
      <c r="D667" s="7" t="s">
        <v>172</v>
      </c>
      <c r="E667" s="1">
        <v>16020</v>
      </c>
      <c r="F667" s="1" t="str">
        <f t="shared" si="48"/>
        <v>БГД2627А</v>
      </c>
      <c r="G667" s="2" t="s">
        <v>166</v>
      </c>
      <c r="I667" s="1">
        <v>23</v>
      </c>
      <c r="J667" s="1">
        <v>2019</v>
      </c>
      <c r="K667" s="2" t="s">
        <v>167</v>
      </c>
      <c r="L667" s="122">
        <f t="shared" si="51"/>
        <v>1.1000000000000001</v>
      </c>
      <c r="N667" s="117">
        <v>5000000</v>
      </c>
      <c r="O667" s="129">
        <f t="shared" si="49"/>
        <v>5500000</v>
      </c>
      <c r="P667" s="14">
        <f t="shared" si="50"/>
        <v>0</v>
      </c>
      <c r="Q667" s="14" t="str">
        <f>+IF(B667='1'!$D$15,IF(C667='1'!$D$16,'2'!D667,""),"")</f>
        <v/>
      </c>
      <c r="S667" s="36">
        <v>3600000</v>
      </c>
      <c r="T667" s="87">
        <v>3900000</v>
      </c>
      <c r="U667" s="96">
        <v>4100000</v>
      </c>
      <c r="V667" s="108">
        <v>5000000</v>
      </c>
    </row>
    <row r="668" spans="1:22" hidden="1" x14ac:dyDescent="0.2">
      <c r="A668" s="103">
        <v>666</v>
      </c>
      <c r="B668" s="1" t="s">
        <v>45</v>
      </c>
      <c r="C668" s="14">
        <v>26</v>
      </c>
      <c r="D668" s="7">
        <v>25</v>
      </c>
      <c r="E668" s="1">
        <v>16020</v>
      </c>
      <c r="F668" s="1" t="str">
        <f t="shared" si="48"/>
        <v>БГД2625</v>
      </c>
      <c r="G668" s="2" t="s">
        <v>166</v>
      </c>
      <c r="I668" s="1">
        <v>23</v>
      </c>
      <c r="J668" s="1">
        <v>2018</v>
      </c>
      <c r="K668" s="2" t="s">
        <v>167</v>
      </c>
      <c r="L668" s="122">
        <f t="shared" si="51"/>
        <v>1.1000000000000001</v>
      </c>
      <c r="N668" s="117">
        <v>5000000</v>
      </c>
      <c r="O668" s="129">
        <f t="shared" si="49"/>
        <v>5500000</v>
      </c>
      <c r="P668" s="14">
        <f t="shared" si="50"/>
        <v>0</v>
      </c>
      <c r="Q668" s="14" t="str">
        <f>+IF(B668='1'!$D$15,IF(C668='1'!$D$16,'2'!D668,""),"")</f>
        <v/>
      </c>
      <c r="S668" s="36">
        <v>3800000</v>
      </c>
      <c r="T668" s="87">
        <v>4000000</v>
      </c>
      <c r="U668" s="96">
        <v>4100000</v>
      </c>
      <c r="V668" s="108">
        <v>5000000</v>
      </c>
    </row>
    <row r="669" spans="1:22" hidden="1" x14ac:dyDescent="0.2">
      <c r="A669" s="103">
        <v>667</v>
      </c>
      <c r="B669" s="1" t="s">
        <v>45</v>
      </c>
      <c r="C669" s="14">
        <v>26</v>
      </c>
      <c r="D669" s="7">
        <v>24</v>
      </c>
      <c r="E669" s="1">
        <v>16020</v>
      </c>
      <c r="F669" s="1" t="str">
        <f t="shared" si="48"/>
        <v>БГД2624</v>
      </c>
      <c r="G669" s="2" t="s">
        <v>166</v>
      </c>
      <c r="I669" s="1">
        <v>23</v>
      </c>
      <c r="J669" s="1">
        <v>2019</v>
      </c>
      <c r="K669" s="2" t="s">
        <v>167</v>
      </c>
      <c r="L669" s="122">
        <f t="shared" si="51"/>
        <v>1.1000000000000001</v>
      </c>
      <c r="N669" s="117">
        <v>5000000</v>
      </c>
      <c r="O669" s="129">
        <f t="shared" si="49"/>
        <v>5500000</v>
      </c>
      <c r="P669" s="14">
        <f t="shared" si="50"/>
        <v>0</v>
      </c>
      <c r="Q669" s="14" t="str">
        <f>+IF(B669='1'!$D$15,IF(C669='1'!$D$16,'2'!D669,""),"")</f>
        <v/>
      </c>
      <c r="S669" s="36">
        <v>3800000</v>
      </c>
      <c r="T669" s="87">
        <v>4000000</v>
      </c>
      <c r="U669" s="96">
        <v>4100000</v>
      </c>
      <c r="V669" s="108">
        <v>5000000</v>
      </c>
    </row>
    <row r="670" spans="1:22" hidden="1" x14ac:dyDescent="0.2">
      <c r="A670" s="103">
        <v>668</v>
      </c>
      <c r="B670" s="1" t="s">
        <v>45</v>
      </c>
      <c r="C670" s="14">
        <v>26</v>
      </c>
      <c r="D670" s="7">
        <v>23</v>
      </c>
      <c r="E670" s="1">
        <v>16020</v>
      </c>
      <c r="F670" s="1" t="str">
        <f t="shared" si="48"/>
        <v>БГД2623</v>
      </c>
      <c r="G670" s="2" t="s">
        <v>166</v>
      </c>
      <c r="I670" s="1">
        <v>23</v>
      </c>
      <c r="J670" s="1">
        <v>2017</v>
      </c>
      <c r="K670" s="2" t="s">
        <v>167</v>
      </c>
      <c r="L670" s="122">
        <f t="shared" si="51"/>
        <v>1.1000000000000001</v>
      </c>
      <c r="N670" s="117">
        <v>5000000</v>
      </c>
      <c r="O670" s="129">
        <f t="shared" si="49"/>
        <v>5500000</v>
      </c>
      <c r="P670" s="14">
        <f t="shared" si="50"/>
        <v>0</v>
      </c>
      <c r="Q670" s="14" t="str">
        <f>+IF(B670='1'!$D$15,IF(C670='1'!$D$16,'2'!D670,""),"")</f>
        <v/>
      </c>
      <c r="S670" s="36">
        <v>3800000</v>
      </c>
      <c r="T670" s="87">
        <v>4000000</v>
      </c>
      <c r="U670" s="96">
        <v>4100000</v>
      </c>
      <c r="V670" s="108">
        <v>5000000</v>
      </c>
    </row>
    <row r="671" spans="1:22" hidden="1" x14ac:dyDescent="0.2">
      <c r="A671" s="103">
        <v>669</v>
      </c>
      <c r="B671" s="1" t="s">
        <v>45</v>
      </c>
      <c r="C671" s="14">
        <v>26</v>
      </c>
      <c r="D671" s="7">
        <v>22</v>
      </c>
      <c r="E671" s="1">
        <v>16020</v>
      </c>
      <c r="F671" s="1" t="str">
        <f t="shared" si="48"/>
        <v>БГД2622</v>
      </c>
      <c r="G671" s="2" t="s">
        <v>166</v>
      </c>
      <c r="I671" s="1">
        <v>23</v>
      </c>
      <c r="J671" s="1">
        <v>2017</v>
      </c>
      <c r="K671" s="2" t="s">
        <v>167</v>
      </c>
      <c r="L671" s="122">
        <f t="shared" si="51"/>
        <v>1.1000000000000001</v>
      </c>
      <c r="N671" s="117">
        <v>5000000</v>
      </c>
      <c r="O671" s="129">
        <f t="shared" si="49"/>
        <v>5500000</v>
      </c>
      <c r="P671" s="14">
        <f t="shared" si="50"/>
        <v>0</v>
      </c>
      <c r="Q671" s="14" t="str">
        <f>+IF(B671='1'!$D$15,IF(C671='1'!$D$16,'2'!D671,""),"")</f>
        <v/>
      </c>
      <c r="S671" s="36">
        <v>3800000</v>
      </c>
      <c r="T671" s="87">
        <v>4000000</v>
      </c>
      <c r="U671" s="96">
        <v>4100000</v>
      </c>
      <c r="V671" s="108">
        <v>5000000</v>
      </c>
    </row>
    <row r="672" spans="1:22" hidden="1" x14ac:dyDescent="0.2">
      <c r="A672" s="103">
        <v>670</v>
      </c>
      <c r="B672" s="1" t="s">
        <v>45</v>
      </c>
      <c r="C672" s="14">
        <v>26</v>
      </c>
      <c r="D672" s="7">
        <v>21</v>
      </c>
      <c r="E672" s="1">
        <v>16020</v>
      </c>
      <c r="F672" s="1" t="str">
        <f t="shared" si="48"/>
        <v>БГД2621</v>
      </c>
      <c r="G672" s="2" t="s">
        <v>166</v>
      </c>
      <c r="I672" s="1">
        <v>23</v>
      </c>
      <c r="J672" s="1">
        <v>2017</v>
      </c>
      <c r="K672" s="2" t="s">
        <v>167</v>
      </c>
      <c r="L672" s="122">
        <f t="shared" si="51"/>
        <v>1.1000000000000001</v>
      </c>
      <c r="N672" s="117">
        <v>5000000</v>
      </c>
      <c r="O672" s="129">
        <f t="shared" si="49"/>
        <v>5500000</v>
      </c>
      <c r="P672" s="14">
        <f t="shared" si="50"/>
        <v>0</v>
      </c>
      <c r="Q672" s="14" t="str">
        <f>+IF(B672='1'!$D$15,IF(C672='1'!$D$16,'2'!D672,""),"")</f>
        <v/>
      </c>
      <c r="S672" s="36">
        <v>3800000</v>
      </c>
      <c r="T672" s="87">
        <v>4000000</v>
      </c>
      <c r="U672" s="96">
        <v>4100000</v>
      </c>
      <c r="V672" s="108">
        <v>5000000</v>
      </c>
    </row>
    <row r="673" spans="1:22" hidden="1" x14ac:dyDescent="0.2">
      <c r="A673" s="103">
        <v>671</v>
      </c>
      <c r="B673" s="1" t="s">
        <v>45</v>
      </c>
      <c r="C673" s="14">
        <v>26</v>
      </c>
      <c r="D673" s="7">
        <v>11</v>
      </c>
      <c r="E673" s="1">
        <v>16020</v>
      </c>
      <c r="F673" s="1" t="str">
        <f t="shared" si="48"/>
        <v>БГД2611</v>
      </c>
      <c r="G673" s="2" t="s">
        <v>166</v>
      </c>
      <c r="I673" s="1">
        <v>12</v>
      </c>
      <c r="J673" s="1">
        <v>2015</v>
      </c>
      <c r="K673" s="2" t="s">
        <v>167</v>
      </c>
      <c r="L673" s="122">
        <f t="shared" si="51"/>
        <v>1.1000000000000001</v>
      </c>
      <c r="N673" s="117">
        <v>3800000</v>
      </c>
      <c r="O673" s="129">
        <f t="shared" si="49"/>
        <v>4180000.0000000005</v>
      </c>
      <c r="P673" s="14">
        <f t="shared" si="50"/>
        <v>0</v>
      </c>
      <c r="Q673" s="14" t="str">
        <f>+IF(B673='1'!$D$15,IF(C673='1'!$D$16,'2'!D673,""),"")</f>
        <v/>
      </c>
      <c r="S673" s="36">
        <v>3800000</v>
      </c>
      <c r="T673" s="87">
        <v>3100000</v>
      </c>
      <c r="U673" s="96">
        <v>3100000</v>
      </c>
      <c r="V673" s="108">
        <v>3800000</v>
      </c>
    </row>
    <row r="674" spans="1:22" hidden="1" x14ac:dyDescent="0.2">
      <c r="A674" s="103">
        <v>672</v>
      </c>
      <c r="B674" s="1" t="s">
        <v>45</v>
      </c>
      <c r="C674" s="14">
        <v>26</v>
      </c>
      <c r="D674" s="7" t="s">
        <v>191</v>
      </c>
      <c r="E674" s="1">
        <v>16020</v>
      </c>
      <c r="F674" s="1" t="str">
        <f t="shared" si="48"/>
        <v>БГД26104Б</v>
      </c>
      <c r="G674" s="2" t="s">
        <v>190</v>
      </c>
      <c r="I674" s="1">
        <v>17</v>
      </c>
      <c r="J674" s="1">
        <v>2018</v>
      </c>
      <c r="K674" s="2" t="s">
        <v>180</v>
      </c>
      <c r="L674" s="122">
        <f t="shared" si="51"/>
        <v>1.1000000000000001</v>
      </c>
      <c r="N674" s="117">
        <v>3800000</v>
      </c>
      <c r="O674" s="129">
        <f t="shared" si="49"/>
        <v>4180000.0000000005</v>
      </c>
      <c r="P674" s="14">
        <f t="shared" si="50"/>
        <v>0</v>
      </c>
      <c r="Q674" s="14" t="str">
        <f>+IF(B674='1'!$D$15,IF(C674='1'!$D$16,'2'!D674,""),"")</f>
        <v/>
      </c>
      <c r="S674" s="36">
        <v>2800000</v>
      </c>
      <c r="T674" s="87">
        <v>3000000</v>
      </c>
      <c r="U674" s="96">
        <v>3200000</v>
      </c>
      <c r="V674" s="108">
        <v>3800000</v>
      </c>
    </row>
    <row r="675" spans="1:22" hidden="1" x14ac:dyDescent="0.2">
      <c r="A675" s="103">
        <v>673</v>
      </c>
      <c r="B675" s="1" t="s">
        <v>45</v>
      </c>
      <c r="C675" s="14">
        <v>26</v>
      </c>
      <c r="D675" s="7" t="s">
        <v>189</v>
      </c>
      <c r="E675" s="1">
        <v>16020</v>
      </c>
      <c r="F675" s="1" t="str">
        <f t="shared" si="48"/>
        <v>БГД26104А</v>
      </c>
      <c r="G675" s="2" t="s">
        <v>190</v>
      </c>
      <c r="I675" s="1">
        <v>17</v>
      </c>
      <c r="J675" s="1">
        <v>2018</v>
      </c>
      <c r="K675" s="2" t="s">
        <v>180</v>
      </c>
      <c r="L675" s="122">
        <f t="shared" si="51"/>
        <v>1.1000000000000001</v>
      </c>
      <c r="N675" s="117">
        <v>3800000</v>
      </c>
      <c r="O675" s="129">
        <f t="shared" si="49"/>
        <v>4180000.0000000005</v>
      </c>
      <c r="P675" s="14">
        <f t="shared" si="50"/>
        <v>0</v>
      </c>
      <c r="Q675" s="14" t="str">
        <f>+IF(B675='1'!$D$15,IF(C675='1'!$D$16,'2'!D675,""),"")</f>
        <v/>
      </c>
      <c r="S675" s="36">
        <v>2800000</v>
      </c>
      <c r="T675" s="87">
        <v>3000000</v>
      </c>
      <c r="U675" s="96">
        <v>3200000</v>
      </c>
      <c r="V675" s="108">
        <v>3800000</v>
      </c>
    </row>
    <row r="676" spans="1:22" hidden="1" x14ac:dyDescent="0.2">
      <c r="A676" s="103">
        <v>674</v>
      </c>
      <c r="B676" s="1" t="s">
        <v>45</v>
      </c>
      <c r="C676" s="14">
        <v>26</v>
      </c>
      <c r="D676" s="7">
        <v>34</v>
      </c>
      <c r="E676" s="1">
        <v>16020</v>
      </c>
      <c r="F676" s="1" t="str">
        <f t="shared" si="48"/>
        <v>БГД2634</v>
      </c>
      <c r="G676" s="2" t="s">
        <v>181</v>
      </c>
      <c r="I676" s="1">
        <v>7</v>
      </c>
      <c r="J676" s="1">
        <v>2013</v>
      </c>
      <c r="K676" s="2" t="s">
        <v>180</v>
      </c>
      <c r="L676" s="122">
        <f t="shared" si="51"/>
        <v>1.1000000000000001</v>
      </c>
      <c r="N676" s="117">
        <v>3150000</v>
      </c>
      <c r="O676" s="129">
        <f t="shared" si="49"/>
        <v>3465000.0000000005</v>
      </c>
      <c r="P676" s="14">
        <f t="shared" si="50"/>
        <v>0</v>
      </c>
      <c r="Q676" s="14" t="str">
        <f>+IF(B676='1'!$D$15,IF(C676='1'!$D$16,'2'!D676,""),"")</f>
        <v/>
      </c>
      <c r="S676" s="36">
        <v>2300000</v>
      </c>
      <c r="T676" s="87">
        <v>2400000</v>
      </c>
      <c r="U676" s="96">
        <v>2600000</v>
      </c>
      <c r="V676" s="108">
        <v>3150000</v>
      </c>
    </row>
    <row r="677" spans="1:22" hidden="1" x14ac:dyDescent="0.2">
      <c r="A677" s="103">
        <v>675</v>
      </c>
      <c r="B677" s="1" t="s">
        <v>45</v>
      </c>
      <c r="C677" s="14">
        <v>26</v>
      </c>
      <c r="D677" s="7">
        <v>28</v>
      </c>
      <c r="E677" s="1">
        <v>16020</v>
      </c>
      <c r="F677" s="1" t="str">
        <f t="shared" si="48"/>
        <v>БГД2628</v>
      </c>
      <c r="G677" s="2" t="s">
        <v>166</v>
      </c>
      <c r="I677" s="1">
        <v>23</v>
      </c>
      <c r="J677" s="1">
        <v>2018</v>
      </c>
      <c r="K677" s="2" t="s">
        <v>167</v>
      </c>
      <c r="L677" s="122">
        <f t="shared" si="51"/>
        <v>1.1000000000000001</v>
      </c>
      <c r="N677" s="117">
        <v>5000000</v>
      </c>
      <c r="O677" s="129">
        <f t="shared" si="49"/>
        <v>5500000</v>
      </c>
      <c r="P677" s="14">
        <f t="shared" si="50"/>
        <v>0</v>
      </c>
      <c r="Q677" s="14" t="str">
        <f>+IF(B677='1'!$D$15,IF(C677='1'!$D$16,'2'!D677,""),"")</f>
        <v/>
      </c>
      <c r="S677" s="36">
        <v>3800000</v>
      </c>
      <c r="T677" s="87">
        <v>4000000</v>
      </c>
      <c r="U677" s="96">
        <v>4100000</v>
      </c>
      <c r="V677" s="108">
        <v>5000000</v>
      </c>
    </row>
    <row r="678" spans="1:22" hidden="1" x14ac:dyDescent="0.2">
      <c r="A678" s="103">
        <v>676</v>
      </c>
      <c r="B678" s="1" t="s">
        <v>45</v>
      </c>
      <c r="C678" s="14">
        <v>26</v>
      </c>
      <c r="D678" s="7">
        <v>27</v>
      </c>
      <c r="E678" s="1">
        <v>16020</v>
      </c>
      <c r="F678" s="1" t="str">
        <f t="shared" si="48"/>
        <v>БГД2627</v>
      </c>
      <c r="G678" s="2" t="s">
        <v>166</v>
      </c>
      <c r="I678" s="1">
        <v>23</v>
      </c>
      <c r="J678" s="1">
        <v>2018</v>
      </c>
      <c r="K678" s="2" t="s">
        <v>167</v>
      </c>
      <c r="L678" s="122">
        <f t="shared" si="51"/>
        <v>1.1000000000000001</v>
      </c>
      <c r="N678" s="117">
        <v>5000000</v>
      </c>
      <c r="O678" s="129">
        <f t="shared" si="49"/>
        <v>5500000</v>
      </c>
      <c r="P678" s="14">
        <f t="shared" si="50"/>
        <v>0</v>
      </c>
      <c r="Q678" s="14" t="str">
        <f>+IF(B678='1'!$D$15,IF(C678='1'!$D$16,'2'!D678,""),"")</f>
        <v/>
      </c>
      <c r="S678" s="36">
        <v>3800000</v>
      </c>
      <c r="T678" s="87">
        <v>4000000</v>
      </c>
      <c r="U678" s="96">
        <v>4100000</v>
      </c>
      <c r="V678" s="108">
        <v>5000000</v>
      </c>
    </row>
    <row r="679" spans="1:22" hidden="1" x14ac:dyDescent="0.2">
      <c r="A679" s="103">
        <v>677</v>
      </c>
      <c r="B679" s="1" t="s">
        <v>45</v>
      </c>
      <c r="C679" s="14">
        <v>26</v>
      </c>
      <c r="D679" s="7">
        <v>26</v>
      </c>
      <c r="E679" s="1">
        <v>16020</v>
      </c>
      <c r="F679" s="1" t="str">
        <f t="shared" si="48"/>
        <v>БГД2626</v>
      </c>
      <c r="G679" s="2" t="s">
        <v>166</v>
      </c>
      <c r="I679" s="1">
        <v>23</v>
      </c>
      <c r="J679" s="1">
        <v>2018</v>
      </c>
      <c r="K679" s="2" t="s">
        <v>167</v>
      </c>
      <c r="L679" s="122">
        <f t="shared" si="51"/>
        <v>1.1000000000000001</v>
      </c>
      <c r="N679" s="117">
        <v>5000000</v>
      </c>
      <c r="O679" s="129">
        <f t="shared" si="49"/>
        <v>5500000</v>
      </c>
      <c r="P679" s="14">
        <f t="shared" si="50"/>
        <v>0</v>
      </c>
      <c r="Q679" s="14" t="str">
        <f>+IF(B679='1'!$D$15,IF(C679='1'!$D$16,'2'!D679,""),"")</f>
        <v/>
      </c>
      <c r="S679" s="36">
        <v>3800000</v>
      </c>
      <c r="T679" s="87">
        <v>4000000</v>
      </c>
      <c r="U679" s="96">
        <v>4100000</v>
      </c>
      <c r="V679" s="108">
        <v>5000000</v>
      </c>
    </row>
    <row r="680" spans="1:22" hidden="1" x14ac:dyDescent="0.2">
      <c r="A680" s="103">
        <v>678</v>
      </c>
      <c r="B680" s="1" t="s">
        <v>45</v>
      </c>
      <c r="C680" s="14">
        <v>26</v>
      </c>
      <c r="D680" s="7">
        <v>19</v>
      </c>
      <c r="E680" s="1">
        <v>16020</v>
      </c>
      <c r="F680" s="1" t="str">
        <f t="shared" si="48"/>
        <v>БГД2619</v>
      </c>
      <c r="G680" s="2" t="s">
        <v>166</v>
      </c>
      <c r="I680" s="1">
        <v>23</v>
      </c>
      <c r="J680" s="1">
        <v>2015</v>
      </c>
      <c r="K680" s="2" t="s">
        <v>167</v>
      </c>
      <c r="L680" s="122">
        <f t="shared" si="51"/>
        <v>1.1000000000000001</v>
      </c>
      <c r="N680" s="117">
        <v>5000000</v>
      </c>
      <c r="O680" s="129">
        <f t="shared" si="49"/>
        <v>5500000</v>
      </c>
      <c r="P680" s="14">
        <f t="shared" si="50"/>
        <v>0</v>
      </c>
      <c r="Q680" s="14" t="str">
        <f>+IF(B680='1'!$D$15,IF(C680='1'!$D$16,'2'!D680,""),"")</f>
        <v/>
      </c>
      <c r="S680" s="36">
        <v>3800000</v>
      </c>
      <c r="T680" s="87">
        <v>4000000</v>
      </c>
      <c r="U680" s="96">
        <v>4100000</v>
      </c>
      <c r="V680" s="108">
        <v>5000000</v>
      </c>
    </row>
    <row r="681" spans="1:22" hidden="1" x14ac:dyDescent="0.2">
      <c r="A681" s="103">
        <v>679</v>
      </c>
      <c r="B681" s="1" t="s">
        <v>45</v>
      </c>
      <c r="C681" s="14">
        <v>26</v>
      </c>
      <c r="D681" s="7">
        <v>18</v>
      </c>
      <c r="E681" s="1">
        <v>16020</v>
      </c>
      <c r="F681" s="1" t="str">
        <f t="shared" si="48"/>
        <v>БГД2618</v>
      </c>
      <c r="G681" s="2" t="s">
        <v>166</v>
      </c>
      <c r="I681" s="1">
        <v>23</v>
      </c>
      <c r="J681" s="1">
        <v>2015</v>
      </c>
      <c r="K681" s="2" t="s">
        <v>167</v>
      </c>
      <c r="L681" s="122">
        <f t="shared" ref="L681:L699" si="52">+$L$1</f>
        <v>1.1000000000000001</v>
      </c>
      <c r="N681" s="117">
        <v>5000000</v>
      </c>
      <c r="O681" s="129">
        <f t="shared" si="49"/>
        <v>5500000</v>
      </c>
      <c r="P681" s="14">
        <f t="shared" si="50"/>
        <v>0</v>
      </c>
      <c r="Q681" s="14" t="str">
        <f>+IF(B681='1'!$D$15,IF(C681='1'!$D$16,'2'!D681,""),"")</f>
        <v/>
      </c>
      <c r="S681" s="36">
        <v>3800000</v>
      </c>
      <c r="T681" s="87">
        <v>4000000</v>
      </c>
      <c r="U681" s="96">
        <v>4100000</v>
      </c>
      <c r="V681" s="108">
        <v>5000000</v>
      </c>
    </row>
    <row r="682" spans="1:22" hidden="1" x14ac:dyDescent="0.2">
      <c r="A682" s="103">
        <v>680</v>
      </c>
      <c r="B682" s="1" t="s">
        <v>45</v>
      </c>
      <c r="C682" s="14">
        <v>26</v>
      </c>
      <c r="D682" s="7">
        <v>17</v>
      </c>
      <c r="E682" s="1">
        <v>16020</v>
      </c>
      <c r="F682" s="1" t="str">
        <f t="shared" si="48"/>
        <v>БГД2617</v>
      </c>
      <c r="G682" s="2" t="s">
        <v>166</v>
      </c>
      <c r="I682" s="1">
        <v>23</v>
      </c>
      <c r="J682" s="1">
        <v>2015</v>
      </c>
      <c r="K682" s="2" t="s">
        <v>167</v>
      </c>
      <c r="L682" s="122">
        <f t="shared" si="52"/>
        <v>1.1000000000000001</v>
      </c>
      <c r="N682" s="117">
        <v>5000000</v>
      </c>
      <c r="O682" s="129">
        <f t="shared" si="49"/>
        <v>5500000</v>
      </c>
      <c r="P682" s="14">
        <f t="shared" si="50"/>
        <v>0</v>
      </c>
      <c r="Q682" s="14" t="str">
        <f>+IF(B682='1'!$D$15,IF(C682='1'!$D$16,'2'!D682,""),"")</f>
        <v/>
      </c>
      <c r="S682" s="36">
        <v>3800000</v>
      </c>
      <c r="T682" s="87">
        <v>4000000</v>
      </c>
      <c r="U682" s="96">
        <v>4100000</v>
      </c>
      <c r="V682" s="108">
        <v>5000000</v>
      </c>
    </row>
    <row r="683" spans="1:22" hidden="1" x14ac:dyDescent="0.2">
      <c r="A683" s="103">
        <v>681</v>
      </c>
      <c r="B683" s="1" t="s">
        <v>45</v>
      </c>
      <c r="C683" s="14">
        <v>26</v>
      </c>
      <c r="D683" s="7">
        <v>16</v>
      </c>
      <c r="E683" s="1">
        <v>16020</v>
      </c>
      <c r="F683" s="1" t="str">
        <f t="shared" si="48"/>
        <v>БГД2616</v>
      </c>
      <c r="G683" s="2" t="s">
        <v>166</v>
      </c>
      <c r="I683" s="1">
        <v>23</v>
      </c>
      <c r="J683" s="1">
        <v>2015</v>
      </c>
      <c r="K683" s="2" t="s">
        <v>167</v>
      </c>
      <c r="L683" s="122">
        <f t="shared" si="52"/>
        <v>1.1000000000000001</v>
      </c>
      <c r="N683" s="117">
        <v>5000000</v>
      </c>
      <c r="O683" s="129">
        <f t="shared" si="49"/>
        <v>5500000</v>
      </c>
      <c r="P683" s="14">
        <f t="shared" si="50"/>
        <v>0</v>
      </c>
      <c r="Q683" s="14" t="str">
        <f>+IF(B683='1'!$D$15,IF(C683='1'!$D$16,'2'!D683,""),"")</f>
        <v/>
      </c>
      <c r="S683" s="36">
        <v>3800000</v>
      </c>
      <c r="T683" s="87">
        <v>4000000</v>
      </c>
      <c r="U683" s="96">
        <v>4100000</v>
      </c>
      <c r="V683" s="108">
        <v>5000000</v>
      </c>
    </row>
    <row r="684" spans="1:22" hidden="1" x14ac:dyDescent="0.2">
      <c r="A684" s="103">
        <v>682</v>
      </c>
      <c r="B684" s="1" t="s">
        <v>45</v>
      </c>
      <c r="C684" s="14">
        <v>26</v>
      </c>
      <c r="D684" s="7">
        <v>15</v>
      </c>
      <c r="E684" s="1">
        <v>16020</v>
      </c>
      <c r="F684" s="1" t="str">
        <f t="shared" si="48"/>
        <v>БГД2615</v>
      </c>
      <c r="G684" s="2" t="s">
        <v>166</v>
      </c>
      <c r="I684" s="1">
        <v>23</v>
      </c>
      <c r="J684" s="1">
        <v>2015</v>
      </c>
      <c r="K684" s="2" t="s">
        <v>167</v>
      </c>
      <c r="L684" s="122">
        <f t="shared" si="52"/>
        <v>1.1000000000000001</v>
      </c>
      <c r="N684" s="117">
        <v>5000000</v>
      </c>
      <c r="O684" s="129">
        <f t="shared" si="49"/>
        <v>5500000</v>
      </c>
      <c r="P684" s="14">
        <f t="shared" si="50"/>
        <v>0</v>
      </c>
      <c r="Q684" s="14" t="str">
        <f>+IF(B684='1'!$D$15,IF(C684='1'!$D$16,'2'!D684,""),"")</f>
        <v/>
      </c>
      <c r="S684" s="36">
        <v>3800000</v>
      </c>
      <c r="T684" s="87">
        <v>4000000</v>
      </c>
      <c r="U684" s="96">
        <v>4100000</v>
      </c>
      <c r="V684" s="108">
        <v>5000000</v>
      </c>
    </row>
    <row r="685" spans="1:22" hidden="1" x14ac:dyDescent="0.2">
      <c r="A685" s="103">
        <v>683</v>
      </c>
      <c r="B685" s="1" t="s">
        <v>45</v>
      </c>
      <c r="C685" s="14">
        <v>26</v>
      </c>
      <c r="D685" s="7">
        <v>14</v>
      </c>
      <c r="E685" s="1">
        <v>16020</v>
      </c>
      <c r="F685" s="1" t="str">
        <f t="shared" si="48"/>
        <v>БГД2614</v>
      </c>
      <c r="G685" s="2" t="s">
        <v>166</v>
      </c>
      <c r="I685" s="1">
        <v>23</v>
      </c>
      <c r="J685" s="1">
        <v>2015</v>
      </c>
      <c r="K685" s="2" t="s">
        <v>167</v>
      </c>
      <c r="L685" s="122">
        <f t="shared" si="52"/>
        <v>1.1000000000000001</v>
      </c>
      <c r="N685" s="117">
        <v>5000000</v>
      </c>
      <c r="O685" s="129">
        <f t="shared" si="49"/>
        <v>5500000</v>
      </c>
      <c r="P685" s="14">
        <f t="shared" si="50"/>
        <v>0</v>
      </c>
      <c r="Q685" s="14" t="str">
        <f>+IF(B685='1'!$D$15,IF(C685='1'!$D$16,'2'!D685,""),"")</f>
        <v/>
      </c>
      <c r="S685" s="36">
        <v>3800000</v>
      </c>
      <c r="T685" s="87">
        <v>4000000</v>
      </c>
      <c r="U685" s="96">
        <v>4100000</v>
      </c>
      <c r="V685" s="108">
        <v>5000000</v>
      </c>
    </row>
    <row r="686" spans="1:22" hidden="1" x14ac:dyDescent="0.2">
      <c r="A686" s="103">
        <v>684</v>
      </c>
      <c r="B686" s="1" t="s">
        <v>45</v>
      </c>
      <c r="C686" s="14">
        <v>26</v>
      </c>
      <c r="D686" s="7">
        <v>13</v>
      </c>
      <c r="E686" s="1">
        <v>16020</v>
      </c>
      <c r="F686" s="1" t="str">
        <f t="shared" si="48"/>
        <v>БГД2613</v>
      </c>
      <c r="G686" s="2" t="s">
        <v>166</v>
      </c>
      <c r="I686" s="1">
        <v>12</v>
      </c>
      <c r="J686" s="1">
        <v>2015</v>
      </c>
      <c r="K686" s="2" t="s">
        <v>167</v>
      </c>
      <c r="L686" s="122">
        <f t="shared" si="52"/>
        <v>1.1000000000000001</v>
      </c>
      <c r="N686" s="117">
        <v>3800000</v>
      </c>
      <c r="O686" s="129">
        <f t="shared" si="49"/>
        <v>4180000.0000000005</v>
      </c>
      <c r="P686" s="14">
        <f t="shared" si="50"/>
        <v>0</v>
      </c>
      <c r="Q686" s="14" t="str">
        <f>+IF(B686='1'!$D$15,IF(C686='1'!$D$16,'2'!D686,""),"")</f>
        <v/>
      </c>
      <c r="S686" s="36">
        <v>2700000</v>
      </c>
      <c r="T686" s="87">
        <v>3100000</v>
      </c>
      <c r="U686" s="96">
        <v>3100000</v>
      </c>
      <c r="V686" s="108">
        <v>3800000</v>
      </c>
    </row>
    <row r="687" spans="1:22" hidden="1" x14ac:dyDescent="0.2">
      <c r="A687" s="103">
        <v>685</v>
      </c>
      <c r="B687" s="1" t="s">
        <v>45</v>
      </c>
      <c r="C687" s="14">
        <v>26</v>
      </c>
      <c r="D687" s="7">
        <v>12</v>
      </c>
      <c r="E687" s="1">
        <v>16020</v>
      </c>
      <c r="F687" s="1" t="str">
        <f t="shared" si="48"/>
        <v>БГД2612</v>
      </c>
      <c r="G687" s="2" t="s">
        <v>166</v>
      </c>
      <c r="I687" s="1">
        <v>12</v>
      </c>
      <c r="J687" s="1">
        <v>2015</v>
      </c>
      <c r="K687" s="2" t="s">
        <v>167</v>
      </c>
      <c r="L687" s="122">
        <f t="shared" si="52"/>
        <v>1.1000000000000001</v>
      </c>
      <c r="N687" s="117">
        <v>3800000</v>
      </c>
      <c r="O687" s="129">
        <f t="shared" si="49"/>
        <v>4180000.0000000005</v>
      </c>
      <c r="P687" s="14">
        <f t="shared" si="50"/>
        <v>0</v>
      </c>
      <c r="Q687" s="14" t="str">
        <f>+IF(B687='1'!$D$15,IF(C687='1'!$D$16,'2'!D687,""),"")</f>
        <v/>
      </c>
      <c r="S687" s="36">
        <v>2700000</v>
      </c>
      <c r="T687" s="87">
        <v>3100000</v>
      </c>
      <c r="U687" s="96">
        <v>3100000</v>
      </c>
      <c r="V687" s="108">
        <v>3800000</v>
      </c>
    </row>
    <row r="688" spans="1:22" hidden="1" x14ac:dyDescent="0.2">
      <c r="A688" s="103">
        <v>686</v>
      </c>
      <c r="B688" s="1" t="s">
        <v>45</v>
      </c>
      <c r="C688" s="14">
        <v>26</v>
      </c>
      <c r="D688" s="7" t="s">
        <v>2672</v>
      </c>
      <c r="E688" s="1">
        <v>16030</v>
      </c>
      <c r="F688" s="1" t="str">
        <f t="shared" si="48"/>
        <v>БГД2611 /Дема/</v>
      </c>
      <c r="G688" s="2" t="s">
        <v>2021</v>
      </c>
      <c r="I688" s="1">
        <v>12</v>
      </c>
      <c r="J688" s="1">
        <v>2014</v>
      </c>
      <c r="K688" s="2" t="s">
        <v>194</v>
      </c>
      <c r="L688" s="122">
        <f t="shared" si="52"/>
        <v>1.1000000000000001</v>
      </c>
      <c r="N688" s="117">
        <v>2700000</v>
      </c>
      <c r="O688" s="129">
        <f t="shared" si="49"/>
        <v>2970000.0000000005</v>
      </c>
      <c r="P688" s="14">
        <f t="shared" si="50"/>
        <v>0</v>
      </c>
      <c r="Q688" s="14" t="str">
        <f>+IF(B688='1'!$D$15,IF(C688='1'!$D$16,'2'!D688,""),"")</f>
        <v/>
      </c>
      <c r="S688" s="36">
        <v>2000000</v>
      </c>
      <c r="T688" s="87">
        <v>2200000</v>
      </c>
      <c r="U688" s="96">
        <v>2400000</v>
      </c>
      <c r="V688" s="108">
        <v>2700000</v>
      </c>
    </row>
    <row r="689" spans="1:22" hidden="1" x14ac:dyDescent="0.2">
      <c r="A689" s="103">
        <v>687</v>
      </c>
      <c r="B689" s="1" t="s">
        <v>45</v>
      </c>
      <c r="C689" s="14">
        <v>26</v>
      </c>
      <c r="D689" s="7">
        <v>10</v>
      </c>
      <c r="E689" s="1">
        <v>16020</v>
      </c>
      <c r="F689" s="1" t="str">
        <f t="shared" si="48"/>
        <v>БГД2610</v>
      </c>
      <c r="G689" s="2" t="s">
        <v>166</v>
      </c>
      <c r="I689" s="1">
        <v>12</v>
      </c>
      <c r="J689" s="1">
        <v>2015</v>
      </c>
      <c r="K689" s="2" t="s">
        <v>167</v>
      </c>
      <c r="L689" s="122">
        <f t="shared" si="52"/>
        <v>1.1000000000000001</v>
      </c>
      <c r="N689" s="117">
        <v>3800000</v>
      </c>
      <c r="O689" s="129">
        <f t="shared" si="49"/>
        <v>4180000.0000000005</v>
      </c>
      <c r="P689" s="14">
        <f t="shared" si="50"/>
        <v>0</v>
      </c>
      <c r="Q689" s="14" t="str">
        <f>+IF(B689='1'!$D$15,IF(C689='1'!$D$16,'2'!D689,""),"")</f>
        <v/>
      </c>
      <c r="S689" s="36">
        <v>2700000</v>
      </c>
      <c r="T689" s="87">
        <v>3100000</v>
      </c>
      <c r="U689" s="96">
        <v>3100000</v>
      </c>
      <c r="V689" s="108">
        <v>3800000</v>
      </c>
    </row>
    <row r="690" spans="1:22" hidden="1" x14ac:dyDescent="0.2">
      <c r="A690" s="103">
        <v>688</v>
      </c>
      <c r="B690" s="1" t="s">
        <v>45</v>
      </c>
      <c r="C690" s="14">
        <v>26</v>
      </c>
      <c r="D690" s="7">
        <v>9</v>
      </c>
      <c r="E690" s="1">
        <v>16020</v>
      </c>
      <c r="F690" s="1" t="str">
        <f t="shared" si="48"/>
        <v>БГД269</v>
      </c>
      <c r="G690" s="2" t="s">
        <v>166</v>
      </c>
      <c r="I690" s="1">
        <v>12</v>
      </c>
      <c r="J690" s="1">
        <v>2014</v>
      </c>
      <c r="K690" s="2" t="s">
        <v>167</v>
      </c>
      <c r="L690" s="122">
        <f t="shared" si="52"/>
        <v>1.1000000000000001</v>
      </c>
      <c r="N690" s="117">
        <v>3800000</v>
      </c>
      <c r="O690" s="129">
        <f t="shared" si="49"/>
        <v>4180000.0000000005</v>
      </c>
      <c r="P690" s="14">
        <f t="shared" si="50"/>
        <v>0</v>
      </c>
      <c r="Q690" s="14" t="str">
        <f>+IF(B690='1'!$D$15,IF(C690='1'!$D$16,'2'!D690,""),"")</f>
        <v/>
      </c>
      <c r="S690" s="36">
        <v>2700000</v>
      </c>
      <c r="T690" s="87">
        <v>3100000</v>
      </c>
      <c r="U690" s="96">
        <v>3100000</v>
      </c>
      <c r="V690" s="108">
        <v>3800000</v>
      </c>
    </row>
    <row r="691" spans="1:22" hidden="1" x14ac:dyDescent="0.2">
      <c r="A691" s="103">
        <v>689</v>
      </c>
      <c r="B691" s="1" t="s">
        <v>45</v>
      </c>
      <c r="C691" s="14">
        <v>26</v>
      </c>
      <c r="D691" s="7">
        <v>8</v>
      </c>
      <c r="E691" s="1">
        <v>16020</v>
      </c>
      <c r="F691" s="1" t="str">
        <f t="shared" si="48"/>
        <v>БГД268</v>
      </c>
      <c r="G691" s="2" t="s">
        <v>166</v>
      </c>
      <c r="I691" s="1">
        <v>12</v>
      </c>
      <c r="J691" s="1">
        <v>2014</v>
      </c>
      <c r="K691" s="2" t="s">
        <v>167</v>
      </c>
      <c r="L691" s="122">
        <f t="shared" si="52"/>
        <v>1.1000000000000001</v>
      </c>
      <c r="N691" s="117">
        <v>3800000</v>
      </c>
      <c r="O691" s="129">
        <f t="shared" si="49"/>
        <v>4180000.0000000005</v>
      </c>
      <c r="P691" s="14">
        <f t="shared" si="50"/>
        <v>0</v>
      </c>
      <c r="Q691" s="14" t="str">
        <f>+IF(B691='1'!$D$15,IF(C691='1'!$D$16,'2'!D691,""),"")</f>
        <v/>
      </c>
      <c r="S691" s="36">
        <v>2700000</v>
      </c>
      <c r="T691" s="87">
        <v>3100000</v>
      </c>
      <c r="U691" s="96">
        <v>3100000</v>
      </c>
      <c r="V691" s="108">
        <v>3800000</v>
      </c>
    </row>
    <row r="692" spans="1:22" hidden="1" x14ac:dyDescent="0.2">
      <c r="A692" s="103">
        <v>690</v>
      </c>
      <c r="B692" s="1" t="s">
        <v>45</v>
      </c>
      <c r="C692" s="14">
        <v>26</v>
      </c>
      <c r="D692" s="7">
        <v>7</v>
      </c>
      <c r="E692" s="1">
        <v>16020</v>
      </c>
      <c r="F692" s="1" t="str">
        <f t="shared" si="48"/>
        <v>БГД267</v>
      </c>
      <c r="G692" s="2" t="s">
        <v>166</v>
      </c>
      <c r="I692" s="1">
        <v>12</v>
      </c>
      <c r="J692" s="1">
        <v>2014</v>
      </c>
      <c r="K692" s="2" t="s">
        <v>195</v>
      </c>
      <c r="L692" s="122">
        <f t="shared" si="52"/>
        <v>1.1000000000000001</v>
      </c>
      <c r="N692" s="117">
        <v>3800000</v>
      </c>
      <c r="O692" s="129">
        <f t="shared" si="49"/>
        <v>4180000.0000000005</v>
      </c>
      <c r="P692" s="14">
        <f t="shared" si="50"/>
        <v>0</v>
      </c>
      <c r="Q692" s="14" t="str">
        <f>+IF(B692='1'!$D$15,IF(C692='1'!$D$16,'2'!D692,""),"")</f>
        <v/>
      </c>
      <c r="S692" s="36">
        <v>2700000</v>
      </c>
      <c r="T692" s="87">
        <v>3100000</v>
      </c>
      <c r="U692" s="96">
        <v>3100000</v>
      </c>
      <c r="V692" s="108">
        <v>3800000</v>
      </c>
    </row>
    <row r="693" spans="1:22" hidden="1" x14ac:dyDescent="0.2">
      <c r="A693" s="103">
        <v>691</v>
      </c>
      <c r="B693" s="1" t="s">
        <v>45</v>
      </c>
      <c r="C693" s="14">
        <v>26</v>
      </c>
      <c r="D693" s="7">
        <v>6</v>
      </c>
      <c r="E693" s="1">
        <v>16020</v>
      </c>
      <c r="F693" s="1" t="str">
        <f t="shared" si="48"/>
        <v>БГД266</v>
      </c>
      <c r="G693" s="2" t="s">
        <v>166</v>
      </c>
      <c r="I693" s="1">
        <v>12</v>
      </c>
      <c r="J693" s="1">
        <v>2014</v>
      </c>
      <c r="K693" s="2" t="s">
        <v>167</v>
      </c>
      <c r="L693" s="122">
        <f t="shared" si="52"/>
        <v>1.1000000000000001</v>
      </c>
      <c r="N693" s="117">
        <v>3800000</v>
      </c>
      <c r="O693" s="129">
        <f t="shared" si="49"/>
        <v>4180000.0000000005</v>
      </c>
      <c r="P693" s="14">
        <f t="shared" si="50"/>
        <v>0</v>
      </c>
      <c r="Q693" s="14" t="str">
        <f>+IF(B693='1'!$D$15,IF(C693='1'!$D$16,'2'!D693,""),"")</f>
        <v/>
      </c>
      <c r="S693" s="36">
        <v>2700000</v>
      </c>
      <c r="T693" s="87">
        <v>3100000</v>
      </c>
      <c r="U693" s="96">
        <v>3100000</v>
      </c>
      <c r="V693" s="108">
        <v>3800000</v>
      </c>
    </row>
    <row r="694" spans="1:22" hidden="1" x14ac:dyDescent="0.2">
      <c r="A694" s="103">
        <v>692</v>
      </c>
      <c r="B694" s="1" t="s">
        <v>45</v>
      </c>
      <c r="C694" s="14">
        <v>26</v>
      </c>
      <c r="D694" s="7">
        <v>5</v>
      </c>
      <c r="E694" s="1">
        <v>16020</v>
      </c>
      <c r="F694" s="1" t="str">
        <f t="shared" si="48"/>
        <v>БГД265</v>
      </c>
      <c r="G694" s="2" t="s">
        <v>166</v>
      </c>
      <c r="I694" s="1">
        <v>12</v>
      </c>
      <c r="J694" s="1">
        <v>2014</v>
      </c>
      <c r="K694" s="2" t="s">
        <v>167</v>
      </c>
      <c r="L694" s="122">
        <f t="shared" si="52"/>
        <v>1.1000000000000001</v>
      </c>
      <c r="N694" s="117">
        <v>3800000</v>
      </c>
      <c r="O694" s="129">
        <f t="shared" si="49"/>
        <v>4180000.0000000005</v>
      </c>
      <c r="P694" s="14">
        <f t="shared" si="50"/>
        <v>0</v>
      </c>
      <c r="Q694" s="14" t="str">
        <f>+IF(B694='1'!$D$15,IF(C694='1'!$D$16,'2'!D694,""),"")</f>
        <v/>
      </c>
      <c r="S694" s="36">
        <v>2700000</v>
      </c>
      <c r="T694" s="87">
        <v>3100000</v>
      </c>
      <c r="U694" s="96">
        <v>3100000</v>
      </c>
      <c r="V694" s="108">
        <v>3800000</v>
      </c>
    </row>
    <row r="695" spans="1:22" hidden="1" x14ac:dyDescent="0.2">
      <c r="A695" s="103">
        <v>693</v>
      </c>
      <c r="B695" s="1" t="s">
        <v>45</v>
      </c>
      <c r="C695" s="14">
        <v>26</v>
      </c>
      <c r="D695" s="7">
        <v>4</v>
      </c>
      <c r="E695" s="1">
        <v>16020</v>
      </c>
      <c r="F695" s="1" t="str">
        <f t="shared" si="48"/>
        <v>БГД264</v>
      </c>
      <c r="G695" s="2" t="s">
        <v>166</v>
      </c>
      <c r="I695" s="1">
        <v>12</v>
      </c>
      <c r="J695" s="1">
        <v>2014</v>
      </c>
      <c r="K695" s="2" t="s">
        <v>167</v>
      </c>
      <c r="L695" s="122">
        <f t="shared" si="52"/>
        <v>1.1000000000000001</v>
      </c>
      <c r="N695" s="117">
        <v>3800000</v>
      </c>
      <c r="O695" s="129">
        <f t="shared" si="49"/>
        <v>4180000.0000000005</v>
      </c>
      <c r="P695" s="14">
        <f t="shared" si="50"/>
        <v>0</v>
      </c>
      <c r="Q695" s="14" t="str">
        <f>+IF(B695='1'!$D$15,IF(C695='1'!$D$16,'2'!D695,""),"")</f>
        <v/>
      </c>
      <c r="S695" s="36">
        <v>2700000</v>
      </c>
      <c r="T695" s="87">
        <v>3100000</v>
      </c>
      <c r="U695" s="96">
        <v>3100000</v>
      </c>
      <c r="V695" s="108">
        <v>3800000</v>
      </c>
    </row>
    <row r="696" spans="1:22" hidden="1" x14ac:dyDescent="0.2">
      <c r="A696" s="103">
        <v>694</v>
      </c>
      <c r="B696" s="1" t="s">
        <v>45</v>
      </c>
      <c r="C696" s="14">
        <v>26</v>
      </c>
      <c r="D696" s="7">
        <v>3</v>
      </c>
      <c r="E696" s="1">
        <v>16020</v>
      </c>
      <c r="F696" s="1" t="str">
        <f t="shared" si="48"/>
        <v>БГД263</v>
      </c>
      <c r="G696" s="2" t="s">
        <v>166</v>
      </c>
      <c r="I696" s="1">
        <v>12</v>
      </c>
      <c r="J696" s="1">
        <v>2014</v>
      </c>
      <c r="K696" s="2" t="s">
        <v>167</v>
      </c>
      <c r="L696" s="122">
        <f t="shared" si="52"/>
        <v>1.1000000000000001</v>
      </c>
      <c r="N696" s="117">
        <v>3800000</v>
      </c>
      <c r="O696" s="129">
        <f t="shared" si="49"/>
        <v>4180000.0000000005</v>
      </c>
      <c r="P696" s="14">
        <f t="shared" si="50"/>
        <v>0</v>
      </c>
      <c r="Q696" s="14" t="str">
        <f>+IF(B696='1'!$D$15,IF(C696='1'!$D$16,'2'!D696,""),"")</f>
        <v/>
      </c>
      <c r="S696" s="36">
        <v>2700000</v>
      </c>
      <c r="T696" s="87">
        <v>3100000</v>
      </c>
      <c r="U696" s="96">
        <v>3100000</v>
      </c>
      <c r="V696" s="108">
        <v>3800000</v>
      </c>
    </row>
    <row r="697" spans="1:22" hidden="1" x14ac:dyDescent="0.2">
      <c r="A697" s="103">
        <v>695</v>
      </c>
      <c r="B697" s="1" t="s">
        <v>45</v>
      </c>
      <c r="C697" s="14">
        <v>26</v>
      </c>
      <c r="D697" s="7" t="s">
        <v>2177</v>
      </c>
      <c r="E697" s="1">
        <v>16030</v>
      </c>
      <c r="F697" s="1" t="str">
        <f t="shared" si="48"/>
        <v>БГД263 /Мандах өргөө/</v>
      </c>
      <c r="G697" s="2" t="s">
        <v>193</v>
      </c>
      <c r="I697" s="1">
        <v>9</v>
      </c>
      <c r="J697" s="1">
        <v>2012</v>
      </c>
      <c r="K697" s="2" t="s">
        <v>194</v>
      </c>
      <c r="L697" s="122">
        <f t="shared" si="52"/>
        <v>1.1000000000000001</v>
      </c>
      <c r="N697" s="117">
        <v>2700000</v>
      </c>
      <c r="O697" s="129">
        <f t="shared" si="49"/>
        <v>2970000.0000000005</v>
      </c>
      <c r="P697" s="14">
        <f t="shared" si="50"/>
        <v>0</v>
      </c>
      <c r="Q697" s="14" t="str">
        <f>+IF(B697='1'!$D$15,IF(C697='1'!$D$16,'2'!D697,""),"")</f>
        <v/>
      </c>
      <c r="S697" s="36">
        <v>2000000</v>
      </c>
      <c r="T697" s="87">
        <v>2200000</v>
      </c>
      <c r="U697" s="96">
        <v>2350000</v>
      </c>
      <c r="V697" s="108">
        <v>2700000</v>
      </c>
    </row>
    <row r="698" spans="1:22" hidden="1" x14ac:dyDescent="0.2">
      <c r="A698" s="103">
        <v>696</v>
      </c>
      <c r="B698" s="1" t="s">
        <v>45</v>
      </c>
      <c r="C698" s="14">
        <v>26</v>
      </c>
      <c r="D698" s="7">
        <v>2</v>
      </c>
      <c r="E698" s="1">
        <v>16020</v>
      </c>
      <c r="F698" s="1" t="str">
        <f t="shared" si="48"/>
        <v>БГД262</v>
      </c>
      <c r="G698" s="2" t="s">
        <v>166</v>
      </c>
      <c r="I698" s="1">
        <v>12</v>
      </c>
      <c r="J698" s="1">
        <v>2014</v>
      </c>
      <c r="K698" s="2" t="s">
        <v>167</v>
      </c>
      <c r="L698" s="122">
        <f t="shared" si="52"/>
        <v>1.1000000000000001</v>
      </c>
      <c r="N698" s="117">
        <v>3800000</v>
      </c>
      <c r="O698" s="129">
        <f t="shared" si="49"/>
        <v>4180000.0000000005</v>
      </c>
      <c r="P698" s="14">
        <f t="shared" si="50"/>
        <v>0</v>
      </c>
      <c r="Q698" s="14" t="str">
        <f>+IF(B698='1'!$D$15,IF(C698='1'!$D$16,'2'!D698,""),"")</f>
        <v/>
      </c>
      <c r="S698" s="36">
        <v>2700000</v>
      </c>
      <c r="T698" s="87">
        <v>3100000</v>
      </c>
      <c r="U698" s="96">
        <v>3100000</v>
      </c>
      <c r="V698" s="108">
        <v>3800000</v>
      </c>
    </row>
    <row r="699" spans="1:22" hidden="1" x14ac:dyDescent="0.2">
      <c r="A699" s="103">
        <v>697</v>
      </c>
      <c r="B699" s="1" t="s">
        <v>45</v>
      </c>
      <c r="C699" s="14">
        <v>26</v>
      </c>
      <c r="D699" s="7">
        <v>1</v>
      </c>
      <c r="E699" s="1">
        <v>16020</v>
      </c>
      <c r="F699" s="1" t="str">
        <f t="shared" si="48"/>
        <v>БГД261</v>
      </c>
      <c r="G699" s="2" t="s">
        <v>166</v>
      </c>
      <c r="I699" s="1">
        <v>12</v>
      </c>
      <c r="J699" s="1">
        <v>2014</v>
      </c>
      <c r="K699" s="2" t="s">
        <v>167</v>
      </c>
      <c r="L699" s="122">
        <f t="shared" si="52"/>
        <v>1.1000000000000001</v>
      </c>
      <c r="N699" s="117">
        <v>3800000</v>
      </c>
      <c r="O699" s="129">
        <f t="shared" si="49"/>
        <v>4180000.0000000005</v>
      </c>
      <c r="P699" s="14">
        <f t="shared" si="50"/>
        <v>0</v>
      </c>
      <c r="Q699" s="14" t="str">
        <f>+IF(B699='1'!$D$15,IF(C699='1'!$D$16,'2'!D699,""),"")</f>
        <v/>
      </c>
      <c r="S699" s="36">
        <v>2700000</v>
      </c>
      <c r="T699" s="87">
        <v>3100000</v>
      </c>
      <c r="U699" s="96">
        <v>3100000</v>
      </c>
      <c r="V699" s="108">
        <v>3800000</v>
      </c>
    </row>
    <row r="700" spans="1:22" hidden="1" x14ac:dyDescent="0.2">
      <c r="A700" s="103">
        <v>698</v>
      </c>
      <c r="B700" s="43" t="s">
        <v>45</v>
      </c>
      <c r="C700" s="43">
        <v>27</v>
      </c>
      <c r="D700" s="40" t="s">
        <v>199</v>
      </c>
      <c r="E700" s="43">
        <v>16052</v>
      </c>
      <c r="F700" s="43" t="str">
        <f t="shared" si="48"/>
        <v>БГД27дав-9</v>
      </c>
      <c r="G700" s="44" t="s">
        <v>2449</v>
      </c>
      <c r="H700" s="44"/>
      <c r="I700" s="43">
        <v>2</v>
      </c>
      <c r="J700" s="43">
        <v>1956</v>
      </c>
      <c r="K700" s="44" t="s">
        <v>40</v>
      </c>
      <c r="L700" s="124">
        <v>1.1499999999999999</v>
      </c>
      <c r="M700" s="45" t="s">
        <v>2015</v>
      </c>
      <c r="N700" s="128">
        <v>0</v>
      </c>
      <c r="O700" s="129">
        <f t="shared" si="49"/>
        <v>0</v>
      </c>
      <c r="P700" s="14">
        <f t="shared" si="50"/>
        <v>0</v>
      </c>
      <c r="Q700" s="14" t="str">
        <f>+IF(B700='1'!$D$15,IF(C700='1'!$D$16,'2'!D700,""),"")</f>
        <v/>
      </c>
      <c r="S700" s="46">
        <v>0</v>
      </c>
      <c r="T700" s="47">
        <v>0</v>
      </c>
      <c r="U700" s="128">
        <v>0</v>
      </c>
      <c r="V700" s="108">
        <v>0</v>
      </c>
    </row>
    <row r="701" spans="1:22" hidden="1" x14ac:dyDescent="0.2">
      <c r="A701" s="103">
        <v>699</v>
      </c>
      <c r="B701" s="43" t="s">
        <v>45</v>
      </c>
      <c r="C701" s="43">
        <v>27</v>
      </c>
      <c r="D701" s="40" t="s">
        <v>210</v>
      </c>
      <c r="E701" s="43">
        <v>16052</v>
      </c>
      <c r="F701" s="43" t="str">
        <f t="shared" si="48"/>
        <v>БГД27дав-8</v>
      </c>
      <c r="G701" s="44" t="s">
        <v>2459</v>
      </c>
      <c r="H701" s="44"/>
      <c r="I701" s="43">
        <v>2</v>
      </c>
      <c r="J701" s="43">
        <v>1956</v>
      </c>
      <c r="K701" s="44" t="s">
        <v>41</v>
      </c>
      <c r="L701" s="124">
        <v>1.1499999999999999</v>
      </c>
      <c r="M701" s="45" t="s">
        <v>2015</v>
      </c>
      <c r="N701" s="128">
        <v>0</v>
      </c>
      <c r="O701" s="129">
        <f t="shared" si="49"/>
        <v>0</v>
      </c>
      <c r="P701" s="14">
        <f t="shared" si="50"/>
        <v>0</v>
      </c>
      <c r="Q701" s="14" t="str">
        <f>+IF(B701='1'!$D$15,IF(C701='1'!$D$16,'2'!D701,""),"")</f>
        <v/>
      </c>
      <c r="S701" s="46">
        <v>0</v>
      </c>
      <c r="T701" s="47">
        <v>0</v>
      </c>
      <c r="U701" s="128">
        <v>0</v>
      </c>
      <c r="V701" s="108">
        <v>0</v>
      </c>
    </row>
    <row r="702" spans="1:22" hidden="1" x14ac:dyDescent="0.2">
      <c r="A702" s="103">
        <v>700</v>
      </c>
      <c r="B702" s="43" t="s">
        <v>45</v>
      </c>
      <c r="C702" s="43">
        <v>27</v>
      </c>
      <c r="D702" s="40" t="s">
        <v>212</v>
      </c>
      <c r="E702" s="43">
        <v>16052</v>
      </c>
      <c r="F702" s="43" t="str">
        <f t="shared" si="48"/>
        <v>БГД27дав-7</v>
      </c>
      <c r="G702" s="44" t="s">
        <v>2458</v>
      </c>
      <c r="H702" s="44"/>
      <c r="I702" s="43">
        <v>2</v>
      </c>
      <c r="J702" s="43">
        <v>1953</v>
      </c>
      <c r="K702" s="44" t="s">
        <v>41</v>
      </c>
      <c r="L702" s="124">
        <v>1.1499999999999999</v>
      </c>
      <c r="M702" s="45" t="s">
        <v>2015</v>
      </c>
      <c r="N702" s="128">
        <v>0</v>
      </c>
      <c r="O702" s="129">
        <f t="shared" si="49"/>
        <v>0</v>
      </c>
      <c r="P702" s="14">
        <f t="shared" si="50"/>
        <v>0</v>
      </c>
      <c r="Q702" s="14" t="str">
        <f>+IF(B702='1'!$D$15,IF(C702='1'!$D$16,'2'!D702,""),"")</f>
        <v/>
      </c>
      <c r="S702" s="46">
        <v>0</v>
      </c>
      <c r="T702" s="47">
        <v>0</v>
      </c>
      <c r="U702" s="128">
        <v>0</v>
      </c>
      <c r="V702" s="108">
        <v>0</v>
      </c>
    </row>
    <row r="703" spans="1:22" hidden="1" x14ac:dyDescent="0.2">
      <c r="A703" s="103">
        <v>701</v>
      </c>
      <c r="B703" s="43" t="s">
        <v>45</v>
      </c>
      <c r="C703" s="43">
        <v>27</v>
      </c>
      <c r="D703" s="40" t="s">
        <v>213</v>
      </c>
      <c r="E703" s="43">
        <v>16052</v>
      </c>
      <c r="F703" s="43" t="str">
        <f t="shared" si="48"/>
        <v>БГД27дав-6</v>
      </c>
      <c r="G703" s="44" t="s">
        <v>2458</v>
      </c>
      <c r="H703" s="44"/>
      <c r="I703" s="43">
        <v>2</v>
      </c>
      <c r="J703" s="43">
        <v>1953</v>
      </c>
      <c r="K703" s="44" t="s">
        <v>41</v>
      </c>
      <c r="L703" s="124">
        <v>1.1499999999999999</v>
      </c>
      <c r="M703" s="45" t="s">
        <v>2015</v>
      </c>
      <c r="N703" s="128">
        <v>0</v>
      </c>
      <c r="O703" s="129">
        <f t="shared" si="49"/>
        <v>0</v>
      </c>
      <c r="P703" s="14">
        <f t="shared" si="50"/>
        <v>0</v>
      </c>
      <c r="Q703" s="14" t="str">
        <f>+IF(B703='1'!$D$15,IF(C703='1'!$D$16,'2'!D703,""),"")</f>
        <v/>
      </c>
      <c r="S703" s="46">
        <v>0</v>
      </c>
      <c r="T703" s="47">
        <v>0</v>
      </c>
      <c r="U703" s="128">
        <v>0</v>
      </c>
      <c r="V703" s="108">
        <v>0</v>
      </c>
    </row>
    <row r="704" spans="1:22" hidden="1" x14ac:dyDescent="0.2">
      <c r="A704" s="103">
        <v>702</v>
      </c>
      <c r="B704" s="43" t="s">
        <v>45</v>
      </c>
      <c r="C704" s="43">
        <v>27</v>
      </c>
      <c r="D704" s="40" t="s">
        <v>214</v>
      </c>
      <c r="E704" s="43">
        <v>16052</v>
      </c>
      <c r="F704" s="43" t="str">
        <f t="shared" si="48"/>
        <v>БГД27дав-5</v>
      </c>
      <c r="G704" s="44" t="s">
        <v>2458</v>
      </c>
      <c r="H704" s="44"/>
      <c r="I704" s="43">
        <v>2</v>
      </c>
      <c r="J704" s="43">
        <v>1953</v>
      </c>
      <c r="K704" s="44" t="s">
        <v>41</v>
      </c>
      <c r="L704" s="124">
        <v>1.1499999999999999</v>
      </c>
      <c r="M704" s="45" t="s">
        <v>2015</v>
      </c>
      <c r="N704" s="128">
        <v>0</v>
      </c>
      <c r="O704" s="129">
        <f t="shared" si="49"/>
        <v>0</v>
      </c>
      <c r="P704" s="14">
        <f t="shared" si="50"/>
        <v>0</v>
      </c>
      <c r="Q704" s="14" t="str">
        <f>+IF(B704='1'!$D$15,IF(C704='1'!$D$16,'2'!D704,""),"")</f>
        <v/>
      </c>
      <c r="S704" s="46">
        <v>0</v>
      </c>
      <c r="T704" s="47">
        <v>0</v>
      </c>
      <c r="U704" s="128">
        <v>0</v>
      </c>
      <c r="V704" s="108">
        <v>0</v>
      </c>
    </row>
    <row r="705" spans="1:22" hidden="1" x14ac:dyDescent="0.2">
      <c r="A705" s="103">
        <v>703</v>
      </c>
      <c r="B705" s="43" t="s">
        <v>45</v>
      </c>
      <c r="C705" s="43">
        <v>27</v>
      </c>
      <c r="D705" s="40" t="s">
        <v>209</v>
      </c>
      <c r="E705" s="43">
        <v>16052</v>
      </c>
      <c r="F705" s="43" t="str">
        <f t="shared" si="48"/>
        <v>БГД27дав-4</v>
      </c>
      <c r="G705" s="44" t="s">
        <v>2458</v>
      </c>
      <c r="H705" s="44"/>
      <c r="I705" s="43">
        <v>2</v>
      </c>
      <c r="J705" s="43">
        <v>1953</v>
      </c>
      <c r="K705" s="44" t="s">
        <v>41</v>
      </c>
      <c r="L705" s="124">
        <v>1.1499999999999999</v>
      </c>
      <c r="M705" s="45" t="s">
        <v>2015</v>
      </c>
      <c r="N705" s="128">
        <v>0</v>
      </c>
      <c r="O705" s="129">
        <f t="shared" si="49"/>
        <v>0</v>
      </c>
      <c r="P705" s="14">
        <f t="shared" si="50"/>
        <v>0</v>
      </c>
      <c r="Q705" s="14" t="str">
        <f>+IF(B705='1'!$D$15,IF(C705='1'!$D$16,'2'!D705,""),"")</f>
        <v/>
      </c>
      <c r="S705" s="46">
        <v>0</v>
      </c>
      <c r="T705" s="47">
        <v>0</v>
      </c>
      <c r="U705" s="128">
        <v>0</v>
      </c>
      <c r="V705" s="108">
        <v>0</v>
      </c>
    </row>
    <row r="706" spans="1:22" hidden="1" x14ac:dyDescent="0.2">
      <c r="A706" s="103">
        <v>704</v>
      </c>
      <c r="B706" s="43" t="s">
        <v>45</v>
      </c>
      <c r="C706" s="43">
        <v>27</v>
      </c>
      <c r="D706" s="40" t="s">
        <v>215</v>
      </c>
      <c r="E706" s="43">
        <v>16052</v>
      </c>
      <c r="F706" s="43" t="str">
        <f t="shared" si="48"/>
        <v>БГД27дав-3</v>
      </c>
      <c r="G706" s="44" t="s">
        <v>2458</v>
      </c>
      <c r="H706" s="44"/>
      <c r="I706" s="43">
        <v>2</v>
      </c>
      <c r="J706" s="43">
        <v>1953</v>
      </c>
      <c r="K706" s="44" t="s">
        <v>41</v>
      </c>
      <c r="L706" s="124">
        <v>1.1499999999999999</v>
      </c>
      <c r="M706" s="45" t="s">
        <v>2015</v>
      </c>
      <c r="N706" s="128">
        <v>0</v>
      </c>
      <c r="O706" s="129">
        <f t="shared" si="49"/>
        <v>0</v>
      </c>
      <c r="P706" s="14">
        <f t="shared" si="50"/>
        <v>0</v>
      </c>
      <c r="Q706" s="14" t="str">
        <f>+IF(B706='1'!$D$15,IF(C706='1'!$D$16,'2'!D706,""),"")</f>
        <v/>
      </c>
      <c r="S706" s="46">
        <v>0</v>
      </c>
      <c r="T706" s="47">
        <v>0</v>
      </c>
      <c r="U706" s="128">
        <v>0</v>
      </c>
      <c r="V706" s="108">
        <v>0</v>
      </c>
    </row>
    <row r="707" spans="1:22" hidden="1" x14ac:dyDescent="0.2">
      <c r="A707" s="103">
        <v>705</v>
      </c>
      <c r="B707" s="43" t="s">
        <v>45</v>
      </c>
      <c r="C707" s="43">
        <v>27</v>
      </c>
      <c r="D707" s="40" t="s">
        <v>218</v>
      </c>
      <c r="E707" s="43">
        <v>16052</v>
      </c>
      <c r="F707" s="43" t="str">
        <f t="shared" ref="F707:F773" si="53">+B707&amp;C707&amp;D707</f>
        <v>БГД27дав-2</v>
      </c>
      <c r="G707" s="44" t="s">
        <v>2449</v>
      </c>
      <c r="H707" s="44"/>
      <c r="I707" s="43">
        <v>2</v>
      </c>
      <c r="J707" s="43">
        <v>1953</v>
      </c>
      <c r="K707" s="44" t="s">
        <v>41</v>
      </c>
      <c r="L707" s="124">
        <v>1.1499999999999999</v>
      </c>
      <c r="M707" s="45" t="s">
        <v>2015</v>
      </c>
      <c r="N707" s="128">
        <v>0</v>
      </c>
      <c r="O707" s="129">
        <f t="shared" si="49"/>
        <v>0</v>
      </c>
      <c r="P707" s="14">
        <f t="shared" si="50"/>
        <v>0</v>
      </c>
      <c r="Q707" s="14" t="str">
        <f>+IF(B707='1'!$D$15,IF(C707='1'!$D$16,'2'!D707,""),"")</f>
        <v/>
      </c>
      <c r="S707" s="46">
        <v>0</v>
      </c>
      <c r="T707" s="47">
        <v>0</v>
      </c>
      <c r="U707" s="128">
        <v>0</v>
      </c>
      <c r="V707" s="108">
        <v>0</v>
      </c>
    </row>
    <row r="708" spans="1:22" hidden="1" x14ac:dyDescent="0.2">
      <c r="A708" s="103">
        <v>706</v>
      </c>
      <c r="B708" s="43" t="s">
        <v>45</v>
      </c>
      <c r="C708" s="43">
        <v>27</v>
      </c>
      <c r="D708" s="40" t="s">
        <v>217</v>
      </c>
      <c r="E708" s="43">
        <v>16052</v>
      </c>
      <c r="F708" s="43" t="str">
        <f t="shared" si="53"/>
        <v>БГД27дав-1</v>
      </c>
      <c r="G708" s="44" t="s">
        <v>2449</v>
      </c>
      <c r="H708" s="44"/>
      <c r="I708" s="43">
        <v>2</v>
      </c>
      <c r="J708" s="43">
        <v>1953</v>
      </c>
      <c r="K708" s="44" t="s">
        <v>41</v>
      </c>
      <c r="L708" s="124">
        <v>1.1499999999999999</v>
      </c>
      <c r="M708" s="45" t="s">
        <v>2015</v>
      </c>
      <c r="N708" s="128">
        <v>0</v>
      </c>
      <c r="O708" s="129">
        <f t="shared" ref="O708:O771" si="54">L708*N708</f>
        <v>0</v>
      </c>
      <c r="P708" s="14">
        <f t="shared" si="50"/>
        <v>0</v>
      </c>
      <c r="Q708" s="14" t="str">
        <f>+IF(B708='1'!$D$15,IF(C708='1'!$D$16,'2'!D708,""),"")</f>
        <v/>
      </c>
      <c r="S708" s="46">
        <v>0</v>
      </c>
      <c r="T708" s="47">
        <v>0</v>
      </c>
      <c r="U708" s="128">
        <v>0</v>
      </c>
      <c r="V708" s="108">
        <v>0</v>
      </c>
    </row>
    <row r="709" spans="1:22" hidden="1" x14ac:dyDescent="0.2">
      <c r="A709" s="103">
        <v>707</v>
      </c>
      <c r="B709" s="1" t="s">
        <v>45</v>
      </c>
      <c r="C709" s="14">
        <v>27</v>
      </c>
      <c r="D709" s="14" t="s">
        <v>207</v>
      </c>
      <c r="E709" s="1">
        <v>16052</v>
      </c>
      <c r="F709" s="1" t="str">
        <f t="shared" si="53"/>
        <v>БГД27БЗ-30</v>
      </c>
      <c r="G709" s="2" t="s">
        <v>1693</v>
      </c>
      <c r="H709" s="2" t="s">
        <v>1693</v>
      </c>
      <c r="I709" s="1">
        <v>5</v>
      </c>
      <c r="J709" s="1">
        <v>1993</v>
      </c>
      <c r="K709" s="2" t="s">
        <v>41</v>
      </c>
      <c r="L709" s="122">
        <v>1.1499999999999999</v>
      </c>
      <c r="N709" s="117">
        <v>115000000</v>
      </c>
      <c r="O709" s="129">
        <f t="shared" si="54"/>
        <v>132249999.99999999</v>
      </c>
      <c r="P709" s="14">
        <f t="shared" si="50"/>
        <v>0</v>
      </c>
      <c r="Q709" s="14" t="str">
        <f>+IF(B709='1'!$D$15,IF(C709='1'!$D$16,'2'!D709,""),"")</f>
        <v/>
      </c>
      <c r="S709" s="36">
        <v>105000000</v>
      </c>
      <c r="T709" s="87">
        <v>100000000</v>
      </c>
      <c r="U709" s="96">
        <v>105000000</v>
      </c>
      <c r="V709" s="108">
        <v>115000000</v>
      </c>
    </row>
    <row r="710" spans="1:22" hidden="1" x14ac:dyDescent="0.2">
      <c r="A710" s="103">
        <v>708</v>
      </c>
      <c r="B710" s="1" t="s">
        <v>45</v>
      </c>
      <c r="C710" s="14">
        <v>27</v>
      </c>
      <c r="D710" s="14" t="s">
        <v>203</v>
      </c>
      <c r="E710" s="1">
        <v>16052</v>
      </c>
      <c r="F710" s="1" t="str">
        <f t="shared" si="53"/>
        <v>БГД277а</v>
      </c>
      <c r="G710" s="13" t="s">
        <v>1689</v>
      </c>
      <c r="H710" s="2" t="s">
        <v>1689</v>
      </c>
      <c r="I710" s="1">
        <v>5</v>
      </c>
      <c r="J710" s="1">
        <v>1994</v>
      </c>
      <c r="K710" s="2" t="s">
        <v>41</v>
      </c>
      <c r="L710" s="122">
        <v>1.1499999999999999</v>
      </c>
      <c r="N710" s="117">
        <v>125000000</v>
      </c>
      <c r="O710" s="129">
        <f t="shared" si="54"/>
        <v>143750000</v>
      </c>
      <c r="P710" s="14">
        <f t="shared" ref="P710:P773" si="55">+IF(Q710="",0,P709+1)</f>
        <v>0</v>
      </c>
      <c r="Q710" s="14" t="str">
        <f>+IF(B710='1'!$D$15,IF(C710='1'!$D$16,'2'!D710,""),"")</f>
        <v/>
      </c>
      <c r="S710" s="36">
        <v>105000000</v>
      </c>
      <c r="T710" s="87">
        <v>105000000</v>
      </c>
      <c r="U710" s="96">
        <v>115000000</v>
      </c>
      <c r="V710" s="108">
        <v>125000000</v>
      </c>
    </row>
    <row r="711" spans="1:22" hidden="1" x14ac:dyDescent="0.2">
      <c r="A711" s="103">
        <v>709</v>
      </c>
      <c r="B711" s="1" t="s">
        <v>45</v>
      </c>
      <c r="C711" s="14">
        <v>27</v>
      </c>
      <c r="D711" s="14">
        <v>7</v>
      </c>
      <c r="E711" s="1">
        <v>16052</v>
      </c>
      <c r="F711" s="1" t="str">
        <f t="shared" si="53"/>
        <v>БГД277</v>
      </c>
      <c r="G711" s="13" t="s">
        <v>1691</v>
      </c>
      <c r="H711" s="2" t="s">
        <v>1683</v>
      </c>
      <c r="I711" s="1">
        <v>6</v>
      </c>
      <c r="J711" s="1">
        <v>1997</v>
      </c>
      <c r="K711" s="37" t="s">
        <v>43</v>
      </c>
      <c r="L711" s="122">
        <v>1.1499999999999999</v>
      </c>
      <c r="N711" s="117">
        <v>130000000</v>
      </c>
      <c r="O711" s="129">
        <f t="shared" si="54"/>
        <v>149500000</v>
      </c>
      <c r="P711" s="14">
        <f t="shared" si="55"/>
        <v>0</v>
      </c>
      <c r="Q711" s="14" t="str">
        <f>+IF(B711='1'!$D$15,IF(C711='1'!$D$16,'2'!D711,""),"")</f>
        <v/>
      </c>
      <c r="S711" s="36">
        <v>120000000</v>
      </c>
      <c r="T711" s="87">
        <v>110000000</v>
      </c>
      <c r="U711" s="96">
        <v>110000000</v>
      </c>
      <c r="V711" s="108">
        <v>130000000</v>
      </c>
    </row>
    <row r="712" spans="1:22" hidden="1" x14ac:dyDescent="0.2">
      <c r="A712" s="103">
        <v>710</v>
      </c>
      <c r="B712" s="1" t="s">
        <v>45</v>
      </c>
      <c r="C712" s="14">
        <v>27</v>
      </c>
      <c r="D712" s="14" t="s">
        <v>245</v>
      </c>
      <c r="E712" s="1">
        <v>16052</v>
      </c>
      <c r="F712" s="1" t="str">
        <f t="shared" si="53"/>
        <v>БГД276а</v>
      </c>
      <c r="G712" s="13" t="s">
        <v>1689</v>
      </c>
      <c r="H712" s="2" t="s">
        <v>1689</v>
      </c>
      <c r="I712" s="1">
        <v>5</v>
      </c>
      <c r="J712" s="1">
        <v>1994</v>
      </c>
      <c r="K712" s="2" t="s">
        <v>8</v>
      </c>
      <c r="L712" s="122">
        <v>1.1499999999999999</v>
      </c>
      <c r="N712" s="117">
        <v>125000000</v>
      </c>
      <c r="O712" s="129">
        <f t="shared" si="54"/>
        <v>143750000</v>
      </c>
      <c r="P712" s="14">
        <f t="shared" si="55"/>
        <v>0</v>
      </c>
      <c r="Q712" s="14" t="str">
        <f>+IF(B712='1'!$D$15,IF(C712='1'!$D$16,'2'!D712,""),"")</f>
        <v/>
      </c>
      <c r="S712" s="36">
        <v>105000000</v>
      </c>
      <c r="T712" s="87">
        <v>105000000</v>
      </c>
      <c r="U712" s="96">
        <v>115000000</v>
      </c>
      <c r="V712" s="108">
        <v>125000000</v>
      </c>
    </row>
    <row r="713" spans="1:22" hidden="1" x14ac:dyDescent="0.2">
      <c r="A713" s="103">
        <v>711</v>
      </c>
      <c r="B713" s="1" t="s">
        <v>45</v>
      </c>
      <c r="C713" s="14">
        <v>27</v>
      </c>
      <c r="D713" s="14">
        <v>6</v>
      </c>
      <c r="E713" s="1">
        <v>16052</v>
      </c>
      <c r="F713" s="1" t="str">
        <f t="shared" si="53"/>
        <v>БГД276</v>
      </c>
      <c r="G713" s="13" t="s">
        <v>1691</v>
      </c>
      <c r="H713" s="2" t="s">
        <v>1683</v>
      </c>
      <c r="I713" s="1">
        <v>6</v>
      </c>
      <c r="J713" s="1">
        <v>1997</v>
      </c>
      <c r="K713" s="37" t="s">
        <v>43</v>
      </c>
      <c r="L713" s="122">
        <v>1.1499999999999999</v>
      </c>
      <c r="N713" s="117">
        <v>130000000</v>
      </c>
      <c r="O713" s="129">
        <f t="shared" si="54"/>
        <v>149500000</v>
      </c>
      <c r="P713" s="14">
        <f t="shared" si="55"/>
        <v>0</v>
      </c>
      <c r="Q713" s="14" t="str">
        <f>+IF(B713='1'!$D$15,IF(C713='1'!$D$16,'2'!D713,""),"")</f>
        <v/>
      </c>
      <c r="S713" s="36">
        <v>120000000</v>
      </c>
      <c r="T713" s="87">
        <v>110000000</v>
      </c>
      <c r="U713" s="96">
        <v>110000000</v>
      </c>
      <c r="V713" s="108">
        <v>130000000</v>
      </c>
    </row>
    <row r="714" spans="1:22" hidden="1" x14ac:dyDescent="0.2">
      <c r="A714" s="103">
        <v>712</v>
      </c>
      <c r="B714" s="1" t="s">
        <v>45</v>
      </c>
      <c r="C714" s="14">
        <v>27</v>
      </c>
      <c r="D714" s="14" t="s">
        <v>204</v>
      </c>
      <c r="E714" s="1">
        <v>16052</v>
      </c>
      <c r="F714" s="1" t="str">
        <f t="shared" si="53"/>
        <v>БГД275а</v>
      </c>
      <c r="G714" s="13" t="s">
        <v>1686</v>
      </c>
      <c r="H714" s="2" t="s">
        <v>1686</v>
      </c>
      <c r="I714" s="1">
        <v>5</v>
      </c>
      <c r="J714" s="1">
        <v>1980</v>
      </c>
      <c r="K714" s="2" t="s">
        <v>41</v>
      </c>
      <c r="L714" s="122">
        <v>1.1499999999999999</v>
      </c>
      <c r="N714" s="117">
        <v>125000000</v>
      </c>
      <c r="O714" s="129">
        <f t="shared" si="54"/>
        <v>143750000</v>
      </c>
      <c r="P714" s="14">
        <f t="shared" si="55"/>
        <v>0</v>
      </c>
      <c r="Q714" s="14" t="str">
        <f>+IF(B714='1'!$D$15,IF(C714='1'!$D$16,'2'!D714,""),"")</f>
        <v/>
      </c>
      <c r="S714" s="36">
        <v>105000000</v>
      </c>
      <c r="T714" s="87">
        <v>105000000</v>
      </c>
      <c r="U714" s="96">
        <v>115000000</v>
      </c>
      <c r="V714" s="108">
        <v>125000000</v>
      </c>
    </row>
    <row r="715" spans="1:22" hidden="1" x14ac:dyDescent="0.2">
      <c r="A715" s="103">
        <v>713</v>
      </c>
      <c r="B715" s="1" t="s">
        <v>45</v>
      </c>
      <c r="C715" s="14">
        <v>27</v>
      </c>
      <c r="D715" s="14" t="s">
        <v>2270</v>
      </c>
      <c r="E715" s="1">
        <v>16052</v>
      </c>
      <c r="F715" s="1" t="str">
        <f t="shared" si="53"/>
        <v>БГД2752 /тоосгон 5 давхар/</v>
      </c>
      <c r="G715" s="13" t="s">
        <v>1686</v>
      </c>
      <c r="H715" s="2" t="s">
        <v>1686</v>
      </c>
      <c r="I715" s="1">
        <v>5</v>
      </c>
      <c r="J715" s="1">
        <v>1979</v>
      </c>
      <c r="K715" s="2" t="s">
        <v>40</v>
      </c>
      <c r="L715" s="122">
        <v>1.1499999999999999</v>
      </c>
      <c r="N715" s="117">
        <v>125000000</v>
      </c>
      <c r="O715" s="129">
        <f t="shared" si="54"/>
        <v>143750000</v>
      </c>
      <c r="P715" s="14">
        <f t="shared" si="55"/>
        <v>0</v>
      </c>
      <c r="Q715" s="14" t="str">
        <f>+IF(B715='1'!$D$15,IF(C715='1'!$D$16,'2'!D715,""),"")</f>
        <v/>
      </c>
      <c r="S715" s="36">
        <v>110000000</v>
      </c>
      <c r="T715" s="87">
        <v>110000000</v>
      </c>
      <c r="U715" s="96">
        <v>115000000</v>
      </c>
      <c r="V715" s="108">
        <v>125000000</v>
      </c>
    </row>
    <row r="716" spans="1:22" hidden="1" x14ac:dyDescent="0.2">
      <c r="A716" s="103">
        <v>714</v>
      </c>
      <c r="B716" s="1" t="s">
        <v>45</v>
      </c>
      <c r="C716" s="14">
        <v>27</v>
      </c>
      <c r="D716" s="14">
        <v>5</v>
      </c>
      <c r="E716" s="1">
        <v>16052</v>
      </c>
      <c r="F716" s="1" t="str">
        <f t="shared" si="53"/>
        <v>БГД275</v>
      </c>
      <c r="G716" s="13" t="s">
        <v>1691</v>
      </c>
      <c r="H716" s="2" t="s">
        <v>1683</v>
      </c>
      <c r="I716" s="1">
        <v>6</v>
      </c>
      <c r="J716" s="1">
        <v>1997</v>
      </c>
      <c r="K716" s="37" t="s">
        <v>43</v>
      </c>
      <c r="L716" s="122">
        <v>1.1499999999999999</v>
      </c>
      <c r="N716" s="117">
        <v>130000000</v>
      </c>
      <c r="O716" s="129">
        <f t="shared" si="54"/>
        <v>149500000</v>
      </c>
      <c r="P716" s="14">
        <f t="shared" si="55"/>
        <v>0</v>
      </c>
      <c r="Q716" s="14" t="str">
        <f>+IF(B716='1'!$D$15,IF(C716='1'!$D$16,'2'!D716,""),"")</f>
        <v/>
      </c>
      <c r="S716" s="36">
        <v>120000000</v>
      </c>
      <c r="T716" s="87">
        <v>110000000</v>
      </c>
      <c r="U716" s="96">
        <v>110000000</v>
      </c>
      <c r="V716" s="108">
        <v>130000000</v>
      </c>
    </row>
    <row r="717" spans="1:22" hidden="1" x14ac:dyDescent="0.2">
      <c r="A717" s="103">
        <v>715</v>
      </c>
      <c r="B717" s="1" t="s">
        <v>45</v>
      </c>
      <c r="C717" s="14">
        <v>27</v>
      </c>
      <c r="D717" s="14" t="s">
        <v>208</v>
      </c>
      <c r="E717" s="1">
        <v>16052</v>
      </c>
      <c r="F717" s="1" t="str">
        <f t="shared" si="53"/>
        <v>БГД274а</v>
      </c>
      <c r="G717" s="13" t="s">
        <v>1686</v>
      </c>
      <c r="H717" s="2" t="s">
        <v>1686</v>
      </c>
      <c r="I717" s="1">
        <v>5</v>
      </c>
      <c r="J717" s="1">
        <v>1981</v>
      </c>
      <c r="K717" s="2" t="s">
        <v>41</v>
      </c>
      <c r="L717" s="122">
        <v>1.1499999999999999</v>
      </c>
      <c r="N717" s="117">
        <v>125000000</v>
      </c>
      <c r="O717" s="129">
        <f t="shared" si="54"/>
        <v>143750000</v>
      </c>
      <c r="P717" s="14">
        <f t="shared" si="55"/>
        <v>0</v>
      </c>
      <c r="Q717" s="14" t="str">
        <f>+IF(B717='1'!$D$15,IF(C717='1'!$D$16,'2'!D717,""),"")</f>
        <v/>
      </c>
      <c r="S717" s="36">
        <v>105000000</v>
      </c>
      <c r="T717" s="87">
        <v>105000000</v>
      </c>
      <c r="U717" s="96">
        <v>115000000</v>
      </c>
      <c r="V717" s="108">
        <v>125000000</v>
      </c>
    </row>
    <row r="718" spans="1:22" hidden="1" x14ac:dyDescent="0.2">
      <c r="A718" s="103">
        <v>716</v>
      </c>
      <c r="B718" s="1" t="s">
        <v>45</v>
      </c>
      <c r="C718" s="14">
        <v>27</v>
      </c>
      <c r="D718" s="14">
        <v>4</v>
      </c>
      <c r="E718" s="1">
        <v>16052</v>
      </c>
      <c r="F718" s="1" t="str">
        <f t="shared" si="53"/>
        <v>БГД274</v>
      </c>
      <c r="G718" s="13" t="s">
        <v>1691</v>
      </c>
      <c r="H718" s="2" t="s">
        <v>1683</v>
      </c>
      <c r="I718" s="1">
        <v>6</v>
      </c>
      <c r="J718" s="1">
        <v>1997</v>
      </c>
      <c r="K718" s="37" t="s">
        <v>43</v>
      </c>
      <c r="L718" s="122">
        <v>1.1499999999999999</v>
      </c>
      <c r="N718" s="117">
        <v>130000000</v>
      </c>
      <c r="O718" s="129">
        <f t="shared" si="54"/>
        <v>149500000</v>
      </c>
      <c r="P718" s="14">
        <f t="shared" si="55"/>
        <v>0</v>
      </c>
      <c r="Q718" s="14" t="str">
        <f>+IF(B718='1'!$D$15,IF(C718='1'!$D$16,'2'!D718,""),"")</f>
        <v/>
      </c>
      <c r="S718" s="36">
        <v>120000000</v>
      </c>
      <c r="T718" s="87">
        <v>110000000</v>
      </c>
      <c r="U718" s="96">
        <v>110000000</v>
      </c>
      <c r="V718" s="108">
        <v>130000000</v>
      </c>
    </row>
    <row r="719" spans="1:22" hidden="1" x14ac:dyDescent="0.2">
      <c r="A719" s="103">
        <v>717</v>
      </c>
      <c r="B719" s="1" t="s">
        <v>45</v>
      </c>
      <c r="C719" s="14">
        <v>27</v>
      </c>
      <c r="D719" s="14" t="s">
        <v>205</v>
      </c>
      <c r="E719" s="1">
        <v>16052</v>
      </c>
      <c r="F719" s="1" t="str">
        <f t="shared" si="53"/>
        <v>БГД273а</v>
      </c>
      <c r="G719" s="13" t="s">
        <v>1686</v>
      </c>
      <c r="H719" s="2" t="s">
        <v>1686</v>
      </c>
      <c r="I719" s="1">
        <v>5</v>
      </c>
      <c r="J719" s="1">
        <v>1980</v>
      </c>
      <c r="K719" s="2" t="s">
        <v>41</v>
      </c>
      <c r="L719" s="122">
        <v>1.1499999999999999</v>
      </c>
      <c r="N719" s="117">
        <v>125000000</v>
      </c>
      <c r="O719" s="129">
        <f t="shared" si="54"/>
        <v>143750000</v>
      </c>
      <c r="P719" s="14">
        <f t="shared" si="55"/>
        <v>0</v>
      </c>
      <c r="Q719" s="14" t="str">
        <f>+IF(B719='1'!$D$15,IF(C719='1'!$D$16,'2'!D719,""),"")</f>
        <v/>
      </c>
      <c r="S719" s="36">
        <v>105000000</v>
      </c>
      <c r="T719" s="87">
        <v>105000000</v>
      </c>
      <c r="U719" s="96">
        <v>115000000</v>
      </c>
      <c r="V719" s="108">
        <v>125000000</v>
      </c>
    </row>
    <row r="720" spans="1:22" hidden="1" x14ac:dyDescent="0.2">
      <c r="A720" s="103">
        <v>718</v>
      </c>
      <c r="B720" s="1" t="s">
        <v>45</v>
      </c>
      <c r="C720" s="14">
        <v>27</v>
      </c>
      <c r="D720" s="14">
        <v>3</v>
      </c>
      <c r="E720" s="1">
        <v>16052</v>
      </c>
      <c r="F720" s="1" t="str">
        <f t="shared" si="53"/>
        <v>БГД273</v>
      </c>
      <c r="G720" s="13" t="s">
        <v>1691</v>
      </c>
      <c r="H720" s="2" t="s">
        <v>1683</v>
      </c>
      <c r="I720" s="1">
        <v>6</v>
      </c>
      <c r="J720" s="1">
        <v>1997</v>
      </c>
      <c r="K720" s="37" t="s">
        <v>43</v>
      </c>
      <c r="L720" s="122">
        <v>1.1499999999999999</v>
      </c>
      <c r="N720" s="117">
        <v>130000000</v>
      </c>
      <c r="O720" s="129">
        <f t="shared" si="54"/>
        <v>149500000</v>
      </c>
      <c r="P720" s="14">
        <f t="shared" si="55"/>
        <v>0</v>
      </c>
      <c r="Q720" s="14" t="str">
        <f>+IF(B720='1'!$D$15,IF(C720='1'!$D$16,'2'!D720,""),"")</f>
        <v/>
      </c>
      <c r="S720" s="36">
        <v>120000000</v>
      </c>
      <c r="T720" s="87">
        <v>110000000</v>
      </c>
      <c r="U720" s="96">
        <v>110000000</v>
      </c>
      <c r="V720" s="108">
        <v>130000000</v>
      </c>
    </row>
    <row r="721" spans="1:22" hidden="1" x14ac:dyDescent="0.2">
      <c r="A721" s="103">
        <v>719</v>
      </c>
      <c r="B721" s="1" t="s">
        <v>45</v>
      </c>
      <c r="C721" s="14">
        <v>27</v>
      </c>
      <c r="D721" s="14" t="s">
        <v>206</v>
      </c>
      <c r="E721" s="1">
        <v>16052</v>
      </c>
      <c r="F721" s="1" t="str">
        <f t="shared" si="53"/>
        <v>БГД272а</v>
      </c>
      <c r="G721" s="13" t="s">
        <v>1686</v>
      </c>
      <c r="H721" s="2" t="s">
        <v>1686</v>
      </c>
      <c r="I721" s="1">
        <v>5</v>
      </c>
      <c r="J721" s="1">
        <v>1981</v>
      </c>
      <c r="K721" s="2" t="s">
        <v>41</v>
      </c>
      <c r="L721" s="122">
        <v>1.1499999999999999</v>
      </c>
      <c r="N721" s="117">
        <v>125000000</v>
      </c>
      <c r="O721" s="129">
        <f t="shared" si="54"/>
        <v>143750000</v>
      </c>
      <c r="P721" s="14">
        <f t="shared" si="55"/>
        <v>0</v>
      </c>
      <c r="Q721" s="14" t="str">
        <f>+IF(B721='1'!$D$15,IF(C721='1'!$D$16,'2'!D721,""),"")</f>
        <v/>
      </c>
      <c r="S721" s="36">
        <v>105000000</v>
      </c>
      <c r="T721" s="87">
        <v>105000000</v>
      </c>
      <c r="U721" s="96">
        <v>115000000</v>
      </c>
      <c r="V721" s="108">
        <v>125000000</v>
      </c>
    </row>
    <row r="722" spans="1:22" hidden="1" x14ac:dyDescent="0.2">
      <c r="A722" s="103">
        <v>720</v>
      </c>
      <c r="B722" s="1" t="s">
        <v>45</v>
      </c>
      <c r="C722" s="14">
        <v>27</v>
      </c>
      <c r="D722" s="14" t="s">
        <v>171</v>
      </c>
      <c r="E722" s="1">
        <v>16052</v>
      </c>
      <c r="F722" s="1" t="str">
        <f t="shared" si="53"/>
        <v>БГД2729/3</v>
      </c>
      <c r="G722" s="13" t="s">
        <v>219</v>
      </c>
      <c r="I722" s="1">
        <v>9</v>
      </c>
      <c r="J722" s="1">
        <v>2013</v>
      </c>
      <c r="K722" s="2" t="s">
        <v>41</v>
      </c>
      <c r="L722" s="122">
        <f>+$L$1</f>
        <v>1.1000000000000001</v>
      </c>
      <c r="N722" s="117">
        <v>2700000</v>
      </c>
      <c r="O722" s="129">
        <f t="shared" si="54"/>
        <v>2970000.0000000005</v>
      </c>
      <c r="P722" s="14">
        <f t="shared" si="55"/>
        <v>0</v>
      </c>
      <c r="Q722" s="14" t="str">
        <f>+IF(B722='1'!$D$15,IF(C722='1'!$D$16,'2'!D722,""),"")</f>
        <v/>
      </c>
      <c r="S722" s="36">
        <v>2200000</v>
      </c>
      <c r="T722" s="87">
        <v>2300000</v>
      </c>
      <c r="U722" s="96">
        <v>2400000</v>
      </c>
      <c r="V722" s="108">
        <v>2700000</v>
      </c>
    </row>
    <row r="723" spans="1:22" hidden="1" x14ac:dyDescent="0.2">
      <c r="A723" s="103">
        <v>721</v>
      </c>
      <c r="B723" s="1" t="s">
        <v>45</v>
      </c>
      <c r="C723" s="14">
        <v>27</v>
      </c>
      <c r="D723" s="14" t="s">
        <v>169</v>
      </c>
      <c r="E723" s="1">
        <v>16052</v>
      </c>
      <c r="F723" s="1" t="str">
        <f t="shared" si="53"/>
        <v>БГД2729/2</v>
      </c>
      <c r="G723" s="13" t="s">
        <v>219</v>
      </c>
      <c r="I723" s="1">
        <v>12</v>
      </c>
      <c r="J723" s="1">
        <v>2015</v>
      </c>
      <c r="K723" s="2" t="s">
        <v>41</v>
      </c>
      <c r="L723" s="122">
        <f>+$L$1</f>
        <v>1.1000000000000001</v>
      </c>
      <c r="N723" s="117">
        <v>2700000</v>
      </c>
      <c r="O723" s="129">
        <f t="shared" si="54"/>
        <v>2970000.0000000005</v>
      </c>
      <c r="P723" s="14">
        <f t="shared" si="55"/>
        <v>0</v>
      </c>
      <c r="Q723" s="14" t="str">
        <f>+IF(B723='1'!$D$15,IF(C723='1'!$D$16,'2'!D723,""),"")</f>
        <v/>
      </c>
      <c r="S723" s="36">
        <v>2200000</v>
      </c>
      <c r="T723" s="87">
        <v>2300000</v>
      </c>
      <c r="U723" s="96">
        <v>2400000</v>
      </c>
      <c r="V723" s="108">
        <v>2700000</v>
      </c>
    </row>
    <row r="724" spans="1:22" hidden="1" x14ac:dyDescent="0.2">
      <c r="A724" s="103">
        <v>722</v>
      </c>
      <c r="B724" s="1" t="s">
        <v>45</v>
      </c>
      <c r="C724" s="14">
        <v>27</v>
      </c>
      <c r="D724" s="14" t="s">
        <v>168</v>
      </c>
      <c r="E724" s="1">
        <v>16052</v>
      </c>
      <c r="F724" s="1" t="str">
        <f t="shared" si="53"/>
        <v>БГД2729/1</v>
      </c>
      <c r="G724" s="13" t="s">
        <v>219</v>
      </c>
      <c r="I724" s="1">
        <v>15</v>
      </c>
      <c r="J724" s="1">
        <v>2013</v>
      </c>
      <c r="K724" s="2" t="s">
        <v>41</v>
      </c>
      <c r="L724" s="122">
        <f>+$L$1</f>
        <v>1.1000000000000001</v>
      </c>
      <c r="N724" s="117">
        <v>2700000</v>
      </c>
      <c r="O724" s="129">
        <f t="shared" si="54"/>
        <v>2970000.0000000005</v>
      </c>
      <c r="P724" s="14">
        <f t="shared" si="55"/>
        <v>0</v>
      </c>
      <c r="Q724" s="14" t="str">
        <f>+IF(B724='1'!$D$15,IF(C724='1'!$D$16,'2'!D724,""),"")</f>
        <v/>
      </c>
      <c r="S724" s="36">
        <v>2200000</v>
      </c>
      <c r="T724" s="87">
        <v>2300000</v>
      </c>
      <c r="U724" s="96">
        <v>2400000</v>
      </c>
      <c r="V724" s="108">
        <v>2700000</v>
      </c>
    </row>
    <row r="725" spans="1:22" hidden="1" x14ac:dyDescent="0.2">
      <c r="A725" s="103">
        <v>723</v>
      </c>
      <c r="B725" s="1" t="s">
        <v>45</v>
      </c>
      <c r="C725" s="14">
        <v>27</v>
      </c>
      <c r="D725" s="14">
        <v>2</v>
      </c>
      <c r="E725" s="1">
        <v>16052</v>
      </c>
      <c r="F725" s="1" t="str">
        <f t="shared" si="53"/>
        <v>БГД272</v>
      </c>
      <c r="G725" s="13" t="s">
        <v>1691</v>
      </c>
      <c r="H725" s="2" t="s">
        <v>1683</v>
      </c>
      <c r="I725" s="1">
        <v>6</v>
      </c>
      <c r="J725" s="1">
        <v>1997</v>
      </c>
      <c r="K725" s="37" t="s">
        <v>43</v>
      </c>
      <c r="L725" s="122">
        <v>1.1499999999999999</v>
      </c>
      <c r="N725" s="117">
        <v>130000000</v>
      </c>
      <c r="O725" s="129">
        <f t="shared" si="54"/>
        <v>149500000</v>
      </c>
      <c r="P725" s="14">
        <f t="shared" si="55"/>
        <v>0</v>
      </c>
      <c r="Q725" s="14" t="str">
        <f>+IF(B725='1'!$D$15,IF(C725='1'!$D$16,'2'!D725,""),"")</f>
        <v/>
      </c>
      <c r="S725" s="36">
        <v>120000000</v>
      </c>
      <c r="T725" s="87">
        <v>110000000</v>
      </c>
      <c r="U725" s="96">
        <v>110000000</v>
      </c>
      <c r="V725" s="108">
        <v>130000000</v>
      </c>
    </row>
    <row r="726" spans="1:22" hidden="1" x14ac:dyDescent="0.2">
      <c r="A726" s="103">
        <v>724</v>
      </c>
      <c r="B726" s="1" t="s">
        <v>45</v>
      </c>
      <c r="C726" s="14">
        <v>27</v>
      </c>
      <c r="D726" s="14" t="s">
        <v>201</v>
      </c>
      <c r="E726" s="1">
        <v>16052</v>
      </c>
      <c r="F726" s="1" t="str">
        <f t="shared" si="53"/>
        <v>БГД271а</v>
      </c>
      <c r="G726" s="13" t="s">
        <v>6</v>
      </c>
      <c r="I726" s="1">
        <v>4</v>
      </c>
      <c r="J726" s="1">
        <v>2000</v>
      </c>
      <c r="K726" s="2" t="s">
        <v>40</v>
      </c>
      <c r="L726" s="122">
        <f>+$L$1</f>
        <v>1.1000000000000001</v>
      </c>
      <c r="N726" s="117">
        <v>2400000</v>
      </c>
      <c r="O726" s="129">
        <f t="shared" si="54"/>
        <v>2640000</v>
      </c>
      <c r="P726" s="14">
        <f t="shared" si="55"/>
        <v>0</v>
      </c>
      <c r="Q726" s="14" t="str">
        <f>+IF(B726='1'!$D$15,IF(C726='1'!$D$16,'2'!D726,""),"")</f>
        <v/>
      </c>
      <c r="S726" s="36">
        <v>2000000</v>
      </c>
      <c r="T726" s="87">
        <v>2000000</v>
      </c>
      <c r="U726" s="96">
        <v>2100000</v>
      </c>
      <c r="V726" s="108">
        <v>2400000</v>
      </c>
    </row>
    <row r="727" spans="1:22" hidden="1" x14ac:dyDescent="0.2">
      <c r="A727" s="103">
        <v>725</v>
      </c>
      <c r="B727" s="1" t="s">
        <v>45</v>
      </c>
      <c r="C727" s="14">
        <v>27</v>
      </c>
      <c r="D727" s="14">
        <v>1</v>
      </c>
      <c r="E727" s="1">
        <v>16052</v>
      </c>
      <c r="F727" s="1" t="str">
        <f t="shared" si="53"/>
        <v>БГД271</v>
      </c>
      <c r="G727" s="13" t="s">
        <v>1691</v>
      </c>
      <c r="H727" s="2" t="s">
        <v>1683</v>
      </c>
      <c r="I727" s="1">
        <v>6</v>
      </c>
      <c r="J727" s="1">
        <v>1999</v>
      </c>
      <c r="K727" s="37" t="s">
        <v>43</v>
      </c>
      <c r="L727" s="122">
        <v>1.1499999999999999</v>
      </c>
      <c r="N727" s="117">
        <v>130000000</v>
      </c>
      <c r="O727" s="129">
        <f t="shared" si="54"/>
        <v>149500000</v>
      </c>
      <c r="P727" s="14">
        <f t="shared" si="55"/>
        <v>0</v>
      </c>
      <c r="Q727" s="14" t="str">
        <f>+IF(B727='1'!$D$15,IF(C727='1'!$D$16,'2'!D727,""),"")</f>
        <v/>
      </c>
      <c r="S727" s="36">
        <v>120000000</v>
      </c>
      <c r="T727" s="87">
        <v>110000000</v>
      </c>
      <c r="U727" s="96">
        <v>110000000</v>
      </c>
      <c r="V727" s="108">
        <v>130000000</v>
      </c>
    </row>
    <row r="728" spans="1:22" hidden="1" x14ac:dyDescent="0.2">
      <c r="A728" s="103">
        <v>726</v>
      </c>
      <c r="B728" s="1" t="s">
        <v>45</v>
      </c>
      <c r="C728" s="14">
        <v>27</v>
      </c>
      <c r="D728" s="14">
        <v>152</v>
      </c>
      <c r="E728" s="1">
        <v>16052</v>
      </c>
      <c r="F728" s="1" t="str">
        <f t="shared" si="53"/>
        <v>БГД27152</v>
      </c>
      <c r="G728" s="13" t="s">
        <v>222</v>
      </c>
      <c r="I728" s="1">
        <v>16</v>
      </c>
      <c r="J728" s="1">
        <v>2021</v>
      </c>
      <c r="K728" s="2" t="s">
        <v>42</v>
      </c>
      <c r="L728" s="122">
        <f>+$L$1</f>
        <v>1.1000000000000001</v>
      </c>
      <c r="N728" s="117">
        <v>3600000</v>
      </c>
      <c r="O728" s="129">
        <f t="shared" si="54"/>
        <v>3960000.0000000005</v>
      </c>
      <c r="P728" s="14">
        <f t="shared" si="55"/>
        <v>0</v>
      </c>
      <c r="Q728" s="14" t="str">
        <f>+IF(B728='1'!$D$15,IF(C728='1'!$D$16,'2'!D728,""),"")</f>
        <v/>
      </c>
      <c r="S728" s="36">
        <v>2400000</v>
      </c>
      <c r="T728" s="87">
        <v>2400000</v>
      </c>
      <c r="U728" s="96">
        <v>2800000</v>
      </c>
      <c r="V728" s="108">
        <v>3600000</v>
      </c>
    </row>
    <row r="729" spans="1:22" hidden="1" x14ac:dyDescent="0.2">
      <c r="A729" s="103">
        <v>727</v>
      </c>
      <c r="B729" s="1" t="s">
        <v>45</v>
      </c>
      <c r="C729" s="14">
        <v>27</v>
      </c>
      <c r="D729" s="14">
        <v>90</v>
      </c>
      <c r="E729" s="1">
        <v>16052</v>
      </c>
      <c r="F729" s="1" t="str">
        <f t="shared" si="53"/>
        <v>БГД2790</v>
      </c>
      <c r="G729" s="2" t="s">
        <v>235</v>
      </c>
      <c r="I729" s="1">
        <v>13</v>
      </c>
      <c r="J729" s="1">
        <v>2016</v>
      </c>
      <c r="K729" s="37" t="s">
        <v>43</v>
      </c>
      <c r="L729" s="122">
        <f>+$L$1</f>
        <v>1.1000000000000001</v>
      </c>
      <c r="N729" s="117">
        <v>3000000</v>
      </c>
      <c r="O729" s="129">
        <f t="shared" si="54"/>
        <v>3300000.0000000005</v>
      </c>
      <c r="P729" s="14">
        <f t="shared" si="55"/>
        <v>0</v>
      </c>
      <c r="Q729" s="14" t="str">
        <f>+IF(B729='1'!$D$15,IF(C729='1'!$D$16,'2'!D729,""),"")</f>
        <v/>
      </c>
      <c r="S729" s="36">
        <v>2400000</v>
      </c>
      <c r="T729" s="87">
        <v>2400000</v>
      </c>
      <c r="U729" s="96">
        <v>2600000</v>
      </c>
      <c r="V729" s="108">
        <v>3000000</v>
      </c>
    </row>
    <row r="730" spans="1:22" hidden="1" x14ac:dyDescent="0.2">
      <c r="A730" s="103">
        <v>728</v>
      </c>
      <c r="B730" s="1" t="s">
        <v>45</v>
      </c>
      <c r="C730" s="14">
        <v>27</v>
      </c>
      <c r="D730" s="14">
        <v>88</v>
      </c>
      <c r="E730" s="1">
        <v>16052</v>
      </c>
      <c r="F730" s="1" t="str">
        <f t="shared" si="53"/>
        <v>БГД2788</v>
      </c>
      <c r="G730" s="2" t="s">
        <v>236</v>
      </c>
      <c r="I730" s="1">
        <v>12</v>
      </c>
      <c r="J730" s="1">
        <v>2016</v>
      </c>
      <c r="K730" s="37" t="s">
        <v>43</v>
      </c>
      <c r="L730" s="122">
        <f>+$L$1</f>
        <v>1.1000000000000001</v>
      </c>
      <c r="N730" s="117">
        <v>3000000</v>
      </c>
      <c r="O730" s="129">
        <f t="shared" si="54"/>
        <v>3300000.0000000005</v>
      </c>
      <c r="P730" s="14">
        <f t="shared" si="55"/>
        <v>0</v>
      </c>
      <c r="Q730" s="14" t="str">
        <f>+IF(B730='1'!$D$15,IF(C730='1'!$D$16,'2'!D730,""),"")</f>
        <v/>
      </c>
      <c r="S730" s="36">
        <v>2400000</v>
      </c>
      <c r="T730" s="87">
        <v>2400000</v>
      </c>
      <c r="U730" s="96">
        <v>2600000</v>
      </c>
      <c r="V730" s="108">
        <v>3000000</v>
      </c>
    </row>
    <row r="731" spans="1:22" hidden="1" x14ac:dyDescent="0.2">
      <c r="A731" s="103">
        <v>729</v>
      </c>
      <c r="B731" s="1" t="s">
        <v>45</v>
      </c>
      <c r="C731" s="14">
        <v>27</v>
      </c>
      <c r="D731" s="14">
        <v>9</v>
      </c>
      <c r="E731" s="1">
        <v>16052</v>
      </c>
      <c r="F731" s="1" t="str">
        <f t="shared" si="53"/>
        <v>БГД279</v>
      </c>
      <c r="G731" s="2" t="s">
        <v>2569</v>
      </c>
      <c r="I731" s="1">
        <v>16</v>
      </c>
      <c r="J731" s="1">
        <v>2024</v>
      </c>
      <c r="K731" s="37" t="s">
        <v>43</v>
      </c>
      <c r="L731" s="122">
        <f>+$L$1</f>
        <v>1.1000000000000001</v>
      </c>
      <c r="N731" s="117">
        <v>4000000</v>
      </c>
      <c r="O731" s="129">
        <f t="shared" si="54"/>
        <v>4400000</v>
      </c>
      <c r="P731" s="14">
        <f t="shared" si="55"/>
        <v>0</v>
      </c>
      <c r="Q731" s="14" t="str">
        <f>+IF(B731='1'!$D$15,IF(C731='1'!$D$16,'2'!D731,""),"")</f>
        <v/>
      </c>
      <c r="S731" s="36"/>
      <c r="T731" s="87"/>
      <c r="U731" s="96">
        <v>0</v>
      </c>
      <c r="V731" s="108">
        <v>4000000</v>
      </c>
    </row>
    <row r="732" spans="1:22" hidden="1" x14ac:dyDescent="0.2">
      <c r="A732" s="103">
        <v>730</v>
      </c>
      <c r="B732" s="1" t="s">
        <v>45</v>
      </c>
      <c r="C732" s="14">
        <v>27</v>
      </c>
      <c r="D732" s="14">
        <v>77</v>
      </c>
      <c r="E732" s="1">
        <v>16052</v>
      </c>
      <c r="F732" s="1" t="str">
        <f t="shared" si="53"/>
        <v>БГД2777</v>
      </c>
      <c r="G732" s="2" t="s">
        <v>198</v>
      </c>
      <c r="I732" s="1">
        <v>5</v>
      </c>
      <c r="J732" s="1">
        <v>2000</v>
      </c>
      <c r="K732" s="2" t="s">
        <v>40</v>
      </c>
      <c r="L732" s="122">
        <f>+$L$1</f>
        <v>1.1000000000000001</v>
      </c>
      <c r="N732" s="117">
        <v>2400000</v>
      </c>
      <c r="O732" s="129">
        <f t="shared" si="54"/>
        <v>2640000</v>
      </c>
      <c r="P732" s="14">
        <f t="shared" si="55"/>
        <v>0</v>
      </c>
      <c r="Q732" s="14" t="str">
        <f>+IF(B732='1'!$D$15,IF(C732='1'!$D$16,'2'!D732,""),"")</f>
        <v/>
      </c>
      <c r="S732" s="36">
        <v>2000000</v>
      </c>
      <c r="T732" s="87">
        <v>2150000</v>
      </c>
      <c r="U732" s="96">
        <v>2200000</v>
      </c>
      <c r="V732" s="108">
        <v>2400000</v>
      </c>
    </row>
    <row r="733" spans="1:22" hidden="1" x14ac:dyDescent="0.2">
      <c r="A733" s="103">
        <v>731</v>
      </c>
      <c r="B733" s="1" t="s">
        <v>45</v>
      </c>
      <c r="C733" s="14">
        <v>27</v>
      </c>
      <c r="D733" s="14">
        <v>54</v>
      </c>
      <c r="E733" s="1">
        <v>16052</v>
      </c>
      <c r="F733" s="1" t="str">
        <f t="shared" si="53"/>
        <v>БГД2754</v>
      </c>
      <c r="G733" s="2" t="s">
        <v>1686</v>
      </c>
      <c r="H733" s="2" t="s">
        <v>1686</v>
      </c>
      <c r="I733" s="1">
        <v>5</v>
      </c>
      <c r="J733" s="1">
        <v>1984</v>
      </c>
      <c r="K733" s="2" t="s">
        <v>40</v>
      </c>
      <c r="L733" s="122">
        <v>1.1499999999999999</v>
      </c>
      <c r="N733" s="117">
        <v>125000000</v>
      </c>
      <c r="O733" s="129">
        <f t="shared" si="54"/>
        <v>143750000</v>
      </c>
      <c r="P733" s="14">
        <f t="shared" si="55"/>
        <v>0</v>
      </c>
      <c r="Q733" s="14" t="str">
        <f>+IF(B733='1'!$D$15,IF(C733='1'!$D$16,'2'!D733,""),"")</f>
        <v/>
      </c>
      <c r="S733" s="36">
        <v>110000000</v>
      </c>
      <c r="T733" s="87">
        <v>110000000</v>
      </c>
      <c r="U733" s="96">
        <v>115000000</v>
      </c>
      <c r="V733" s="108">
        <v>125000000</v>
      </c>
    </row>
    <row r="734" spans="1:22" hidden="1" x14ac:dyDescent="0.2">
      <c r="A734" s="103">
        <v>732</v>
      </c>
      <c r="B734" s="1" t="s">
        <v>45</v>
      </c>
      <c r="C734" s="14">
        <v>27</v>
      </c>
      <c r="D734" s="14">
        <v>52</v>
      </c>
      <c r="E734" s="1">
        <v>16052</v>
      </c>
      <c r="F734" s="1" t="str">
        <f t="shared" si="53"/>
        <v>БГД2752</v>
      </c>
      <c r="G734" s="2" t="s">
        <v>6</v>
      </c>
      <c r="I734" s="1">
        <v>5</v>
      </c>
      <c r="J734" s="1">
        <v>2008</v>
      </c>
      <c r="K734" s="2" t="s">
        <v>40</v>
      </c>
      <c r="L734" s="122">
        <f t="shared" ref="L734:L739" si="56">+$L$1</f>
        <v>1.1000000000000001</v>
      </c>
      <c r="N734" s="117">
        <v>2500000</v>
      </c>
      <c r="O734" s="129">
        <f t="shared" si="54"/>
        <v>2750000</v>
      </c>
      <c r="P734" s="14">
        <f t="shared" si="55"/>
        <v>0</v>
      </c>
      <c r="Q734" s="14" t="str">
        <f>+IF(B734='1'!$D$15,IF(C734='1'!$D$16,'2'!D734,""),"")</f>
        <v/>
      </c>
      <c r="S734" s="36">
        <v>2000000</v>
      </c>
      <c r="T734" s="87">
        <v>2150000</v>
      </c>
      <c r="U734" s="96">
        <v>2300000</v>
      </c>
      <c r="V734" s="108">
        <v>2500000</v>
      </c>
    </row>
    <row r="735" spans="1:22" hidden="1" x14ac:dyDescent="0.2">
      <c r="A735" s="103">
        <v>733</v>
      </c>
      <c r="B735" s="1" t="s">
        <v>45</v>
      </c>
      <c r="C735" s="14">
        <v>27</v>
      </c>
      <c r="D735" s="14">
        <v>42</v>
      </c>
      <c r="E735" s="1">
        <v>16052</v>
      </c>
      <c r="F735" s="1" t="str">
        <f t="shared" si="53"/>
        <v>БГД2742</v>
      </c>
      <c r="G735" s="2" t="s">
        <v>6</v>
      </c>
      <c r="I735" s="1">
        <v>5</v>
      </c>
      <c r="J735" s="1">
        <v>2001</v>
      </c>
      <c r="K735" s="2" t="s">
        <v>40</v>
      </c>
      <c r="L735" s="122">
        <f t="shared" si="56"/>
        <v>1.1000000000000001</v>
      </c>
      <c r="N735" s="117">
        <v>2400000</v>
      </c>
      <c r="O735" s="129">
        <f t="shared" si="54"/>
        <v>2640000</v>
      </c>
      <c r="P735" s="14">
        <f t="shared" si="55"/>
        <v>0</v>
      </c>
      <c r="Q735" s="14" t="str">
        <f>+IF(B735='1'!$D$15,IF(C735='1'!$D$16,'2'!D735,""),"")</f>
        <v/>
      </c>
      <c r="S735" s="36">
        <v>2000000</v>
      </c>
      <c r="T735" s="87">
        <v>2100000</v>
      </c>
      <c r="U735" s="96">
        <v>2200000</v>
      </c>
      <c r="V735" s="108">
        <v>2400000</v>
      </c>
    </row>
    <row r="736" spans="1:22" hidden="1" x14ac:dyDescent="0.2">
      <c r="A736" s="103">
        <v>734</v>
      </c>
      <c r="B736" s="1" t="s">
        <v>45</v>
      </c>
      <c r="C736" s="14">
        <v>27</v>
      </c>
      <c r="D736" s="14">
        <v>41</v>
      </c>
      <c r="E736" s="1">
        <v>16052</v>
      </c>
      <c r="F736" s="1" t="str">
        <f t="shared" si="53"/>
        <v>БГД2741</v>
      </c>
      <c r="G736" s="2" t="s">
        <v>198</v>
      </c>
      <c r="I736" s="1">
        <v>6</v>
      </c>
      <c r="J736" s="1">
        <v>2001</v>
      </c>
      <c r="K736" s="2" t="s">
        <v>40</v>
      </c>
      <c r="L736" s="122">
        <f t="shared" si="56"/>
        <v>1.1000000000000001</v>
      </c>
      <c r="N736" s="117">
        <v>2400000</v>
      </c>
      <c r="O736" s="129">
        <f t="shared" si="54"/>
        <v>2640000</v>
      </c>
      <c r="P736" s="14">
        <f t="shared" si="55"/>
        <v>0</v>
      </c>
      <c r="Q736" s="14" t="str">
        <f>+IF(B736='1'!$D$15,IF(C736='1'!$D$16,'2'!D736,""),"")</f>
        <v/>
      </c>
      <c r="S736" s="36">
        <v>2000000</v>
      </c>
      <c r="T736" s="87">
        <v>2100000</v>
      </c>
      <c r="U736" s="96">
        <v>2200000</v>
      </c>
      <c r="V736" s="108">
        <v>2400000</v>
      </c>
    </row>
    <row r="737" spans="1:22" hidden="1" x14ac:dyDescent="0.2">
      <c r="A737" s="103">
        <v>735</v>
      </c>
      <c r="B737" s="1" t="s">
        <v>45</v>
      </c>
      <c r="C737" s="14">
        <v>27</v>
      </c>
      <c r="D737" s="14">
        <v>29</v>
      </c>
      <c r="E737" s="1">
        <v>16052</v>
      </c>
      <c r="F737" s="1" t="str">
        <f t="shared" si="53"/>
        <v>БГД2729</v>
      </c>
      <c r="G737" s="2" t="s">
        <v>219</v>
      </c>
      <c r="I737" s="1">
        <v>12</v>
      </c>
      <c r="J737" s="1">
        <v>2012</v>
      </c>
      <c r="K737" s="2" t="s">
        <v>41</v>
      </c>
      <c r="L737" s="122">
        <f t="shared" si="56"/>
        <v>1.1000000000000001</v>
      </c>
      <c r="N737" s="117">
        <v>2700000</v>
      </c>
      <c r="O737" s="129">
        <f t="shared" si="54"/>
        <v>2970000.0000000005</v>
      </c>
      <c r="P737" s="14">
        <f t="shared" si="55"/>
        <v>0</v>
      </c>
      <c r="Q737" s="14" t="str">
        <f>+IF(B737='1'!$D$15,IF(C737='1'!$D$16,'2'!D737,""),"")</f>
        <v/>
      </c>
      <c r="S737" s="36">
        <v>2200000</v>
      </c>
      <c r="T737" s="87">
        <v>2300000</v>
      </c>
      <c r="U737" s="96">
        <v>2400000</v>
      </c>
      <c r="V737" s="108">
        <v>2700000</v>
      </c>
    </row>
    <row r="738" spans="1:22" hidden="1" x14ac:dyDescent="0.2">
      <c r="A738" s="103">
        <v>736</v>
      </c>
      <c r="B738" s="1" t="s">
        <v>45</v>
      </c>
      <c r="C738" s="14">
        <v>27</v>
      </c>
      <c r="D738" s="14">
        <v>28</v>
      </c>
      <c r="E738" s="1">
        <v>16052</v>
      </c>
      <c r="F738" s="1" t="str">
        <f t="shared" si="53"/>
        <v>БГД2728</v>
      </c>
      <c r="G738" s="2" t="s">
        <v>216</v>
      </c>
      <c r="I738" s="1">
        <v>9</v>
      </c>
      <c r="J738" s="1">
        <v>2008</v>
      </c>
      <c r="K738" s="37" t="s">
        <v>239</v>
      </c>
      <c r="L738" s="122">
        <f t="shared" si="56"/>
        <v>1.1000000000000001</v>
      </c>
      <c r="N738" s="117">
        <v>2700000</v>
      </c>
      <c r="O738" s="129">
        <f t="shared" si="54"/>
        <v>2970000.0000000005</v>
      </c>
      <c r="P738" s="14">
        <f t="shared" si="55"/>
        <v>0</v>
      </c>
      <c r="Q738" s="14" t="str">
        <f>+IF(B738='1'!$D$15,IF(C738='1'!$D$16,'2'!D738,""),"")</f>
        <v/>
      </c>
      <c r="S738" s="36">
        <v>2200000</v>
      </c>
      <c r="T738" s="87">
        <v>2300000</v>
      </c>
      <c r="U738" s="96">
        <v>2400000</v>
      </c>
      <c r="V738" s="108">
        <v>2700000</v>
      </c>
    </row>
    <row r="739" spans="1:22" hidden="1" x14ac:dyDescent="0.2">
      <c r="A739" s="103">
        <v>737</v>
      </c>
      <c r="B739" s="1" t="s">
        <v>45</v>
      </c>
      <c r="C739" s="14">
        <v>27</v>
      </c>
      <c r="D739" s="14">
        <v>27</v>
      </c>
      <c r="E739" s="1">
        <v>16052</v>
      </c>
      <c r="F739" s="1" t="str">
        <f t="shared" si="53"/>
        <v>БГД2727</v>
      </c>
      <c r="G739" s="2" t="s">
        <v>216</v>
      </c>
      <c r="I739" s="1">
        <v>9</v>
      </c>
      <c r="J739" s="1">
        <v>2007</v>
      </c>
      <c r="K739" s="2" t="s">
        <v>41</v>
      </c>
      <c r="L739" s="122">
        <f t="shared" si="56"/>
        <v>1.1000000000000001</v>
      </c>
      <c r="N739" s="117">
        <v>2700000</v>
      </c>
      <c r="O739" s="129">
        <f t="shared" si="54"/>
        <v>2970000.0000000005</v>
      </c>
      <c r="P739" s="14">
        <f t="shared" si="55"/>
        <v>0</v>
      </c>
      <c r="Q739" s="14" t="str">
        <f>+IF(B739='1'!$D$15,IF(C739='1'!$D$16,'2'!D739,""),"")</f>
        <v/>
      </c>
      <c r="S739" s="36">
        <v>2200000</v>
      </c>
      <c r="T739" s="87">
        <v>2300000</v>
      </c>
      <c r="U739" s="96">
        <v>2400000</v>
      </c>
      <c r="V739" s="108">
        <v>2700000</v>
      </c>
    </row>
    <row r="740" spans="1:22" hidden="1" x14ac:dyDescent="0.2">
      <c r="A740" s="103">
        <v>738</v>
      </c>
      <c r="B740" s="1" t="s">
        <v>45</v>
      </c>
      <c r="C740" s="14">
        <v>27</v>
      </c>
      <c r="D740" s="110">
        <v>18</v>
      </c>
      <c r="E740" s="1">
        <v>16052</v>
      </c>
      <c r="F740" s="1" t="str">
        <f t="shared" si="53"/>
        <v>БГД2718</v>
      </c>
      <c r="G740" s="2" t="s">
        <v>1692</v>
      </c>
      <c r="H740" s="2" t="s">
        <v>1692</v>
      </c>
      <c r="I740" s="1">
        <v>9</v>
      </c>
      <c r="J740" s="1">
        <v>1980</v>
      </c>
      <c r="K740" s="2" t="s">
        <v>41</v>
      </c>
      <c r="L740" s="122">
        <v>1.1499999999999999</v>
      </c>
      <c r="N740" s="117">
        <v>110000000</v>
      </c>
      <c r="O740" s="129">
        <f t="shared" si="54"/>
        <v>126499999.99999999</v>
      </c>
      <c r="P740" s="14">
        <f t="shared" si="55"/>
        <v>0</v>
      </c>
      <c r="Q740" s="14" t="str">
        <f>+IF(B740='1'!$D$15,IF(C740='1'!$D$16,'2'!D740,""),"")</f>
        <v/>
      </c>
      <c r="S740" s="36"/>
      <c r="T740" s="87">
        <v>95000000</v>
      </c>
      <c r="U740" s="96">
        <v>100000000</v>
      </c>
      <c r="V740" s="108">
        <v>110000000</v>
      </c>
    </row>
    <row r="741" spans="1:22" hidden="1" x14ac:dyDescent="0.2">
      <c r="A741" s="103">
        <v>739</v>
      </c>
      <c r="B741" s="1" t="s">
        <v>45</v>
      </c>
      <c r="C741" s="14">
        <v>27</v>
      </c>
      <c r="D741" s="14">
        <v>17</v>
      </c>
      <c r="E741" s="1">
        <v>16052</v>
      </c>
      <c r="F741" s="1" t="str">
        <f t="shared" si="53"/>
        <v>БГД2717</v>
      </c>
      <c r="G741" s="2" t="s">
        <v>1692</v>
      </c>
      <c r="H741" s="2" t="s">
        <v>1692</v>
      </c>
      <c r="I741" s="1">
        <v>9</v>
      </c>
      <c r="J741" s="1">
        <v>1980</v>
      </c>
      <c r="K741" s="2" t="s">
        <v>41</v>
      </c>
      <c r="L741" s="122">
        <v>1.1499999999999999</v>
      </c>
      <c r="N741" s="117">
        <v>110000000</v>
      </c>
      <c r="O741" s="129">
        <f t="shared" si="54"/>
        <v>126499999.99999999</v>
      </c>
      <c r="P741" s="14">
        <f t="shared" si="55"/>
        <v>0</v>
      </c>
      <c r="Q741" s="14" t="str">
        <f>+IF(B741='1'!$D$15,IF(C741='1'!$D$16,'2'!D741,""),"")</f>
        <v/>
      </c>
      <c r="S741" s="36">
        <v>95000000</v>
      </c>
      <c r="T741" s="87">
        <v>95000000</v>
      </c>
      <c r="U741" s="96">
        <v>100000000</v>
      </c>
      <c r="V741" s="108">
        <v>110000000</v>
      </c>
    </row>
    <row r="742" spans="1:22" hidden="1" x14ac:dyDescent="0.2">
      <c r="A742" s="103">
        <v>740</v>
      </c>
      <c r="B742" s="1" t="s">
        <v>45</v>
      </c>
      <c r="C742" s="14">
        <v>28</v>
      </c>
      <c r="D742" s="14" t="s">
        <v>275</v>
      </c>
      <c r="E742" s="1">
        <v>16010</v>
      </c>
      <c r="F742" s="1" t="str">
        <f t="shared" si="53"/>
        <v>БГД2880/8</v>
      </c>
      <c r="G742" s="2" t="s">
        <v>7</v>
      </c>
      <c r="I742" s="1">
        <v>6</v>
      </c>
      <c r="J742" s="1">
        <v>2011</v>
      </c>
      <c r="K742" s="37" t="s">
        <v>43</v>
      </c>
      <c r="L742" s="122">
        <f t="shared" ref="L742:L773" si="57">+$L$1</f>
        <v>1.1000000000000001</v>
      </c>
      <c r="N742" s="117">
        <v>2100000</v>
      </c>
      <c r="O742" s="129">
        <f t="shared" si="54"/>
        <v>2310000</v>
      </c>
      <c r="P742" s="14">
        <f t="shared" si="55"/>
        <v>0</v>
      </c>
      <c r="Q742" s="14" t="str">
        <f>+IF(B742='1'!$D$15,IF(C742='1'!$D$16,'2'!D742,""),"")</f>
        <v/>
      </c>
      <c r="S742" s="36">
        <v>1800000</v>
      </c>
      <c r="T742" s="87">
        <v>1800000</v>
      </c>
      <c r="U742" s="96">
        <v>1900000</v>
      </c>
      <c r="V742" s="108">
        <v>2100000</v>
      </c>
    </row>
    <row r="743" spans="1:22" hidden="1" x14ac:dyDescent="0.2">
      <c r="A743" s="103">
        <v>741</v>
      </c>
      <c r="B743" s="1" t="s">
        <v>45</v>
      </c>
      <c r="C743" s="14">
        <v>28</v>
      </c>
      <c r="D743" s="14" t="s">
        <v>278</v>
      </c>
      <c r="E743" s="1">
        <v>16010</v>
      </c>
      <c r="F743" s="1" t="str">
        <f t="shared" si="53"/>
        <v>БГД2880/6</v>
      </c>
      <c r="G743" s="2" t="s">
        <v>6</v>
      </c>
      <c r="I743" s="1">
        <v>5</v>
      </c>
      <c r="J743" s="1">
        <v>2016</v>
      </c>
      <c r="K743" s="37" t="s">
        <v>43</v>
      </c>
      <c r="L743" s="122">
        <f t="shared" si="57"/>
        <v>1.1000000000000001</v>
      </c>
      <c r="N743" s="117">
        <v>2100000</v>
      </c>
      <c r="O743" s="129">
        <f t="shared" si="54"/>
        <v>2310000</v>
      </c>
      <c r="P743" s="14">
        <f t="shared" si="55"/>
        <v>0</v>
      </c>
      <c r="Q743" s="14" t="str">
        <f>+IF(B743='1'!$D$15,IF(C743='1'!$D$16,'2'!D743,""),"")</f>
        <v/>
      </c>
      <c r="S743" s="36">
        <v>1800000</v>
      </c>
      <c r="T743" s="87">
        <v>1800000</v>
      </c>
      <c r="U743" s="96">
        <v>1900000</v>
      </c>
      <c r="V743" s="108">
        <v>2100000</v>
      </c>
    </row>
    <row r="744" spans="1:22" hidden="1" x14ac:dyDescent="0.2">
      <c r="A744" s="103">
        <v>742</v>
      </c>
      <c r="B744" s="1" t="s">
        <v>45</v>
      </c>
      <c r="C744" s="14">
        <v>28</v>
      </c>
      <c r="D744" s="14" t="s">
        <v>155</v>
      </c>
      <c r="E744" s="1">
        <v>16010</v>
      </c>
      <c r="F744" s="1" t="str">
        <f t="shared" si="53"/>
        <v>БГД2859/2</v>
      </c>
      <c r="G744" s="2" t="s">
        <v>7</v>
      </c>
      <c r="I744" s="1">
        <v>5</v>
      </c>
      <c r="J744" s="1">
        <v>2012</v>
      </c>
      <c r="K744" s="37" t="s">
        <v>43</v>
      </c>
      <c r="L744" s="122">
        <f t="shared" si="57"/>
        <v>1.1000000000000001</v>
      </c>
      <c r="N744" s="117">
        <v>2100000</v>
      </c>
      <c r="O744" s="129">
        <f t="shared" si="54"/>
        <v>2310000</v>
      </c>
      <c r="P744" s="14">
        <f t="shared" si="55"/>
        <v>0</v>
      </c>
      <c r="Q744" s="14" t="str">
        <f>+IF(B744='1'!$D$15,IF(C744='1'!$D$16,'2'!D744,""),"")</f>
        <v/>
      </c>
      <c r="S744" s="36">
        <v>1900000</v>
      </c>
      <c r="T744" s="87">
        <v>1800000</v>
      </c>
      <c r="U744" s="96">
        <v>1900000</v>
      </c>
      <c r="V744" s="108">
        <v>2100000</v>
      </c>
    </row>
    <row r="745" spans="1:22" hidden="1" x14ac:dyDescent="0.2">
      <c r="A745" s="103">
        <v>743</v>
      </c>
      <c r="B745" s="1" t="s">
        <v>45</v>
      </c>
      <c r="C745" s="14">
        <v>28</v>
      </c>
      <c r="D745" s="14" t="s">
        <v>272</v>
      </c>
      <c r="E745" s="1">
        <v>16010</v>
      </c>
      <c r="F745" s="1" t="str">
        <f t="shared" si="53"/>
        <v>БГД2851-3</v>
      </c>
      <c r="G745" s="2" t="s">
        <v>6</v>
      </c>
      <c r="I745" s="1">
        <v>5</v>
      </c>
      <c r="J745" s="1">
        <v>2010</v>
      </c>
      <c r="K745" s="37" t="s">
        <v>43</v>
      </c>
      <c r="L745" s="122">
        <f t="shared" si="57"/>
        <v>1.1000000000000001</v>
      </c>
      <c r="N745" s="117">
        <v>1900000</v>
      </c>
      <c r="O745" s="129">
        <f t="shared" si="54"/>
        <v>2090000.0000000002</v>
      </c>
      <c r="P745" s="14">
        <f t="shared" si="55"/>
        <v>0</v>
      </c>
      <c r="Q745" s="14" t="str">
        <f>+IF(B745='1'!$D$15,IF(C745='1'!$D$16,'2'!D745,""),"")</f>
        <v/>
      </c>
      <c r="S745" s="36">
        <v>1600000</v>
      </c>
      <c r="T745" s="87">
        <v>1600000</v>
      </c>
      <c r="U745" s="96">
        <v>1700000</v>
      </c>
      <c r="V745" s="108">
        <v>1900000</v>
      </c>
    </row>
    <row r="746" spans="1:22" hidden="1" x14ac:dyDescent="0.2">
      <c r="A746" s="103">
        <v>744</v>
      </c>
      <c r="B746" s="1" t="s">
        <v>45</v>
      </c>
      <c r="C746" s="14">
        <v>28</v>
      </c>
      <c r="D746" s="14" t="s">
        <v>271</v>
      </c>
      <c r="E746" s="1">
        <v>16010</v>
      </c>
      <c r="F746" s="1" t="str">
        <f t="shared" si="53"/>
        <v>БГД2851-2</v>
      </c>
      <c r="G746" s="2" t="s">
        <v>6</v>
      </c>
      <c r="I746" s="1">
        <v>4</v>
      </c>
      <c r="J746" s="1">
        <v>2009</v>
      </c>
      <c r="K746" s="37" t="s">
        <v>43</v>
      </c>
      <c r="L746" s="122">
        <f t="shared" si="57"/>
        <v>1.1000000000000001</v>
      </c>
      <c r="N746" s="117">
        <v>1900000</v>
      </c>
      <c r="O746" s="129">
        <f t="shared" si="54"/>
        <v>2090000.0000000002</v>
      </c>
      <c r="P746" s="14">
        <f t="shared" si="55"/>
        <v>0</v>
      </c>
      <c r="Q746" s="14" t="str">
        <f>+IF(B746='1'!$D$15,IF(C746='1'!$D$16,'2'!D746,""),"")</f>
        <v/>
      </c>
      <c r="S746" s="36">
        <v>1600000</v>
      </c>
      <c r="T746" s="87">
        <v>1600000</v>
      </c>
      <c r="U746" s="96">
        <v>1700000</v>
      </c>
      <c r="V746" s="108">
        <v>1900000</v>
      </c>
    </row>
    <row r="747" spans="1:22" hidden="1" x14ac:dyDescent="0.2">
      <c r="A747" s="103">
        <v>745</v>
      </c>
      <c r="B747" s="1" t="s">
        <v>45</v>
      </c>
      <c r="C747" s="14">
        <v>28</v>
      </c>
      <c r="D747" s="14" t="s">
        <v>250</v>
      </c>
      <c r="E747" s="1">
        <v>16010</v>
      </c>
      <c r="F747" s="1" t="str">
        <f t="shared" si="53"/>
        <v>БГД2851/1</v>
      </c>
      <c r="G747" s="2" t="s">
        <v>6</v>
      </c>
      <c r="I747" s="1">
        <v>4</v>
      </c>
      <c r="J747" s="1">
        <v>2010</v>
      </c>
      <c r="K747" s="37" t="s">
        <v>43</v>
      </c>
      <c r="L747" s="122">
        <f t="shared" si="57"/>
        <v>1.1000000000000001</v>
      </c>
      <c r="N747" s="117">
        <v>1900000</v>
      </c>
      <c r="O747" s="129">
        <f t="shared" si="54"/>
        <v>2090000.0000000002</v>
      </c>
      <c r="P747" s="14">
        <f t="shared" si="55"/>
        <v>0</v>
      </c>
      <c r="Q747" s="14" t="str">
        <f>+IF(B747='1'!$D$15,IF(C747='1'!$D$16,'2'!D747,""),"")</f>
        <v/>
      </c>
      <c r="S747" s="36">
        <v>1600000</v>
      </c>
      <c r="T747" s="87">
        <v>1600000</v>
      </c>
      <c r="U747" s="96">
        <v>1700000</v>
      </c>
      <c r="V747" s="108">
        <v>1900000</v>
      </c>
    </row>
    <row r="748" spans="1:22" hidden="1" x14ac:dyDescent="0.2">
      <c r="A748" s="103">
        <v>746</v>
      </c>
      <c r="B748" s="1" t="s">
        <v>45</v>
      </c>
      <c r="C748" s="14">
        <v>28</v>
      </c>
      <c r="D748" s="14" t="s">
        <v>279</v>
      </c>
      <c r="E748" s="1">
        <v>16010</v>
      </c>
      <c r="F748" s="1" t="str">
        <f t="shared" si="53"/>
        <v>БГД2849А</v>
      </c>
      <c r="G748" s="2" t="s">
        <v>280</v>
      </c>
      <c r="I748" s="1">
        <v>5</v>
      </c>
      <c r="J748" s="1">
        <v>2018</v>
      </c>
      <c r="K748" s="37" t="s">
        <v>43</v>
      </c>
      <c r="L748" s="122">
        <f t="shared" si="57"/>
        <v>1.1000000000000001</v>
      </c>
      <c r="N748" s="117">
        <v>1900000</v>
      </c>
      <c r="O748" s="129">
        <f t="shared" si="54"/>
        <v>2090000.0000000002</v>
      </c>
      <c r="P748" s="14">
        <f t="shared" si="55"/>
        <v>0</v>
      </c>
      <c r="Q748" s="14" t="str">
        <f>+IF(B748='1'!$D$15,IF(C748='1'!$D$16,'2'!D748,""),"")</f>
        <v/>
      </c>
      <c r="S748" s="36">
        <v>1600000</v>
      </c>
      <c r="T748" s="87">
        <v>1600000</v>
      </c>
      <c r="U748" s="96">
        <v>1700000</v>
      </c>
      <c r="V748" s="108">
        <v>1900000</v>
      </c>
    </row>
    <row r="749" spans="1:22" hidden="1" x14ac:dyDescent="0.2">
      <c r="A749" s="103">
        <v>747</v>
      </c>
      <c r="B749" s="1" t="s">
        <v>45</v>
      </c>
      <c r="C749" s="14">
        <v>28</v>
      </c>
      <c r="D749" s="14" t="s">
        <v>253</v>
      </c>
      <c r="E749" s="1">
        <v>16010</v>
      </c>
      <c r="F749" s="1" t="str">
        <f t="shared" si="53"/>
        <v>БГД2849/9</v>
      </c>
      <c r="G749" s="2" t="s">
        <v>254</v>
      </c>
      <c r="I749" s="1">
        <v>4</v>
      </c>
      <c r="J749" s="1">
        <v>2001</v>
      </c>
      <c r="K749" s="37" t="s">
        <v>43</v>
      </c>
      <c r="L749" s="122">
        <f t="shared" si="57"/>
        <v>1.1000000000000001</v>
      </c>
      <c r="N749" s="117">
        <v>1900000</v>
      </c>
      <c r="O749" s="129">
        <f t="shared" si="54"/>
        <v>2090000.0000000002</v>
      </c>
      <c r="P749" s="14">
        <f t="shared" si="55"/>
        <v>0</v>
      </c>
      <c r="Q749" s="14" t="str">
        <f>+IF(B749='1'!$D$15,IF(C749='1'!$D$16,'2'!D749,""),"")</f>
        <v/>
      </c>
      <c r="S749" s="36">
        <v>1600000</v>
      </c>
      <c r="T749" s="87">
        <v>1600000</v>
      </c>
      <c r="U749" s="96">
        <v>1700000</v>
      </c>
      <c r="V749" s="108">
        <v>1900000</v>
      </c>
    </row>
    <row r="750" spans="1:22" hidden="1" x14ac:dyDescent="0.2">
      <c r="A750" s="103">
        <v>748</v>
      </c>
      <c r="B750" s="1" t="s">
        <v>45</v>
      </c>
      <c r="C750" s="14">
        <v>28</v>
      </c>
      <c r="D750" s="14" t="s">
        <v>269</v>
      </c>
      <c r="E750" s="1">
        <v>16010</v>
      </c>
      <c r="F750" s="1" t="str">
        <f t="shared" si="53"/>
        <v>БГД2849/7</v>
      </c>
      <c r="G750" s="2" t="s">
        <v>6</v>
      </c>
      <c r="I750" s="1">
        <v>5</v>
      </c>
      <c r="J750" s="1">
        <v>2009</v>
      </c>
      <c r="K750" s="37" t="s">
        <v>43</v>
      </c>
      <c r="L750" s="122">
        <f t="shared" si="57"/>
        <v>1.1000000000000001</v>
      </c>
      <c r="N750" s="117">
        <v>1900000</v>
      </c>
      <c r="O750" s="129">
        <f t="shared" si="54"/>
        <v>2090000.0000000002</v>
      </c>
      <c r="P750" s="14">
        <f t="shared" si="55"/>
        <v>0</v>
      </c>
      <c r="Q750" s="14" t="str">
        <f>+IF(B750='1'!$D$15,IF(C750='1'!$D$16,'2'!D750,""),"")</f>
        <v/>
      </c>
      <c r="S750" s="36">
        <v>1600000</v>
      </c>
      <c r="T750" s="87">
        <v>1600000</v>
      </c>
      <c r="U750" s="96">
        <v>1700000</v>
      </c>
      <c r="V750" s="108">
        <v>1900000</v>
      </c>
    </row>
    <row r="751" spans="1:22" hidden="1" x14ac:dyDescent="0.2">
      <c r="A751" s="103">
        <v>749</v>
      </c>
      <c r="B751" s="1" t="s">
        <v>45</v>
      </c>
      <c r="C751" s="14">
        <v>28</v>
      </c>
      <c r="D751" s="14" t="s">
        <v>263</v>
      </c>
      <c r="E751" s="1">
        <v>16010</v>
      </c>
      <c r="F751" s="1" t="str">
        <f t="shared" si="53"/>
        <v>БГД2849/6</v>
      </c>
      <c r="G751" s="2" t="s">
        <v>6</v>
      </c>
      <c r="I751" s="1">
        <v>4</v>
      </c>
      <c r="J751" s="1">
        <v>2007</v>
      </c>
      <c r="K751" s="37" t="s">
        <v>43</v>
      </c>
      <c r="L751" s="122">
        <f t="shared" si="57"/>
        <v>1.1000000000000001</v>
      </c>
      <c r="N751" s="117">
        <v>1900000</v>
      </c>
      <c r="O751" s="129">
        <f t="shared" si="54"/>
        <v>2090000.0000000002</v>
      </c>
      <c r="P751" s="14">
        <f t="shared" si="55"/>
        <v>0</v>
      </c>
      <c r="Q751" s="14" t="str">
        <f>+IF(B751='1'!$D$15,IF(C751='1'!$D$16,'2'!D751,""),"")</f>
        <v/>
      </c>
      <c r="S751" s="36">
        <v>1600000</v>
      </c>
      <c r="T751" s="87">
        <v>1600000</v>
      </c>
      <c r="U751" s="96">
        <v>1700000</v>
      </c>
      <c r="V751" s="108">
        <v>1900000</v>
      </c>
    </row>
    <row r="752" spans="1:22" hidden="1" x14ac:dyDescent="0.2">
      <c r="A752" s="103">
        <v>750</v>
      </c>
      <c r="B752" s="1" t="s">
        <v>45</v>
      </c>
      <c r="C752" s="14">
        <v>28</v>
      </c>
      <c r="D752" s="14" t="s">
        <v>262</v>
      </c>
      <c r="E752" s="1">
        <v>16010</v>
      </c>
      <c r="F752" s="1" t="str">
        <f t="shared" si="53"/>
        <v>БГД2849/5</v>
      </c>
      <c r="G752" s="2" t="s">
        <v>6</v>
      </c>
      <c r="I752" s="1">
        <v>5</v>
      </c>
      <c r="J752" s="1">
        <v>2006</v>
      </c>
      <c r="K752" s="37" t="s">
        <v>43</v>
      </c>
      <c r="L752" s="122">
        <f t="shared" si="57"/>
        <v>1.1000000000000001</v>
      </c>
      <c r="N752" s="117">
        <v>1900000</v>
      </c>
      <c r="O752" s="129">
        <f t="shared" si="54"/>
        <v>2090000.0000000002</v>
      </c>
      <c r="P752" s="14">
        <f t="shared" si="55"/>
        <v>0</v>
      </c>
      <c r="Q752" s="14" t="str">
        <f>+IF(B752='1'!$D$15,IF(C752='1'!$D$16,'2'!D752,""),"")</f>
        <v/>
      </c>
      <c r="S752" s="36">
        <v>1600000</v>
      </c>
      <c r="T752" s="87">
        <v>1600000</v>
      </c>
      <c r="U752" s="96">
        <v>1700000</v>
      </c>
      <c r="V752" s="108">
        <v>1900000</v>
      </c>
    </row>
    <row r="753" spans="1:22" hidden="1" x14ac:dyDescent="0.2">
      <c r="A753" s="103">
        <v>751</v>
      </c>
      <c r="B753" s="1" t="s">
        <v>45</v>
      </c>
      <c r="C753" s="14">
        <v>28</v>
      </c>
      <c r="D753" s="14" t="s">
        <v>273</v>
      </c>
      <c r="E753" s="1">
        <v>16010</v>
      </c>
      <c r="F753" s="1" t="str">
        <f t="shared" si="53"/>
        <v>БГД2849/3</v>
      </c>
      <c r="G753" s="2" t="s">
        <v>252</v>
      </c>
      <c r="I753" s="1">
        <v>5</v>
      </c>
      <c r="J753" s="1">
        <v>2006</v>
      </c>
      <c r="K753" s="37" t="s">
        <v>43</v>
      </c>
      <c r="L753" s="122">
        <f t="shared" si="57"/>
        <v>1.1000000000000001</v>
      </c>
      <c r="N753" s="117">
        <v>1900000</v>
      </c>
      <c r="O753" s="129">
        <f t="shared" si="54"/>
        <v>2090000.0000000002</v>
      </c>
      <c r="P753" s="14">
        <f t="shared" si="55"/>
        <v>0</v>
      </c>
      <c r="Q753" s="14" t="str">
        <f>+IF(B753='1'!$D$15,IF(C753='1'!$D$16,'2'!D753,""),"")</f>
        <v/>
      </c>
      <c r="S753" s="36">
        <v>1600000</v>
      </c>
      <c r="T753" s="87">
        <v>1600000</v>
      </c>
      <c r="U753" s="96">
        <v>1700000</v>
      </c>
      <c r="V753" s="108">
        <v>1900000</v>
      </c>
    </row>
    <row r="754" spans="1:22" hidden="1" x14ac:dyDescent="0.2">
      <c r="A754" s="103">
        <v>752</v>
      </c>
      <c r="B754" s="1" t="s">
        <v>45</v>
      </c>
      <c r="C754" s="14">
        <v>28</v>
      </c>
      <c r="D754" s="14" t="s">
        <v>249</v>
      </c>
      <c r="E754" s="1">
        <v>16010</v>
      </c>
      <c r="F754" s="1" t="str">
        <f t="shared" si="53"/>
        <v>БГД2848/4</v>
      </c>
      <c r="G754" s="2" t="s">
        <v>6</v>
      </c>
      <c r="I754" s="1">
        <v>4</v>
      </c>
      <c r="J754" s="1">
        <v>2007</v>
      </c>
      <c r="K754" s="37" t="s">
        <v>43</v>
      </c>
      <c r="L754" s="122">
        <f t="shared" si="57"/>
        <v>1.1000000000000001</v>
      </c>
      <c r="N754" s="117">
        <v>2100000</v>
      </c>
      <c r="O754" s="129">
        <f t="shared" si="54"/>
        <v>2310000</v>
      </c>
      <c r="P754" s="14">
        <f t="shared" si="55"/>
        <v>0</v>
      </c>
      <c r="Q754" s="14" t="str">
        <f>+IF(B754='1'!$D$15,IF(C754='1'!$D$16,'2'!D754,""),"")</f>
        <v/>
      </c>
      <c r="S754" s="36">
        <v>1900000</v>
      </c>
      <c r="T754" s="87">
        <v>1800000</v>
      </c>
      <c r="U754" s="96">
        <v>1900000</v>
      </c>
      <c r="V754" s="108">
        <v>2100000</v>
      </c>
    </row>
    <row r="755" spans="1:22" hidden="1" x14ac:dyDescent="0.2">
      <c r="A755" s="103">
        <v>753</v>
      </c>
      <c r="B755" s="1" t="s">
        <v>45</v>
      </c>
      <c r="C755" s="14">
        <v>28</v>
      </c>
      <c r="D755" s="14" t="s">
        <v>268</v>
      </c>
      <c r="E755" s="1">
        <v>16010</v>
      </c>
      <c r="F755" s="1" t="str">
        <f t="shared" si="53"/>
        <v>БГД2847В</v>
      </c>
      <c r="G755" s="2" t="s">
        <v>6</v>
      </c>
      <c r="I755" s="1">
        <v>6</v>
      </c>
      <c r="J755" s="1">
        <v>2003</v>
      </c>
      <c r="K755" s="37" t="s">
        <v>43</v>
      </c>
      <c r="L755" s="122">
        <f t="shared" si="57"/>
        <v>1.1000000000000001</v>
      </c>
      <c r="N755" s="117">
        <v>2800000</v>
      </c>
      <c r="O755" s="129">
        <f t="shared" si="54"/>
        <v>3080000.0000000005</v>
      </c>
      <c r="P755" s="14">
        <f t="shared" si="55"/>
        <v>0</v>
      </c>
      <c r="Q755" s="14" t="str">
        <f>+IF(B755='1'!$D$15,IF(C755='1'!$D$16,'2'!D755,""),"")</f>
        <v/>
      </c>
      <c r="S755" s="36">
        <v>2400000</v>
      </c>
      <c r="T755" s="87">
        <v>2400000</v>
      </c>
      <c r="U755" s="96">
        <v>2400000</v>
      </c>
      <c r="V755" s="108">
        <v>2800000</v>
      </c>
    </row>
    <row r="756" spans="1:22" hidden="1" x14ac:dyDescent="0.2">
      <c r="A756" s="103">
        <v>754</v>
      </c>
      <c r="B756" s="1" t="s">
        <v>45</v>
      </c>
      <c r="C756" s="14">
        <v>28</v>
      </c>
      <c r="D756" s="14" t="s">
        <v>267</v>
      </c>
      <c r="E756" s="1">
        <v>16010</v>
      </c>
      <c r="F756" s="1" t="str">
        <f t="shared" si="53"/>
        <v>БГД2847Б</v>
      </c>
      <c r="G756" s="2" t="s">
        <v>6</v>
      </c>
      <c r="I756" s="1">
        <v>6</v>
      </c>
      <c r="J756" s="1">
        <v>2000</v>
      </c>
      <c r="K756" s="37" t="s">
        <v>43</v>
      </c>
      <c r="L756" s="122">
        <f t="shared" si="57"/>
        <v>1.1000000000000001</v>
      </c>
      <c r="N756" s="117">
        <v>2800000</v>
      </c>
      <c r="O756" s="129">
        <f t="shared" si="54"/>
        <v>3080000.0000000005</v>
      </c>
      <c r="P756" s="14">
        <f t="shared" si="55"/>
        <v>0</v>
      </c>
      <c r="Q756" s="14" t="str">
        <f>+IF(B756='1'!$D$15,IF(C756='1'!$D$16,'2'!D756,""),"")</f>
        <v/>
      </c>
      <c r="S756" s="36">
        <v>2400000</v>
      </c>
      <c r="T756" s="87">
        <v>2400000</v>
      </c>
      <c r="U756" s="96">
        <v>2400000</v>
      </c>
      <c r="V756" s="108">
        <v>2800000</v>
      </c>
    </row>
    <row r="757" spans="1:22" hidden="1" x14ac:dyDescent="0.2">
      <c r="A757" s="103">
        <v>755</v>
      </c>
      <c r="B757" s="1" t="s">
        <v>45</v>
      </c>
      <c r="C757" s="14">
        <v>28</v>
      </c>
      <c r="D757" s="14" t="s">
        <v>270</v>
      </c>
      <c r="E757" s="1">
        <v>16010</v>
      </c>
      <c r="F757" s="1" t="str">
        <f t="shared" si="53"/>
        <v>БГД2847А</v>
      </c>
      <c r="G757" s="13" t="s">
        <v>6</v>
      </c>
      <c r="I757" s="1">
        <v>6</v>
      </c>
      <c r="J757" s="1">
        <v>2000</v>
      </c>
      <c r="K757" s="37" t="s">
        <v>43</v>
      </c>
      <c r="L757" s="122">
        <f t="shared" si="57"/>
        <v>1.1000000000000001</v>
      </c>
      <c r="N757" s="117">
        <v>2800000</v>
      </c>
      <c r="O757" s="129">
        <f t="shared" si="54"/>
        <v>3080000.0000000005</v>
      </c>
      <c r="P757" s="14">
        <f t="shared" si="55"/>
        <v>0</v>
      </c>
      <c r="Q757" s="14" t="str">
        <f>+IF(B757='1'!$D$15,IF(C757='1'!$D$16,'2'!D757,""),"")</f>
        <v/>
      </c>
      <c r="S757" s="36">
        <v>2400000</v>
      </c>
      <c r="T757" s="87">
        <v>2400000</v>
      </c>
      <c r="U757" s="96">
        <v>2400000</v>
      </c>
      <c r="V757" s="108">
        <v>2800000</v>
      </c>
    </row>
    <row r="758" spans="1:22" hidden="1" x14ac:dyDescent="0.2">
      <c r="A758" s="103">
        <v>756</v>
      </c>
      <c r="B758" s="1" t="s">
        <v>45</v>
      </c>
      <c r="C758" s="14">
        <v>28</v>
      </c>
      <c r="D758" s="14" t="s">
        <v>274</v>
      </c>
      <c r="E758" s="1">
        <v>16010</v>
      </c>
      <c r="F758" s="1" t="str">
        <f t="shared" si="53"/>
        <v>БГД2843/5</v>
      </c>
      <c r="G758" s="13" t="s">
        <v>7</v>
      </c>
      <c r="I758" s="1">
        <v>4</v>
      </c>
      <c r="J758" s="1">
        <v>2001</v>
      </c>
      <c r="K758" s="37" t="s">
        <v>43</v>
      </c>
      <c r="L758" s="122">
        <f t="shared" si="57"/>
        <v>1.1000000000000001</v>
      </c>
      <c r="N758" s="117">
        <v>2000000</v>
      </c>
      <c r="O758" s="129">
        <f t="shared" si="54"/>
        <v>2200000</v>
      </c>
      <c r="P758" s="14">
        <f t="shared" si="55"/>
        <v>0</v>
      </c>
      <c r="Q758" s="14" t="str">
        <f>+IF(B758='1'!$D$15,IF(C758='1'!$D$16,'2'!D758,""),"")</f>
        <v/>
      </c>
      <c r="S758" s="36">
        <v>1700000</v>
      </c>
      <c r="T758" s="87">
        <v>1700000</v>
      </c>
      <c r="U758" s="96">
        <v>1800000</v>
      </c>
      <c r="V758" s="108">
        <v>2000000</v>
      </c>
    </row>
    <row r="759" spans="1:22" hidden="1" x14ac:dyDescent="0.2">
      <c r="A759" s="103">
        <v>757</v>
      </c>
      <c r="B759" s="1" t="s">
        <v>45</v>
      </c>
      <c r="C759" s="14">
        <v>28</v>
      </c>
      <c r="D759" s="14" t="s">
        <v>260</v>
      </c>
      <c r="E759" s="1">
        <v>16010</v>
      </c>
      <c r="F759" s="1" t="str">
        <f t="shared" si="53"/>
        <v>БГД2818/2</v>
      </c>
      <c r="G759" s="13" t="s">
        <v>261</v>
      </c>
      <c r="I759" s="1">
        <v>5</v>
      </c>
      <c r="J759" s="1">
        <v>2005</v>
      </c>
      <c r="K759" s="37" t="s">
        <v>43</v>
      </c>
      <c r="L759" s="122">
        <f t="shared" si="57"/>
        <v>1.1000000000000001</v>
      </c>
      <c r="N759" s="117">
        <v>1900000</v>
      </c>
      <c r="O759" s="129">
        <f t="shared" si="54"/>
        <v>2090000.0000000002</v>
      </c>
      <c r="P759" s="14">
        <f t="shared" si="55"/>
        <v>0</v>
      </c>
      <c r="Q759" s="14" t="str">
        <f>+IF(B759='1'!$D$15,IF(C759='1'!$D$16,'2'!D759,""),"")</f>
        <v/>
      </c>
      <c r="S759" s="36">
        <v>1600000</v>
      </c>
      <c r="T759" s="87">
        <v>1600000</v>
      </c>
      <c r="U759" s="96">
        <v>1700000</v>
      </c>
      <c r="V759" s="108">
        <v>1900000</v>
      </c>
    </row>
    <row r="760" spans="1:22" hidden="1" x14ac:dyDescent="0.2">
      <c r="A760" s="103">
        <v>758</v>
      </c>
      <c r="B760" s="1" t="s">
        <v>45</v>
      </c>
      <c r="C760" s="14">
        <v>28</v>
      </c>
      <c r="D760" s="14" t="s">
        <v>251</v>
      </c>
      <c r="E760" s="1">
        <v>16010</v>
      </c>
      <c r="F760" s="1" t="str">
        <f t="shared" si="53"/>
        <v>БГД28152/1</v>
      </c>
      <c r="G760" s="13" t="s">
        <v>252</v>
      </c>
      <c r="I760" s="1">
        <v>3</v>
      </c>
      <c r="J760" s="1">
        <v>2014</v>
      </c>
      <c r="K760" s="37" t="s">
        <v>43</v>
      </c>
      <c r="L760" s="122">
        <f t="shared" si="57"/>
        <v>1.1000000000000001</v>
      </c>
      <c r="N760" s="117">
        <v>1900000</v>
      </c>
      <c r="O760" s="129">
        <f t="shared" si="54"/>
        <v>2090000.0000000002</v>
      </c>
      <c r="P760" s="14">
        <f t="shared" si="55"/>
        <v>0</v>
      </c>
      <c r="Q760" s="14" t="str">
        <f>+IF(B760='1'!$D$15,IF(C760='1'!$D$16,'2'!D760,""),"")</f>
        <v/>
      </c>
      <c r="S760" s="36">
        <v>1600000</v>
      </c>
      <c r="T760" s="87">
        <v>1600000</v>
      </c>
      <c r="U760" s="96">
        <v>1700000</v>
      </c>
      <c r="V760" s="108">
        <v>1900000</v>
      </c>
    </row>
    <row r="761" spans="1:22" hidden="1" x14ac:dyDescent="0.2">
      <c r="A761" s="103">
        <v>759</v>
      </c>
      <c r="B761" s="1" t="s">
        <v>45</v>
      </c>
      <c r="C761" s="14">
        <v>28</v>
      </c>
      <c r="D761" s="14">
        <v>170</v>
      </c>
      <c r="E761" s="1">
        <v>16010</v>
      </c>
      <c r="F761" s="1" t="str">
        <f t="shared" si="53"/>
        <v>БГД28170</v>
      </c>
      <c r="G761" s="13" t="s">
        <v>261</v>
      </c>
      <c r="I761" s="1">
        <v>7</v>
      </c>
      <c r="J761" s="1">
        <v>2005</v>
      </c>
      <c r="K761" s="2" t="s">
        <v>8</v>
      </c>
      <c r="L761" s="122">
        <f t="shared" si="57"/>
        <v>1.1000000000000001</v>
      </c>
      <c r="N761" s="117">
        <v>2200000</v>
      </c>
      <c r="O761" s="129">
        <f t="shared" si="54"/>
        <v>2420000</v>
      </c>
      <c r="P761" s="14">
        <f t="shared" si="55"/>
        <v>0</v>
      </c>
      <c r="Q761" s="14" t="str">
        <f>+IF(B761='1'!$D$15,IF(C761='1'!$D$16,'2'!D761,""),"")</f>
        <v/>
      </c>
      <c r="S761" s="36">
        <v>1800000</v>
      </c>
      <c r="T761" s="87">
        <v>1800000</v>
      </c>
      <c r="U761" s="96">
        <v>1900000</v>
      </c>
      <c r="V761" s="108">
        <v>2200000</v>
      </c>
    </row>
    <row r="762" spans="1:22" hidden="1" x14ac:dyDescent="0.2">
      <c r="A762" s="103">
        <v>760</v>
      </c>
      <c r="B762" s="1" t="s">
        <v>45</v>
      </c>
      <c r="C762" s="14">
        <v>28</v>
      </c>
      <c r="D762" s="14">
        <v>68</v>
      </c>
      <c r="E762" s="1">
        <v>16010</v>
      </c>
      <c r="F762" s="1" t="str">
        <f t="shared" si="53"/>
        <v>БГД2868</v>
      </c>
      <c r="G762" s="13" t="s">
        <v>2023</v>
      </c>
      <c r="I762" s="1">
        <v>9</v>
      </c>
      <c r="J762" s="1">
        <v>2012</v>
      </c>
      <c r="K762" s="37" t="s">
        <v>43</v>
      </c>
      <c r="L762" s="122">
        <f t="shared" si="57"/>
        <v>1.1000000000000001</v>
      </c>
      <c r="N762" s="117">
        <v>2700000</v>
      </c>
      <c r="O762" s="129">
        <f t="shared" si="54"/>
        <v>2970000.0000000005</v>
      </c>
      <c r="P762" s="14">
        <f t="shared" si="55"/>
        <v>0</v>
      </c>
      <c r="Q762" s="14" t="str">
        <f>+IF(B762='1'!$D$15,IF(C762='1'!$D$16,'2'!D762,""),"")</f>
        <v/>
      </c>
      <c r="S762" s="36">
        <v>2400000</v>
      </c>
      <c r="T762" s="87">
        <v>2400000</v>
      </c>
      <c r="U762" s="96">
        <v>2500000</v>
      </c>
      <c r="V762" s="108">
        <v>2700000</v>
      </c>
    </row>
    <row r="763" spans="1:22" hidden="1" x14ac:dyDescent="0.2">
      <c r="A763" s="103">
        <v>761</v>
      </c>
      <c r="B763" s="1" t="s">
        <v>45</v>
      </c>
      <c r="C763" s="14">
        <v>28</v>
      </c>
      <c r="D763" s="14">
        <v>51</v>
      </c>
      <c r="E763" s="1">
        <v>16010</v>
      </c>
      <c r="F763" s="1" t="str">
        <f t="shared" si="53"/>
        <v>БГД2851</v>
      </c>
      <c r="G763" s="13" t="s">
        <v>6</v>
      </c>
      <c r="I763" s="1">
        <v>4</v>
      </c>
      <c r="J763" s="1">
        <v>2009</v>
      </c>
      <c r="K763" s="37" t="s">
        <v>43</v>
      </c>
      <c r="L763" s="122">
        <f t="shared" si="57"/>
        <v>1.1000000000000001</v>
      </c>
      <c r="N763" s="117">
        <v>1900000</v>
      </c>
      <c r="O763" s="129">
        <f t="shared" si="54"/>
        <v>2090000.0000000002</v>
      </c>
      <c r="P763" s="14">
        <f t="shared" si="55"/>
        <v>0</v>
      </c>
      <c r="Q763" s="14" t="str">
        <f>+IF(B763='1'!$D$15,IF(C763='1'!$D$16,'2'!D763,""),"")</f>
        <v/>
      </c>
      <c r="S763" s="36">
        <v>1600000</v>
      </c>
      <c r="T763" s="87">
        <v>1600000</v>
      </c>
      <c r="U763" s="96">
        <v>1700000</v>
      </c>
      <c r="V763" s="108">
        <v>1900000</v>
      </c>
    </row>
    <row r="764" spans="1:22" hidden="1" x14ac:dyDescent="0.2">
      <c r="A764" s="103">
        <v>762</v>
      </c>
      <c r="B764" s="1" t="s">
        <v>45</v>
      </c>
      <c r="C764" s="14">
        <v>28</v>
      </c>
      <c r="D764" s="14">
        <v>49</v>
      </c>
      <c r="E764" s="1">
        <v>16010</v>
      </c>
      <c r="F764" s="1" t="str">
        <f t="shared" si="53"/>
        <v>БГД2849</v>
      </c>
      <c r="G764" s="13" t="s">
        <v>7</v>
      </c>
      <c r="I764" s="1">
        <v>5</v>
      </c>
      <c r="J764" s="1">
        <v>2005</v>
      </c>
      <c r="K764" s="37" t="s">
        <v>43</v>
      </c>
      <c r="L764" s="122">
        <f t="shared" si="57"/>
        <v>1.1000000000000001</v>
      </c>
      <c r="N764" s="117">
        <v>2400000</v>
      </c>
      <c r="O764" s="129">
        <f t="shared" si="54"/>
        <v>2640000</v>
      </c>
      <c r="P764" s="14">
        <f t="shared" si="55"/>
        <v>0</v>
      </c>
      <c r="Q764" s="14" t="str">
        <f>+IF(B764='1'!$D$15,IF(C764='1'!$D$16,'2'!D764,""),"")</f>
        <v/>
      </c>
      <c r="S764" s="36">
        <v>2100000</v>
      </c>
      <c r="T764" s="87">
        <v>2100000</v>
      </c>
      <c r="U764" s="96">
        <v>2200000</v>
      </c>
      <c r="V764" s="108">
        <v>2400000</v>
      </c>
    </row>
    <row r="765" spans="1:22" hidden="1" x14ac:dyDescent="0.2">
      <c r="A765" s="103">
        <v>763</v>
      </c>
      <c r="B765" s="1" t="s">
        <v>45</v>
      </c>
      <c r="C765" s="14">
        <v>28</v>
      </c>
      <c r="D765" s="14">
        <v>46</v>
      </c>
      <c r="E765" s="1">
        <v>16010</v>
      </c>
      <c r="F765" s="1" t="str">
        <f t="shared" si="53"/>
        <v>БГД2846</v>
      </c>
      <c r="G765" s="13" t="s">
        <v>255</v>
      </c>
      <c r="I765" s="1">
        <v>6</v>
      </c>
      <c r="J765" s="1">
        <v>2000</v>
      </c>
      <c r="K765" s="37" t="s">
        <v>43</v>
      </c>
      <c r="L765" s="122">
        <f t="shared" si="57"/>
        <v>1.1000000000000001</v>
      </c>
      <c r="N765" s="117">
        <v>2600000</v>
      </c>
      <c r="O765" s="129">
        <f t="shared" si="54"/>
        <v>2860000</v>
      </c>
      <c r="P765" s="14">
        <f t="shared" si="55"/>
        <v>0</v>
      </c>
      <c r="Q765" s="14" t="str">
        <f>+IF(B765='1'!$D$15,IF(C765='1'!$D$16,'2'!D765,""),"")</f>
        <v/>
      </c>
      <c r="S765" s="36">
        <v>2200000</v>
      </c>
      <c r="T765" s="87">
        <v>2200000</v>
      </c>
      <c r="U765" s="96">
        <v>2200000</v>
      </c>
      <c r="V765" s="108">
        <v>2600000</v>
      </c>
    </row>
    <row r="766" spans="1:22" hidden="1" x14ac:dyDescent="0.2">
      <c r="A766" s="103">
        <v>764</v>
      </c>
      <c r="B766" s="1" t="s">
        <v>45</v>
      </c>
      <c r="C766" s="14">
        <v>28</v>
      </c>
      <c r="D766" s="14">
        <v>305</v>
      </c>
      <c r="E766" s="1">
        <v>16010</v>
      </c>
      <c r="F766" s="1" t="str">
        <f t="shared" si="53"/>
        <v>БГД28305</v>
      </c>
      <c r="G766" s="2" t="s">
        <v>580</v>
      </c>
      <c r="I766" s="1">
        <v>11</v>
      </c>
      <c r="J766" s="1">
        <v>2015</v>
      </c>
      <c r="K766" s="37" t="s">
        <v>43</v>
      </c>
      <c r="L766" s="122">
        <f t="shared" si="57"/>
        <v>1.1000000000000001</v>
      </c>
      <c r="N766" s="117">
        <v>3000000</v>
      </c>
      <c r="O766" s="129">
        <f t="shared" si="54"/>
        <v>3300000.0000000005</v>
      </c>
      <c r="P766" s="14">
        <f t="shared" si="55"/>
        <v>0</v>
      </c>
      <c r="Q766" s="14" t="str">
        <f>+IF(B766='1'!$D$15,IF(C766='1'!$D$16,'2'!D766,""),"")</f>
        <v/>
      </c>
      <c r="S766" s="36">
        <v>2400000</v>
      </c>
      <c r="T766" s="87">
        <v>2500000</v>
      </c>
      <c r="U766" s="96">
        <v>2700000</v>
      </c>
      <c r="V766" s="108">
        <v>3000000</v>
      </c>
    </row>
    <row r="767" spans="1:22" hidden="1" x14ac:dyDescent="0.2">
      <c r="A767" s="103">
        <v>765</v>
      </c>
      <c r="B767" s="1" t="s">
        <v>45</v>
      </c>
      <c r="C767" s="14">
        <v>28</v>
      </c>
      <c r="D767" s="14">
        <v>304</v>
      </c>
      <c r="E767" s="1">
        <v>16010</v>
      </c>
      <c r="F767" s="1" t="str">
        <f t="shared" si="53"/>
        <v>БГД28304</v>
      </c>
      <c r="G767" s="2" t="s">
        <v>580</v>
      </c>
      <c r="I767" s="1">
        <v>11</v>
      </c>
      <c r="J767" s="1">
        <v>2015</v>
      </c>
      <c r="K767" s="37" t="s">
        <v>43</v>
      </c>
      <c r="L767" s="122">
        <f t="shared" si="57"/>
        <v>1.1000000000000001</v>
      </c>
      <c r="N767" s="117">
        <v>3000000</v>
      </c>
      <c r="O767" s="129">
        <f t="shared" si="54"/>
        <v>3300000.0000000005</v>
      </c>
      <c r="P767" s="14">
        <f t="shared" si="55"/>
        <v>0</v>
      </c>
      <c r="Q767" s="14" t="str">
        <f>+IF(B767='1'!$D$15,IF(C767='1'!$D$16,'2'!D767,""),"")</f>
        <v/>
      </c>
      <c r="S767" s="36">
        <v>2400000</v>
      </c>
      <c r="T767" s="87">
        <v>2500000</v>
      </c>
      <c r="U767" s="96">
        <v>2700000</v>
      </c>
      <c r="V767" s="108">
        <v>3000000</v>
      </c>
    </row>
    <row r="768" spans="1:22" hidden="1" x14ac:dyDescent="0.2">
      <c r="A768" s="103">
        <v>766</v>
      </c>
      <c r="B768" s="1" t="s">
        <v>45</v>
      </c>
      <c r="C768" s="14">
        <v>28</v>
      </c>
      <c r="D768" s="14">
        <v>303</v>
      </c>
      <c r="E768" s="1">
        <v>16010</v>
      </c>
      <c r="F768" s="1" t="str">
        <f t="shared" si="53"/>
        <v>БГД28303</v>
      </c>
      <c r="G768" s="2" t="s">
        <v>577</v>
      </c>
      <c r="I768" s="1">
        <v>16</v>
      </c>
      <c r="J768" s="1">
        <v>2012</v>
      </c>
      <c r="K768" s="37" t="s">
        <v>43</v>
      </c>
      <c r="L768" s="122">
        <f t="shared" si="57"/>
        <v>1.1000000000000001</v>
      </c>
      <c r="N768" s="117">
        <v>2300000</v>
      </c>
      <c r="O768" s="129">
        <f t="shared" si="54"/>
        <v>2530000</v>
      </c>
      <c r="P768" s="14">
        <f t="shared" si="55"/>
        <v>0</v>
      </c>
      <c r="Q768" s="14" t="str">
        <f>+IF(B768='1'!$D$15,IF(C768='1'!$D$16,'2'!D768,""),"")</f>
        <v/>
      </c>
      <c r="S768" s="36">
        <v>1900000</v>
      </c>
      <c r="T768" s="87">
        <v>2000000</v>
      </c>
      <c r="U768" s="96">
        <v>2100000</v>
      </c>
      <c r="V768" s="108">
        <v>2300000</v>
      </c>
    </row>
    <row r="769" spans="1:22" hidden="1" x14ac:dyDescent="0.2">
      <c r="A769" s="103">
        <v>767</v>
      </c>
      <c r="B769" s="1" t="s">
        <v>45</v>
      </c>
      <c r="C769" s="14">
        <v>28</v>
      </c>
      <c r="D769" s="14">
        <v>302</v>
      </c>
      <c r="E769" s="1">
        <v>16010</v>
      </c>
      <c r="F769" s="1" t="str">
        <f t="shared" si="53"/>
        <v>БГД28302</v>
      </c>
      <c r="G769" s="2" t="s">
        <v>577</v>
      </c>
      <c r="I769" s="1">
        <v>16</v>
      </c>
      <c r="J769" s="1">
        <v>2012</v>
      </c>
      <c r="K769" s="37" t="s">
        <v>43</v>
      </c>
      <c r="L769" s="122">
        <f t="shared" si="57"/>
        <v>1.1000000000000001</v>
      </c>
      <c r="N769" s="117">
        <v>2300000</v>
      </c>
      <c r="O769" s="129">
        <f t="shared" si="54"/>
        <v>2530000</v>
      </c>
      <c r="P769" s="14">
        <f t="shared" si="55"/>
        <v>0</v>
      </c>
      <c r="Q769" s="14" t="str">
        <f>+IF(B769='1'!$D$15,IF(C769='1'!$D$16,'2'!D769,""),"")</f>
        <v/>
      </c>
      <c r="S769" s="36">
        <v>1900000</v>
      </c>
      <c r="T769" s="87">
        <v>2000000</v>
      </c>
      <c r="U769" s="96">
        <v>2100000</v>
      </c>
      <c r="V769" s="108">
        <v>2300000</v>
      </c>
    </row>
    <row r="770" spans="1:22" hidden="1" x14ac:dyDescent="0.2">
      <c r="A770" s="103">
        <v>768</v>
      </c>
      <c r="B770" s="1" t="s">
        <v>45</v>
      </c>
      <c r="C770" s="14">
        <v>28</v>
      </c>
      <c r="D770" s="14">
        <v>301</v>
      </c>
      <c r="E770" s="1">
        <v>16010</v>
      </c>
      <c r="F770" s="1" t="str">
        <f t="shared" si="53"/>
        <v>БГД28301</v>
      </c>
      <c r="G770" s="2" t="s">
        <v>577</v>
      </c>
      <c r="I770" s="1">
        <v>16</v>
      </c>
      <c r="J770" s="1">
        <v>2012</v>
      </c>
      <c r="K770" s="37" t="s">
        <v>43</v>
      </c>
      <c r="L770" s="122">
        <f t="shared" si="57"/>
        <v>1.1000000000000001</v>
      </c>
      <c r="N770" s="117">
        <v>2300000</v>
      </c>
      <c r="O770" s="129">
        <f t="shared" si="54"/>
        <v>2530000</v>
      </c>
      <c r="P770" s="14">
        <f t="shared" si="55"/>
        <v>0</v>
      </c>
      <c r="Q770" s="14" t="str">
        <f>+IF(B770='1'!$D$15,IF(C770='1'!$D$16,'2'!D770,""),"")</f>
        <v/>
      </c>
      <c r="S770" s="36">
        <v>1900000</v>
      </c>
      <c r="T770" s="87">
        <v>2000000</v>
      </c>
      <c r="U770" s="96">
        <v>2100000</v>
      </c>
      <c r="V770" s="108">
        <v>2300000</v>
      </c>
    </row>
    <row r="771" spans="1:22" hidden="1" x14ac:dyDescent="0.2">
      <c r="A771" s="103">
        <v>769</v>
      </c>
      <c r="B771" s="1" t="s">
        <v>45</v>
      </c>
      <c r="C771" s="14">
        <v>28</v>
      </c>
      <c r="D771" s="14">
        <v>203</v>
      </c>
      <c r="E771" s="1">
        <v>16010</v>
      </c>
      <c r="F771" s="1" t="str">
        <f t="shared" si="53"/>
        <v>БГД28203</v>
      </c>
      <c r="G771" s="2" t="s">
        <v>579</v>
      </c>
      <c r="I771" s="1">
        <v>16</v>
      </c>
      <c r="J771" s="1">
        <v>2014</v>
      </c>
      <c r="K771" s="37" t="s">
        <v>43</v>
      </c>
      <c r="L771" s="122">
        <f t="shared" si="57"/>
        <v>1.1000000000000001</v>
      </c>
      <c r="N771" s="117">
        <v>2800000</v>
      </c>
      <c r="O771" s="129">
        <f t="shared" si="54"/>
        <v>3080000.0000000005</v>
      </c>
      <c r="P771" s="14">
        <f t="shared" si="55"/>
        <v>0</v>
      </c>
      <c r="Q771" s="14" t="str">
        <f>+IF(B771='1'!$D$15,IF(C771='1'!$D$16,'2'!D771,""),"")</f>
        <v/>
      </c>
      <c r="S771" s="36">
        <v>2200000</v>
      </c>
      <c r="T771" s="87">
        <v>2300000</v>
      </c>
      <c r="U771" s="96">
        <v>2300000</v>
      </c>
      <c r="V771" s="108">
        <v>2800000</v>
      </c>
    </row>
    <row r="772" spans="1:22" hidden="1" x14ac:dyDescent="0.2">
      <c r="A772" s="103">
        <v>770</v>
      </c>
      <c r="B772" s="1" t="s">
        <v>45</v>
      </c>
      <c r="C772" s="14">
        <v>28</v>
      </c>
      <c r="D772" s="14">
        <v>202</v>
      </c>
      <c r="E772" s="1">
        <v>16010</v>
      </c>
      <c r="F772" s="1" t="str">
        <f t="shared" si="53"/>
        <v>БГД28202</v>
      </c>
      <c r="G772" s="2" t="s">
        <v>579</v>
      </c>
      <c r="I772" s="1">
        <v>16</v>
      </c>
      <c r="J772" s="1">
        <v>2013</v>
      </c>
      <c r="K772" s="37" t="s">
        <v>43</v>
      </c>
      <c r="L772" s="122">
        <f t="shared" si="57"/>
        <v>1.1000000000000001</v>
      </c>
      <c r="N772" s="117">
        <v>2800000</v>
      </c>
      <c r="O772" s="129">
        <f t="shared" ref="O772:O835" si="58">L772*N772</f>
        <v>3080000.0000000005</v>
      </c>
      <c r="P772" s="14">
        <f t="shared" si="55"/>
        <v>0</v>
      </c>
      <c r="Q772" s="14" t="str">
        <f>+IF(B772='1'!$D$15,IF(C772='1'!$D$16,'2'!D772,""),"")</f>
        <v/>
      </c>
      <c r="S772" s="36">
        <v>2200000</v>
      </c>
      <c r="T772" s="87">
        <v>2300000</v>
      </c>
      <c r="U772" s="96">
        <v>2300000</v>
      </c>
      <c r="V772" s="108">
        <v>2800000</v>
      </c>
    </row>
    <row r="773" spans="1:22" hidden="1" x14ac:dyDescent="0.2">
      <c r="A773" s="103">
        <v>771</v>
      </c>
      <c r="B773" s="14" t="s">
        <v>45</v>
      </c>
      <c r="C773" s="14">
        <v>28</v>
      </c>
      <c r="D773" s="14">
        <v>201</v>
      </c>
      <c r="E773" s="14">
        <v>16010</v>
      </c>
      <c r="F773" s="14" t="str">
        <f t="shared" si="53"/>
        <v>БГД28201</v>
      </c>
      <c r="G773" s="13" t="s">
        <v>579</v>
      </c>
      <c r="H773" s="13"/>
      <c r="I773" s="14">
        <v>12</v>
      </c>
      <c r="J773" s="14">
        <v>2010</v>
      </c>
      <c r="K773" s="62" t="s">
        <v>43</v>
      </c>
      <c r="L773" s="125">
        <f t="shared" si="57"/>
        <v>1.1000000000000001</v>
      </c>
      <c r="M773" s="7"/>
      <c r="N773" s="117">
        <v>2800000</v>
      </c>
      <c r="O773" s="129">
        <f t="shared" si="58"/>
        <v>3080000.0000000005</v>
      </c>
      <c r="P773" s="14">
        <f t="shared" si="55"/>
        <v>0</v>
      </c>
      <c r="Q773" s="14" t="str">
        <f>+IF(B773='1'!$D$15,IF(C773='1'!$D$16,'2'!D773,""),"")</f>
        <v/>
      </c>
      <c r="S773" s="36">
        <v>2200000</v>
      </c>
      <c r="T773" s="87">
        <v>2300000</v>
      </c>
      <c r="U773" s="96">
        <v>2300000</v>
      </c>
      <c r="V773" s="108">
        <v>2800000</v>
      </c>
    </row>
    <row r="774" spans="1:22" hidden="1" x14ac:dyDescent="0.2">
      <c r="A774" s="103">
        <v>772</v>
      </c>
      <c r="B774" s="1" t="s">
        <v>45</v>
      </c>
      <c r="C774" s="14">
        <v>29</v>
      </c>
      <c r="D774" s="14" t="s">
        <v>531</v>
      </c>
      <c r="E774" s="14">
        <v>16100</v>
      </c>
      <c r="F774" s="14" t="str">
        <f>+B774&amp;C775&amp;D774</f>
        <v>БГД2955/15</v>
      </c>
      <c r="G774" s="13" t="s">
        <v>532</v>
      </c>
      <c r="I774" s="1">
        <v>16</v>
      </c>
      <c r="J774" s="1">
        <v>2020</v>
      </c>
      <c r="K774" s="2" t="s">
        <v>508</v>
      </c>
      <c r="L774" s="122">
        <f t="shared" ref="L774:L805" si="59">+$L$1</f>
        <v>1.1000000000000001</v>
      </c>
      <c r="N774" s="117">
        <v>2800000</v>
      </c>
      <c r="O774" s="129">
        <f t="shared" si="58"/>
        <v>3080000.0000000005</v>
      </c>
      <c r="P774" s="14">
        <f t="shared" ref="P774:P837" si="60">+IF(Q774="",0,P773+1)</f>
        <v>0</v>
      </c>
      <c r="Q774" s="14" t="str">
        <f>+IF(B774='1'!$D$15,IF(C774='1'!$D$16,'2'!D774,""),"")</f>
        <v/>
      </c>
      <c r="S774" s="36">
        <v>2300000</v>
      </c>
      <c r="T774" s="87">
        <v>2300000</v>
      </c>
      <c r="U774" s="96">
        <v>2400000</v>
      </c>
      <c r="V774" s="108">
        <v>2800000</v>
      </c>
    </row>
    <row r="775" spans="1:22" hidden="1" x14ac:dyDescent="0.2">
      <c r="A775" s="103">
        <v>773</v>
      </c>
      <c r="B775" s="1" t="s">
        <v>45</v>
      </c>
      <c r="C775" s="14">
        <v>29</v>
      </c>
      <c r="D775" s="14" t="s">
        <v>530</v>
      </c>
      <c r="E775" s="1">
        <v>16100</v>
      </c>
      <c r="F775" s="1" t="e">
        <f>+B775&amp;#REF!&amp;D775</f>
        <v>#REF!</v>
      </c>
      <c r="G775" s="2" t="s">
        <v>532</v>
      </c>
      <c r="I775" s="1">
        <v>16</v>
      </c>
      <c r="J775" s="1">
        <v>2020</v>
      </c>
      <c r="K775" s="2" t="s">
        <v>508</v>
      </c>
      <c r="L775" s="122">
        <f t="shared" si="59"/>
        <v>1.1000000000000001</v>
      </c>
      <c r="N775" s="117">
        <v>2800000</v>
      </c>
      <c r="O775" s="129">
        <f t="shared" si="58"/>
        <v>3080000.0000000005</v>
      </c>
      <c r="P775" s="14">
        <f t="shared" si="60"/>
        <v>0</v>
      </c>
      <c r="Q775" s="14" t="str">
        <f>+IF(B775='1'!$D$15,IF(C775='1'!$D$16,'2'!D775,""),"")</f>
        <v/>
      </c>
      <c r="S775" s="36">
        <v>2300000</v>
      </c>
      <c r="T775" s="87">
        <v>2300000</v>
      </c>
      <c r="U775" s="96">
        <v>2400000</v>
      </c>
      <c r="V775" s="108">
        <v>2800000</v>
      </c>
    </row>
    <row r="776" spans="1:22" hidden="1" x14ac:dyDescent="0.2">
      <c r="A776" s="103">
        <v>774</v>
      </c>
      <c r="B776" s="1" t="s">
        <v>45</v>
      </c>
      <c r="C776" s="14">
        <v>29</v>
      </c>
      <c r="D776" s="14" t="s">
        <v>528</v>
      </c>
      <c r="E776" s="1">
        <v>16100</v>
      </c>
      <c r="F776" s="1" t="str">
        <f t="shared" ref="F776:F839" si="61">+B776&amp;C776&amp;D776</f>
        <v>БГД2955/12</v>
      </c>
      <c r="G776" s="2" t="s">
        <v>525</v>
      </c>
      <c r="I776" s="1">
        <v>16</v>
      </c>
      <c r="J776" s="1">
        <v>2017</v>
      </c>
      <c r="K776" s="2" t="s">
        <v>508</v>
      </c>
      <c r="L776" s="122">
        <f t="shared" si="59"/>
        <v>1.1000000000000001</v>
      </c>
      <c r="N776" s="117">
        <v>2800000</v>
      </c>
      <c r="O776" s="129">
        <f t="shared" si="58"/>
        <v>3080000.0000000005</v>
      </c>
      <c r="P776" s="14">
        <f t="shared" si="60"/>
        <v>0</v>
      </c>
      <c r="Q776" s="14" t="str">
        <f>+IF(B776='1'!$D$15,IF(C776='1'!$D$16,'2'!D776,""),"")</f>
        <v/>
      </c>
      <c r="S776" s="36">
        <v>2300000</v>
      </c>
      <c r="T776" s="87">
        <v>2300000</v>
      </c>
      <c r="U776" s="96">
        <v>2400000</v>
      </c>
      <c r="V776" s="108">
        <v>2800000</v>
      </c>
    </row>
    <row r="777" spans="1:22" hidden="1" x14ac:dyDescent="0.2">
      <c r="A777" s="103">
        <v>775</v>
      </c>
      <c r="B777" s="1" t="s">
        <v>45</v>
      </c>
      <c r="C777" s="14">
        <v>29</v>
      </c>
      <c r="D777" s="14" t="s">
        <v>527</v>
      </c>
      <c r="E777" s="1">
        <v>16100</v>
      </c>
      <c r="F777" s="1" t="str">
        <f t="shared" si="61"/>
        <v>БГД2955/11</v>
      </c>
      <c r="G777" s="2" t="s">
        <v>525</v>
      </c>
      <c r="I777" s="1">
        <v>16</v>
      </c>
      <c r="J777" s="1">
        <v>2017</v>
      </c>
      <c r="K777" s="2" t="s">
        <v>508</v>
      </c>
      <c r="L777" s="122">
        <f t="shared" si="59"/>
        <v>1.1000000000000001</v>
      </c>
      <c r="N777" s="117">
        <v>2800000</v>
      </c>
      <c r="O777" s="129">
        <f t="shared" si="58"/>
        <v>3080000.0000000005</v>
      </c>
      <c r="P777" s="14">
        <f t="shared" si="60"/>
        <v>0</v>
      </c>
      <c r="Q777" s="14" t="str">
        <f>+IF(B777='1'!$D$15,IF(C777='1'!$D$16,'2'!D777,""),"")</f>
        <v/>
      </c>
      <c r="S777" s="36">
        <v>2300000</v>
      </c>
      <c r="T777" s="87">
        <v>2300000</v>
      </c>
      <c r="U777" s="96">
        <v>2400000</v>
      </c>
      <c r="V777" s="108">
        <v>2800000</v>
      </c>
    </row>
    <row r="778" spans="1:22" hidden="1" x14ac:dyDescent="0.2">
      <c r="A778" s="103">
        <v>776</v>
      </c>
      <c r="B778" s="1" t="s">
        <v>45</v>
      </c>
      <c r="C778" s="14">
        <v>29</v>
      </c>
      <c r="D778" s="14" t="s">
        <v>515</v>
      </c>
      <c r="E778" s="1">
        <v>16100</v>
      </c>
      <c r="F778" s="1" t="str">
        <f t="shared" si="61"/>
        <v>БГД2953/9</v>
      </c>
      <c r="G778" s="2" t="s">
        <v>512</v>
      </c>
      <c r="I778" s="1">
        <v>12</v>
      </c>
      <c r="J778" s="1">
        <v>2015</v>
      </c>
      <c r="K778" s="2" t="s">
        <v>508</v>
      </c>
      <c r="L778" s="122">
        <f t="shared" si="59"/>
        <v>1.1000000000000001</v>
      </c>
      <c r="N778" s="117">
        <v>2800000</v>
      </c>
      <c r="O778" s="129">
        <f t="shared" si="58"/>
        <v>3080000.0000000005</v>
      </c>
      <c r="P778" s="14">
        <f t="shared" si="60"/>
        <v>0</v>
      </c>
      <c r="Q778" s="14" t="str">
        <f>+IF(B778='1'!$D$15,IF(C778='1'!$D$16,'2'!D778,""),"")</f>
        <v/>
      </c>
      <c r="S778" s="36">
        <v>2400000</v>
      </c>
      <c r="T778" s="87">
        <v>2400000</v>
      </c>
      <c r="U778" s="96">
        <v>2500000</v>
      </c>
      <c r="V778" s="108">
        <v>2800000</v>
      </c>
    </row>
    <row r="779" spans="1:22" hidden="1" x14ac:dyDescent="0.2">
      <c r="A779" s="103">
        <v>777</v>
      </c>
      <c r="B779" s="1" t="s">
        <v>45</v>
      </c>
      <c r="C779" s="14">
        <v>29</v>
      </c>
      <c r="D779" s="14" t="s">
        <v>514</v>
      </c>
      <c r="E779" s="1">
        <v>16100</v>
      </c>
      <c r="F779" s="1" t="str">
        <f t="shared" si="61"/>
        <v>БГД2953/8</v>
      </c>
      <c r="G779" s="2" t="s">
        <v>512</v>
      </c>
      <c r="I779" s="1">
        <v>12</v>
      </c>
      <c r="J779" s="1">
        <v>2015</v>
      </c>
      <c r="K779" s="2" t="s">
        <v>508</v>
      </c>
      <c r="L779" s="122">
        <f t="shared" si="59"/>
        <v>1.1000000000000001</v>
      </c>
      <c r="N779" s="117">
        <v>2800000</v>
      </c>
      <c r="O779" s="129">
        <f t="shared" si="58"/>
        <v>3080000.0000000005</v>
      </c>
      <c r="P779" s="14">
        <f t="shared" si="60"/>
        <v>0</v>
      </c>
      <c r="Q779" s="14" t="str">
        <f>+IF(B779='1'!$D$15,IF(C779='1'!$D$16,'2'!D779,""),"")</f>
        <v/>
      </c>
      <c r="S779" s="36">
        <v>2400000</v>
      </c>
      <c r="T779" s="87">
        <v>2400000</v>
      </c>
      <c r="U779" s="96">
        <v>2500000</v>
      </c>
      <c r="V779" s="108">
        <v>2800000</v>
      </c>
    </row>
    <row r="780" spans="1:22" hidden="1" x14ac:dyDescent="0.2">
      <c r="A780" s="103">
        <v>778</v>
      </c>
      <c r="B780" s="1" t="s">
        <v>45</v>
      </c>
      <c r="C780" s="14">
        <v>29</v>
      </c>
      <c r="D780" s="14" t="s">
        <v>513</v>
      </c>
      <c r="E780" s="1">
        <v>16100</v>
      </c>
      <c r="F780" s="1" t="str">
        <f t="shared" si="61"/>
        <v>БГД2953/7</v>
      </c>
      <c r="G780" s="2" t="s">
        <v>512</v>
      </c>
      <c r="I780" s="1">
        <v>12</v>
      </c>
      <c r="J780" s="1">
        <v>2015</v>
      </c>
      <c r="K780" s="2" t="s">
        <v>508</v>
      </c>
      <c r="L780" s="122">
        <f t="shared" si="59"/>
        <v>1.1000000000000001</v>
      </c>
      <c r="N780" s="117">
        <v>2800000</v>
      </c>
      <c r="O780" s="129">
        <f t="shared" si="58"/>
        <v>3080000.0000000005</v>
      </c>
      <c r="P780" s="14">
        <f t="shared" si="60"/>
        <v>0</v>
      </c>
      <c r="Q780" s="14" t="str">
        <f>+IF(B780='1'!$D$15,IF(C780='1'!$D$16,'2'!D780,""),"")</f>
        <v/>
      </c>
      <c r="S780" s="36">
        <v>2400000</v>
      </c>
      <c r="T780" s="87">
        <v>2400000</v>
      </c>
      <c r="U780" s="96">
        <v>2500000</v>
      </c>
      <c r="V780" s="108">
        <v>2800000</v>
      </c>
    </row>
    <row r="781" spans="1:22" hidden="1" x14ac:dyDescent="0.2">
      <c r="A781" s="103">
        <v>779</v>
      </c>
      <c r="B781" s="1" t="s">
        <v>45</v>
      </c>
      <c r="C781" s="14">
        <v>29</v>
      </c>
      <c r="D781" s="14" t="s">
        <v>511</v>
      </c>
      <c r="E781" s="1">
        <v>16100</v>
      </c>
      <c r="F781" s="1" t="str">
        <f t="shared" si="61"/>
        <v>БГД2953/6</v>
      </c>
      <c r="G781" s="2" t="s">
        <v>512</v>
      </c>
      <c r="I781" s="1">
        <v>12</v>
      </c>
      <c r="J781" s="1">
        <v>2015</v>
      </c>
      <c r="K781" s="2" t="s">
        <v>508</v>
      </c>
      <c r="L781" s="122">
        <f t="shared" si="59"/>
        <v>1.1000000000000001</v>
      </c>
      <c r="N781" s="117">
        <v>2800000</v>
      </c>
      <c r="O781" s="129">
        <f t="shared" si="58"/>
        <v>3080000.0000000005</v>
      </c>
      <c r="P781" s="14">
        <f t="shared" si="60"/>
        <v>0</v>
      </c>
      <c r="Q781" s="14" t="str">
        <f>+IF(B781='1'!$D$15,IF(C781='1'!$D$16,'2'!D781,""),"")</f>
        <v/>
      </c>
      <c r="S781" s="36">
        <v>2400000</v>
      </c>
      <c r="T781" s="87">
        <v>2400000</v>
      </c>
      <c r="U781" s="96">
        <v>2500000</v>
      </c>
      <c r="V781" s="108">
        <v>2800000</v>
      </c>
    </row>
    <row r="782" spans="1:22" hidden="1" x14ac:dyDescent="0.2">
      <c r="A782" s="103">
        <v>780</v>
      </c>
      <c r="B782" s="1" t="s">
        <v>45</v>
      </c>
      <c r="C782" s="14">
        <v>29</v>
      </c>
      <c r="D782" s="14" t="s">
        <v>518</v>
      </c>
      <c r="E782" s="1">
        <v>16100</v>
      </c>
      <c r="F782" s="1" t="str">
        <f t="shared" si="61"/>
        <v>БГД2953/12</v>
      </c>
      <c r="G782" s="2" t="s">
        <v>512</v>
      </c>
      <c r="I782" s="1">
        <v>12</v>
      </c>
      <c r="J782" s="1">
        <v>2016</v>
      </c>
      <c r="K782" s="2" t="s">
        <v>508</v>
      </c>
      <c r="L782" s="122">
        <f t="shared" si="59"/>
        <v>1.1000000000000001</v>
      </c>
      <c r="N782" s="117">
        <v>2800000</v>
      </c>
      <c r="O782" s="129">
        <f t="shared" si="58"/>
        <v>3080000.0000000005</v>
      </c>
      <c r="P782" s="14">
        <f t="shared" si="60"/>
        <v>0</v>
      </c>
      <c r="Q782" s="14" t="str">
        <f>+IF(B782='1'!$D$15,IF(C782='1'!$D$16,'2'!D782,""),"")</f>
        <v/>
      </c>
      <c r="S782" s="36">
        <v>2400000</v>
      </c>
      <c r="T782" s="87">
        <v>2400000</v>
      </c>
      <c r="U782" s="96">
        <v>2500000</v>
      </c>
      <c r="V782" s="108">
        <v>2800000</v>
      </c>
    </row>
    <row r="783" spans="1:22" hidden="1" x14ac:dyDescent="0.2">
      <c r="A783" s="103">
        <v>781</v>
      </c>
      <c r="B783" s="1" t="s">
        <v>45</v>
      </c>
      <c r="C783" s="14">
        <v>29</v>
      </c>
      <c r="D783" s="14" t="s">
        <v>517</v>
      </c>
      <c r="E783" s="1">
        <v>16100</v>
      </c>
      <c r="F783" s="1" t="str">
        <f t="shared" si="61"/>
        <v>БГД2953/11</v>
      </c>
      <c r="G783" s="2" t="s">
        <v>512</v>
      </c>
      <c r="I783" s="1">
        <v>12</v>
      </c>
      <c r="J783" s="1">
        <v>2015</v>
      </c>
      <c r="K783" s="2" t="s">
        <v>508</v>
      </c>
      <c r="L783" s="122">
        <f t="shared" si="59"/>
        <v>1.1000000000000001</v>
      </c>
      <c r="N783" s="117">
        <v>2800000</v>
      </c>
      <c r="O783" s="129">
        <f t="shared" si="58"/>
        <v>3080000.0000000005</v>
      </c>
      <c r="P783" s="14">
        <f t="shared" si="60"/>
        <v>0</v>
      </c>
      <c r="Q783" s="14" t="str">
        <f>+IF(B783='1'!$D$15,IF(C783='1'!$D$16,'2'!D783,""),"")</f>
        <v/>
      </c>
      <c r="S783" s="36">
        <v>2400000</v>
      </c>
      <c r="T783" s="87">
        <v>2400000</v>
      </c>
      <c r="U783" s="96">
        <v>2500000</v>
      </c>
      <c r="V783" s="108">
        <v>2800000</v>
      </c>
    </row>
    <row r="784" spans="1:22" hidden="1" x14ac:dyDescent="0.2">
      <c r="A784" s="103">
        <v>782</v>
      </c>
      <c r="B784" s="1" t="s">
        <v>45</v>
      </c>
      <c r="C784" s="14">
        <v>29</v>
      </c>
      <c r="D784" s="14" t="s">
        <v>516</v>
      </c>
      <c r="E784" s="1">
        <v>16100</v>
      </c>
      <c r="F784" s="1" t="str">
        <f t="shared" si="61"/>
        <v>БГД2953/10</v>
      </c>
      <c r="G784" s="2" t="s">
        <v>512</v>
      </c>
      <c r="I784" s="1">
        <v>12</v>
      </c>
      <c r="J784" s="1">
        <v>2015</v>
      </c>
      <c r="K784" s="2" t="s">
        <v>508</v>
      </c>
      <c r="L784" s="122">
        <f t="shared" si="59"/>
        <v>1.1000000000000001</v>
      </c>
      <c r="N784" s="117">
        <v>2800000</v>
      </c>
      <c r="O784" s="129">
        <f t="shared" si="58"/>
        <v>3080000.0000000005</v>
      </c>
      <c r="P784" s="14">
        <f t="shared" si="60"/>
        <v>0</v>
      </c>
      <c r="Q784" s="14" t="str">
        <f>+IF(B784='1'!$D$15,IF(C784='1'!$D$16,'2'!D784,""),"")</f>
        <v/>
      </c>
      <c r="S784" s="36">
        <v>2400000</v>
      </c>
      <c r="T784" s="87">
        <v>2400000</v>
      </c>
      <c r="U784" s="96">
        <v>2500000</v>
      </c>
      <c r="V784" s="108">
        <v>2800000</v>
      </c>
    </row>
    <row r="785" spans="1:22" hidden="1" x14ac:dyDescent="0.2">
      <c r="A785" s="103">
        <v>783</v>
      </c>
      <c r="B785" s="1" t="s">
        <v>45</v>
      </c>
      <c r="C785" s="14">
        <v>29</v>
      </c>
      <c r="D785" s="14" t="s">
        <v>523</v>
      </c>
      <c r="E785" s="1">
        <v>16100</v>
      </c>
      <c r="F785" s="1" t="str">
        <f t="shared" si="61"/>
        <v>БГД2951/7</v>
      </c>
      <c r="G785" s="2" t="s">
        <v>522</v>
      </c>
      <c r="I785" s="1">
        <v>16</v>
      </c>
      <c r="J785" s="1">
        <v>2015</v>
      </c>
      <c r="K785" s="2" t="s">
        <v>508</v>
      </c>
      <c r="L785" s="122">
        <f t="shared" si="59"/>
        <v>1.1000000000000001</v>
      </c>
      <c r="N785" s="117">
        <v>2800000</v>
      </c>
      <c r="O785" s="129">
        <f t="shared" si="58"/>
        <v>3080000.0000000005</v>
      </c>
      <c r="P785" s="14">
        <f t="shared" si="60"/>
        <v>0</v>
      </c>
      <c r="Q785" s="14" t="str">
        <f>+IF(B785='1'!$D$15,IF(C785='1'!$D$16,'2'!D785,""),"")</f>
        <v/>
      </c>
      <c r="S785" s="36">
        <v>2300000</v>
      </c>
      <c r="T785" s="87">
        <v>2300000</v>
      </c>
      <c r="U785" s="96">
        <v>2400000</v>
      </c>
      <c r="V785" s="108">
        <v>2800000</v>
      </c>
    </row>
    <row r="786" spans="1:22" hidden="1" x14ac:dyDescent="0.2">
      <c r="A786" s="103">
        <v>784</v>
      </c>
      <c r="B786" s="1" t="s">
        <v>45</v>
      </c>
      <c r="C786" s="14">
        <v>29</v>
      </c>
      <c r="D786" s="14" t="s">
        <v>521</v>
      </c>
      <c r="E786" s="1">
        <v>16100</v>
      </c>
      <c r="F786" s="1" t="str">
        <f t="shared" si="61"/>
        <v>БГД2951/6</v>
      </c>
      <c r="G786" s="2" t="s">
        <v>522</v>
      </c>
      <c r="I786" s="1">
        <v>16</v>
      </c>
      <c r="J786" s="1">
        <v>2015</v>
      </c>
      <c r="K786" s="2" t="s">
        <v>508</v>
      </c>
      <c r="L786" s="122">
        <f t="shared" si="59"/>
        <v>1.1000000000000001</v>
      </c>
      <c r="N786" s="117">
        <v>2800000</v>
      </c>
      <c r="O786" s="129">
        <f t="shared" si="58"/>
        <v>3080000.0000000005</v>
      </c>
      <c r="P786" s="14">
        <f t="shared" si="60"/>
        <v>0</v>
      </c>
      <c r="Q786" s="14" t="str">
        <f>+IF(B786='1'!$D$15,IF(C786='1'!$D$16,'2'!D786,""),"")</f>
        <v/>
      </c>
      <c r="S786" s="36">
        <v>2300000</v>
      </c>
      <c r="T786" s="87">
        <v>2300000</v>
      </c>
      <c r="U786" s="96">
        <v>2400000</v>
      </c>
      <c r="V786" s="108">
        <v>2800000</v>
      </c>
    </row>
    <row r="787" spans="1:22" hidden="1" x14ac:dyDescent="0.2">
      <c r="A787" s="103">
        <v>785</v>
      </c>
      <c r="B787" s="1" t="s">
        <v>45</v>
      </c>
      <c r="C787" s="14">
        <v>29</v>
      </c>
      <c r="D787" s="14" t="s">
        <v>524</v>
      </c>
      <c r="E787" s="1">
        <v>16100</v>
      </c>
      <c r="F787" s="1" t="str">
        <f t="shared" si="61"/>
        <v>БГД2951/4</v>
      </c>
      <c r="G787" s="2" t="s">
        <v>525</v>
      </c>
      <c r="I787" s="1">
        <v>16</v>
      </c>
      <c r="J787" s="1">
        <v>2016</v>
      </c>
      <c r="K787" s="2" t="s">
        <v>508</v>
      </c>
      <c r="L787" s="122">
        <f t="shared" si="59"/>
        <v>1.1000000000000001</v>
      </c>
      <c r="N787" s="117">
        <v>2800000</v>
      </c>
      <c r="O787" s="129">
        <f t="shared" si="58"/>
        <v>3080000.0000000005</v>
      </c>
      <c r="P787" s="14">
        <f t="shared" si="60"/>
        <v>0</v>
      </c>
      <c r="Q787" s="14" t="str">
        <f>+IF(B787='1'!$D$15,IF(C787='1'!$D$16,'2'!D787,""),"")</f>
        <v/>
      </c>
      <c r="S787" s="36">
        <v>2300000</v>
      </c>
      <c r="T787" s="87">
        <v>2300000</v>
      </c>
      <c r="U787" s="96">
        <v>2400000</v>
      </c>
      <c r="V787" s="108">
        <v>2800000</v>
      </c>
    </row>
    <row r="788" spans="1:22" hidden="1" x14ac:dyDescent="0.2">
      <c r="A788" s="103">
        <v>786</v>
      </c>
      <c r="B788" s="1" t="s">
        <v>45</v>
      </c>
      <c r="C788" s="14">
        <v>29</v>
      </c>
      <c r="D788" s="14" t="s">
        <v>526</v>
      </c>
      <c r="E788" s="1">
        <v>16100</v>
      </c>
      <c r="F788" s="1" t="str">
        <f t="shared" si="61"/>
        <v>БГД2951/3</v>
      </c>
      <c r="G788" s="2" t="s">
        <v>525</v>
      </c>
      <c r="I788" s="1">
        <v>16</v>
      </c>
      <c r="J788" s="1">
        <v>2016</v>
      </c>
      <c r="K788" s="2" t="s">
        <v>508</v>
      </c>
      <c r="L788" s="122">
        <f t="shared" si="59"/>
        <v>1.1000000000000001</v>
      </c>
      <c r="N788" s="117">
        <v>2800000</v>
      </c>
      <c r="O788" s="129">
        <f t="shared" si="58"/>
        <v>3080000.0000000005</v>
      </c>
      <c r="P788" s="14">
        <f t="shared" si="60"/>
        <v>0</v>
      </c>
      <c r="Q788" s="14" t="str">
        <f>+IF(B788='1'!$D$15,IF(C788='1'!$D$16,'2'!D788,""),"")</f>
        <v/>
      </c>
      <c r="S788" s="36">
        <v>2300000</v>
      </c>
      <c r="T788" s="87">
        <v>2300000</v>
      </c>
      <c r="U788" s="96">
        <v>2400000</v>
      </c>
      <c r="V788" s="108">
        <v>2800000</v>
      </c>
    </row>
    <row r="789" spans="1:22" hidden="1" x14ac:dyDescent="0.2">
      <c r="A789" s="103">
        <v>787</v>
      </c>
      <c r="B789" s="1" t="s">
        <v>45</v>
      </c>
      <c r="C789" s="14">
        <v>29</v>
      </c>
      <c r="D789" s="14" t="s">
        <v>520</v>
      </c>
      <c r="E789" s="1">
        <v>16100</v>
      </c>
      <c r="F789" s="1" t="str">
        <f t="shared" si="61"/>
        <v>БГД2946/1</v>
      </c>
      <c r="G789" s="2" t="s">
        <v>183</v>
      </c>
      <c r="I789" s="1">
        <v>12</v>
      </c>
      <c r="J789" s="1">
        <v>2015</v>
      </c>
      <c r="K789" s="2" t="s">
        <v>508</v>
      </c>
      <c r="L789" s="122">
        <f t="shared" si="59"/>
        <v>1.1000000000000001</v>
      </c>
      <c r="N789" s="117">
        <v>2500000</v>
      </c>
      <c r="O789" s="129">
        <f t="shared" si="58"/>
        <v>2750000</v>
      </c>
      <c r="P789" s="14">
        <f t="shared" si="60"/>
        <v>0</v>
      </c>
      <c r="Q789" s="14" t="str">
        <f>+IF(B789='1'!$D$15,IF(C789='1'!$D$16,'2'!D789,""),"")</f>
        <v/>
      </c>
      <c r="S789" s="36">
        <v>2000000</v>
      </c>
      <c r="T789" s="87">
        <v>2000000</v>
      </c>
      <c r="U789" s="96">
        <v>2200000</v>
      </c>
      <c r="V789" s="108">
        <v>2500000</v>
      </c>
    </row>
    <row r="790" spans="1:22" hidden="1" x14ac:dyDescent="0.2">
      <c r="A790" s="103">
        <v>788</v>
      </c>
      <c r="B790" s="1" t="s">
        <v>45</v>
      </c>
      <c r="C790" s="14">
        <v>29</v>
      </c>
      <c r="D790" s="14" t="s">
        <v>390</v>
      </c>
      <c r="E790" s="1">
        <v>16100</v>
      </c>
      <c r="F790" s="1" t="str">
        <f t="shared" si="61"/>
        <v>БГД2945Б</v>
      </c>
      <c r="G790" s="2" t="s">
        <v>510</v>
      </c>
      <c r="I790" s="1">
        <v>14</v>
      </c>
      <c r="J790" s="1">
        <v>2012</v>
      </c>
      <c r="K790" s="2" t="s">
        <v>508</v>
      </c>
      <c r="L790" s="122">
        <f t="shared" si="59"/>
        <v>1.1000000000000001</v>
      </c>
      <c r="N790" s="117">
        <v>3000000</v>
      </c>
      <c r="O790" s="129">
        <f t="shared" si="58"/>
        <v>3300000.0000000005</v>
      </c>
      <c r="P790" s="14">
        <f t="shared" si="60"/>
        <v>0</v>
      </c>
      <c r="Q790" s="14" t="str">
        <f>+IF(B790='1'!$D$15,IF(C790='1'!$D$16,'2'!D790,""),"")</f>
        <v/>
      </c>
      <c r="S790" s="36">
        <v>2500000</v>
      </c>
      <c r="T790" s="87">
        <v>2500000</v>
      </c>
      <c r="U790" s="96">
        <v>2600000</v>
      </c>
      <c r="V790" s="108">
        <v>3000000</v>
      </c>
    </row>
    <row r="791" spans="1:22" hidden="1" x14ac:dyDescent="0.2">
      <c r="A791" s="103">
        <v>789</v>
      </c>
      <c r="B791" s="1" t="s">
        <v>45</v>
      </c>
      <c r="C791" s="14">
        <v>29</v>
      </c>
      <c r="D791" s="14" t="s">
        <v>304</v>
      </c>
      <c r="E791" s="1">
        <v>16100</v>
      </c>
      <c r="F791" s="1" t="str">
        <f t="shared" si="61"/>
        <v>БГД2945А</v>
      </c>
      <c r="G791" s="2" t="s">
        <v>510</v>
      </c>
      <c r="I791" s="1">
        <v>14</v>
      </c>
      <c r="J791" s="1">
        <v>2012</v>
      </c>
      <c r="K791" s="2" t="s">
        <v>508</v>
      </c>
      <c r="L791" s="122">
        <f t="shared" si="59"/>
        <v>1.1000000000000001</v>
      </c>
      <c r="N791" s="117">
        <v>3000000</v>
      </c>
      <c r="O791" s="129">
        <f t="shared" si="58"/>
        <v>3300000.0000000005</v>
      </c>
      <c r="P791" s="14">
        <f t="shared" si="60"/>
        <v>0</v>
      </c>
      <c r="Q791" s="14" t="str">
        <f>+IF(B791='1'!$D$15,IF(C791='1'!$D$16,'2'!D791,""),"")</f>
        <v/>
      </c>
      <c r="S791" s="36">
        <v>2500000</v>
      </c>
      <c r="T791" s="87">
        <v>2500000</v>
      </c>
      <c r="U791" s="96">
        <v>2600000</v>
      </c>
      <c r="V791" s="108">
        <v>3000000</v>
      </c>
    </row>
    <row r="792" spans="1:22" hidden="1" x14ac:dyDescent="0.2">
      <c r="A792" s="103">
        <v>790</v>
      </c>
      <c r="B792" s="1" t="s">
        <v>45</v>
      </c>
      <c r="C792" s="14">
        <v>29</v>
      </c>
      <c r="D792" s="14">
        <v>23</v>
      </c>
      <c r="E792" s="1">
        <v>16100</v>
      </c>
      <c r="F792" s="1" t="str">
        <f t="shared" si="61"/>
        <v>БГД2923</v>
      </c>
      <c r="G792" s="2" t="s">
        <v>7</v>
      </c>
      <c r="I792" s="1">
        <v>6</v>
      </c>
      <c r="J792" s="1">
        <v>2010</v>
      </c>
      <c r="K792" s="2" t="s">
        <v>508</v>
      </c>
      <c r="L792" s="122">
        <f t="shared" si="59"/>
        <v>1.1000000000000001</v>
      </c>
      <c r="N792" s="117">
        <v>2100000</v>
      </c>
      <c r="O792" s="129">
        <f t="shared" si="58"/>
        <v>2310000</v>
      </c>
      <c r="P792" s="14">
        <f t="shared" si="60"/>
        <v>0</v>
      </c>
      <c r="Q792" s="14" t="str">
        <f>+IF(B792='1'!$D$15,IF(C792='1'!$D$16,'2'!D792,""),"")</f>
        <v/>
      </c>
      <c r="S792" s="36">
        <v>1700000</v>
      </c>
      <c r="T792" s="87">
        <v>1700000</v>
      </c>
      <c r="U792" s="96">
        <v>1800000</v>
      </c>
      <c r="V792" s="108">
        <v>2100000</v>
      </c>
    </row>
    <row r="793" spans="1:22" hidden="1" x14ac:dyDescent="0.2">
      <c r="A793" s="103">
        <v>791</v>
      </c>
      <c r="B793" s="1" t="s">
        <v>45</v>
      </c>
      <c r="C793" s="14">
        <v>29</v>
      </c>
      <c r="D793" s="14">
        <v>186</v>
      </c>
      <c r="E793" s="1">
        <v>16100</v>
      </c>
      <c r="F793" s="1" t="str">
        <f t="shared" si="61"/>
        <v>БГД29186</v>
      </c>
      <c r="G793" s="2" t="s">
        <v>2052</v>
      </c>
      <c r="I793" s="1">
        <v>6</v>
      </c>
      <c r="J793" s="1">
        <v>2006</v>
      </c>
      <c r="K793" s="2" t="s">
        <v>508</v>
      </c>
      <c r="L793" s="122">
        <f t="shared" si="59"/>
        <v>1.1000000000000001</v>
      </c>
      <c r="N793" s="117">
        <v>1800000</v>
      </c>
      <c r="O793" s="129">
        <f t="shared" si="58"/>
        <v>1980000.0000000002</v>
      </c>
      <c r="P793" s="14">
        <f t="shared" si="60"/>
        <v>0</v>
      </c>
      <c r="Q793" s="14" t="str">
        <f>+IF(B793='1'!$D$15,IF(C793='1'!$D$16,'2'!D793,""),"")</f>
        <v/>
      </c>
      <c r="S793" s="36">
        <v>1500000</v>
      </c>
      <c r="T793" s="87">
        <v>1500000</v>
      </c>
      <c r="U793" s="96">
        <v>1600000</v>
      </c>
      <c r="V793" s="108">
        <v>1800000</v>
      </c>
    </row>
    <row r="794" spans="1:22" hidden="1" x14ac:dyDescent="0.2">
      <c r="A794" s="103">
        <v>792</v>
      </c>
      <c r="B794" s="1" t="s">
        <v>45</v>
      </c>
      <c r="C794" s="14">
        <v>29</v>
      </c>
      <c r="D794" s="14">
        <v>54</v>
      </c>
      <c r="E794" s="1">
        <v>16100</v>
      </c>
      <c r="F794" s="1" t="str">
        <f t="shared" si="61"/>
        <v>БГД2954</v>
      </c>
      <c r="G794" s="2" t="s">
        <v>2345</v>
      </c>
      <c r="I794" s="1">
        <v>9</v>
      </c>
      <c r="J794" s="1">
        <v>2021</v>
      </c>
      <c r="K794" s="2" t="s">
        <v>506</v>
      </c>
      <c r="L794" s="122">
        <f t="shared" si="59"/>
        <v>1.1000000000000001</v>
      </c>
      <c r="N794" s="117">
        <v>2600000</v>
      </c>
      <c r="O794" s="129">
        <f t="shared" si="58"/>
        <v>2860000</v>
      </c>
      <c r="P794" s="14">
        <f t="shared" si="60"/>
        <v>0</v>
      </c>
      <c r="Q794" s="14" t="str">
        <f>+IF(B794='1'!$D$15,IF(C794='1'!$D$16,'2'!D794,""),"")</f>
        <v/>
      </c>
      <c r="S794" s="36"/>
      <c r="T794" s="87"/>
      <c r="U794" s="96">
        <v>2350000</v>
      </c>
      <c r="V794" s="108">
        <v>2600000</v>
      </c>
    </row>
    <row r="795" spans="1:22" hidden="1" x14ac:dyDescent="0.2">
      <c r="A795" s="103">
        <v>793</v>
      </c>
      <c r="B795" s="1" t="s">
        <v>45</v>
      </c>
      <c r="C795" s="14">
        <v>29</v>
      </c>
      <c r="D795" s="14">
        <v>47</v>
      </c>
      <c r="E795" s="14">
        <v>16100</v>
      </c>
      <c r="F795" s="14" t="str">
        <f t="shared" si="61"/>
        <v>БГД2947</v>
      </c>
      <c r="G795" s="13" t="s">
        <v>519</v>
      </c>
      <c r="I795" s="1">
        <v>12</v>
      </c>
      <c r="J795" s="1">
        <v>2016</v>
      </c>
      <c r="K795" s="2" t="s">
        <v>508</v>
      </c>
      <c r="L795" s="122">
        <f t="shared" si="59"/>
        <v>1.1000000000000001</v>
      </c>
      <c r="N795" s="117">
        <v>2700000</v>
      </c>
      <c r="O795" s="129">
        <f t="shared" si="58"/>
        <v>2970000.0000000005</v>
      </c>
      <c r="P795" s="14">
        <f t="shared" si="60"/>
        <v>0</v>
      </c>
      <c r="Q795" s="14" t="str">
        <f>+IF(B795='1'!$D$15,IF(C795='1'!$D$16,'2'!D795,""),"")</f>
        <v/>
      </c>
      <c r="S795" s="36">
        <v>2200000</v>
      </c>
      <c r="T795" s="87">
        <v>2200000</v>
      </c>
      <c r="U795" s="96">
        <v>2300000</v>
      </c>
      <c r="V795" s="108">
        <v>2700000</v>
      </c>
    </row>
    <row r="796" spans="1:22" hidden="1" x14ac:dyDescent="0.2">
      <c r="A796" s="103">
        <v>794</v>
      </c>
      <c r="B796" s="1" t="s">
        <v>45</v>
      </c>
      <c r="C796" s="14">
        <v>29</v>
      </c>
      <c r="D796" s="14">
        <v>45</v>
      </c>
      <c r="E796" s="14">
        <v>16100</v>
      </c>
      <c r="F796" s="14" t="str">
        <f t="shared" si="61"/>
        <v>БГД2945</v>
      </c>
      <c r="G796" s="13" t="s">
        <v>509</v>
      </c>
      <c r="I796" s="1">
        <v>12</v>
      </c>
      <c r="J796" s="1">
        <v>2010</v>
      </c>
      <c r="K796" s="2" t="s">
        <v>508</v>
      </c>
      <c r="L796" s="122">
        <f t="shared" si="59"/>
        <v>1.1000000000000001</v>
      </c>
      <c r="N796" s="117">
        <v>3000000</v>
      </c>
      <c r="O796" s="129">
        <f t="shared" si="58"/>
        <v>3300000.0000000005</v>
      </c>
      <c r="P796" s="14">
        <f t="shared" si="60"/>
        <v>0</v>
      </c>
      <c r="Q796" s="14" t="str">
        <f>+IF(B796='1'!$D$15,IF(C796='1'!$D$16,'2'!D796,""),"")</f>
        <v/>
      </c>
      <c r="S796" s="36">
        <v>2500000</v>
      </c>
      <c r="T796" s="87">
        <v>2500000</v>
      </c>
      <c r="U796" s="96">
        <v>2600000</v>
      </c>
      <c r="V796" s="108">
        <v>3000000</v>
      </c>
    </row>
    <row r="797" spans="1:22" hidden="1" x14ac:dyDescent="0.2">
      <c r="A797" s="103">
        <v>795</v>
      </c>
      <c r="B797" s="1" t="s">
        <v>45</v>
      </c>
      <c r="C797" s="14">
        <v>29</v>
      </c>
      <c r="D797" s="14">
        <v>43</v>
      </c>
      <c r="E797" s="14">
        <v>16100</v>
      </c>
      <c r="F797" s="14" t="str">
        <f t="shared" si="61"/>
        <v>БГД2943</v>
      </c>
      <c r="G797" s="13" t="s">
        <v>529</v>
      </c>
      <c r="I797" s="1">
        <v>12</v>
      </c>
      <c r="J797" s="1">
        <v>2018</v>
      </c>
      <c r="K797" s="2" t="s">
        <v>508</v>
      </c>
      <c r="L797" s="122">
        <f t="shared" si="59"/>
        <v>1.1000000000000001</v>
      </c>
      <c r="N797" s="117">
        <v>3000000</v>
      </c>
      <c r="O797" s="129">
        <f t="shared" si="58"/>
        <v>3300000.0000000005</v>
      </c>
      <c r="P797" s="14">
        <f t="shared" si="60"/>
        <v>0</v>
      </c>
      <c r="Q797" s="14" t="str">
        <f>+IF(B797='1'!$D$15,IF(C797='1'!$D$16,'2'!D797,""),"")</f>
        <v/>
      </c>
      <c r="S797" s="36">
        <v>2400000</v>
      </c>
      <c r="T797" s="87">
        <v>2500000</v>
      </c>
      <c r="U797" s="96">
        <v>2600000</v>
      </c>
      <c r="V797" s="108">
        <v>3000000</v>
      </c>
    </row>
    <row r="798" spans="1:22" hidden="1" x14ac:dyDescent="0.2">
      <c r="A798" s="103">
        <v>796</v>
      </c>
      <c r="B798" s="1" t="s">
        <v>45</v>
      </c>
      <c r="C798" s="14">
        <v>29</v>
      </c>
      <c r="D798" s="14">
        <v>39</v>
      </c>
      <c r="E798" s="14">
        <v>16100</v>
      </c>
      <c r="F798" s="14" t="str">
        <f t="shared" si="61"/>
        <v>БГД2939</v>
      </c>
      <c r="G798" s="13" t="s">
        <v>510</v>
      </c>
      <c r="I798" s="1">
        <v>10</v>
      </c>
      <c r="J798" s="1">
        <v>2009</v>
      </c>
      <c r="K798" s="2" t="s">
        <v>508</v>
      </c>
      <c r="L798" s="122">
        <f t="shared" si="59"/>
        <v>1.1000000000000001</v>
      </c>
      <c r="N798" s="117">
        <v>3000000</v>
      </c>
      <c r="O798" s="129">
        <f t="shared" si="58"/>
        <v>3300000.0000000005</v>
      </c>
      <c r="P798" s="14">
        <f t="shared" si="60"/>
        <v>0</v>
      </c>
      <c r="Q798" s="14" t="str">
        <f>+IF(B798='1'!$D$15,IF(C798='1'!$D$16,'2'!D798,""),"")</f>
        <v/>
      </c>
      <c r="S798" s="36">
        <v>2500000</v>
      </c>
      <c r="T798" s="87">
        <v>2500000</v>
      </c>
      <c r="U798" s="96">
        <v>2600000</v>
      </c>
      <c r="V798" s="108">
        <v>3000000</v>
      </c>
    </row>
    <row r="799" spans="1:22" hidden="1" x14ac:dyDescent="0.2">
      <c r="A799" s="103">
        <v>797</v>
      </c>
      <c r="B799" s="1" t="s">
        <v>45</v>
      </c>
      <c r="C799" s="14">
        <v>30</v>
      </c>
      <c r="D799" s="14">
        <v>31</v>
      </c>
      <c r="E799" s="14">
        <v>16081</v>
      </c>
      <c r="F799" s="14" t="str">
        <f t="shared" si="61"/>
        <v>БГД3031</v>
      </c>
      <c r="G799" s="13" t="s">
        <v>6</v>
      </c>
      <c r="I799" s="1">
        <v>4</v>
      </c>
      <c r="J799" s="1">
        <v>2009</v>
      </c>
      <c r="L799" s="122">
        <f t="shared" si="59"/>
        <v>1.1000000000000001</v>
      </c>
      <c r="N799" s="117">
        <v>2300000</v>
      </c>
      <c r="O799" s="129">
        <f t="shared" si="58"/>
        <v>2530000</v>
      </c>
      <c r="P799" s="14">
        <f t="shared" si="60"/>
        <v>0</v>
      </c>
      <c r="Q799" s="14" t="str">
        <f>+IF(B799='1'!$D$15,IF(C799='1'!$D$16,'2'!D799,""),"")</f>
        <v/>
      </c>
      <c r="S799" s="36">
        <v>1800000</v>
      </c>
      <c r="T799" s="87">
        <v>1800000</v>
      </c>
      <c r="U799" s="96">
        <v>1900000</v>
      </c>
      <c r="V799" s="108">
        <v>2300000</v>
      </c>
    </row>
    <row r="800" spans="1:22" hidden="1" x14ac:dyDescent="0.2">
      <c r="A800" s="103">
        <v>798</v>
      </c>
      <c r="B800" s="1" t="s">
        <v>45</v>
      </c>
      <c r="C800" s="14">
        <v>30</v>
      </c>
      <c r="D800" s="14">
        <v>26</v>
      </c>
      <c r="E800" s="14">
        <v>16081</v>
      </c>
      <c r="F800" s="14" t="str">
        <f t="shared" si="61"/>
        <v>БГД3026</v>
      </c>
      <c r="G800" s="13" t="s">
        <v>198</v>
      </c>
      <c r="I800" s="1">
        <v>5</v>
      </c>
      <c r="J800" s="1">
        <v>2007</v>
      </c>
      <c r="K800" s="2" t="s">
        <v>298</v>
      </c>
      <c r="L800" s="122">
        <f t="shared" si="59"/>
        <v>1.1000000000000001</v>
      </c>
      <c r="N800" s="117">
        <v>1900000</v>
      </c>
      <c r="O800" s="129">
        <f t="shared" si="58"/>
        <v>2090000.0000000002</v>
      </c>
      <c r="P800" s="14">
        <f t="shared" si="60"/>
        <v>0</v>
      </c>
      <c r="Q800" s="14" t="str">
        <f>+IF(B800='1'!$D$15,IF(C800='1'!$D$16,'2'!D800,""),"")</f>
        <v/>
      </c>
      <c r="S800" s="36">
        <v>1600000</v>
      </c>
      <c r="T800" s="87">
        <v>1600000</v>
      </c>
      <c r="U800" s="96">
        <v>1700000</v>
      </c>
      <c r="V800" s="108">
        <v>1900000</v>
      </c>
    </row>
    <row r="801" spans="1:22" hidden="1" x14ac:dyDescent="0.2">
      <c r="A801" s="103">
        <v>799</v>
      </c>
      <c r="B801" s="1" t="s">
        <v>45</v>
      </c>
      <c r="C801" s="14">
        <v>30</v>
      </c>
      <c r="D801" s="14">
        <v>22</v>
      </c>
      <c r="E801" s="14">
        <v>16081</v>
      </c>
      <c r="F801" s="14" t="str">
        <f t="shared" si="61"/>
        <v>БГД3022</v>
      </c>
      <c r="G801" s="13" t="s">
        <v>6</v>
      </c>
      <c r="I801" s="1">
        <v>6</v>
      </c>
      <c r="J801" s="1">
        <v>2012</v>
      </c>
      <c r="L801" s="122">
        <f t="shared" si="59"/>
        <v>1.1000000000000001</v>
      </c>
      <c r="N801" s="117">
        <v>1900000</v>
      </c>
      <c r="O801" s="129">
        <f t="shared" si="58"/>
        <v>2090000.0000000002</v>
      </c>
      <c r="P801" s="14">
        <f t="shared" si="60"/>
        <v>0</v>
      </c>
      <c r="Q801" s="14" t="str">
        <f>+IF(B801='1'!$D$15,IF(C801='1'!$D$16,'2'!D801,""),"")</f>
        <v/>
      </c>
      <c r="S801" s="36">
        <v>1600000</v>
      </c>
      <c r="T801" s="87">
        <v>1600000</v>
      </c>
      <c r="U801" s="96">
        <v>1700000</v>
      </c>
      <c r="V801" s="108">
        <v>1900000</v>
      </c>
    </row>
    <row r="802" spans="1:22" hidden="1" x14ac:dyDescent="0.2">
      <c r="A802" s="103">
        <v>800</v>
      </c>
      <c r="B802" s="1" t="s">
        <v>45</v>
      </c>
      <c r="C802" s="14">
        <v>30</v>
      </c>
      <c r="D802" s="14" t="s">
        <v>329</v>
      </c>
      <c r="E802" s="14">
        <v>16081</v>
      </c>
      <c r="F802" s="14" t="str">
        <f t="shared" si="61"/>
        <v>БГД3087/3</v>
      </c>
      <c r="G802" s="13" t="s">
        <v>6</v>
      </c>
      <c r="I802" s="1">
        <v>12</v>
      </c>
      <c r="J802" s="1">
        <v>2007</v>
      </c>
      <c r="L802" s="122">
        <f t="shared" si="59"/>
        <v>1.1000000000000001</v>
      </c>
      <c r="N802" s="117">
        <v>2400000</v>
      </c>
      <c r="O802" s="129">
        <f t="shared" si="58"/>
        <v>2640000</v>
      </c>
      <c r="P802" s="14">
        <f t="shared" si="60"/>
        <v>0</v>
      </c>
      <c r="Q802" s="14" t="str">
        <f>+IF(B802='1'!$D$15,IF(C802='1'!$D$16,'2'!D802,""),"")</f>
        <v/>
      </c>
      <c r="S802" s="36">
        <v>2200000</v>
      </c>
      <c r="T802" s="87">
        <v>2300000</v>
      </c>
      <c r="U802" s="96">
        <v>2400000</v>
      </c>
      <c r="V802" s="108">
        <v>2400000</v>
      </c>
    </row>
    <row r="803" spans="1:22" hidden="1" x14ac:dyDescent="0.2">
      <c r="A803" s="103">
        <v>801</v>
      </c>
      <c r="B803" s="1" t="s">
        <v>45</v>
      </c>
      <c r="C803" s="14">
        <v>30</v>
      </c>
      <c r="D803" s="14">
        <v>61</v>
      </c>
      <c r="E803" s="14">
        <v>16081</v>
      </c>
      <c r="F803" s="14" t="str">
        <f t="shared" si="61"/>
        <v>БГД3061</v>
      </c>
      <c r="G803" s="13" t="s">
        <v>252</v>
      </c>
      <c r="I803" s="1">
        <v>4</v>
      </c>
      <c r="J803" s="1">
        <v>2003</v>
      </c>
      <c r="L803" s="122">
        <f t="shared" si="59"/>
        <v>1.1000000000000001</v>
      </c>
      <c r="N803" s="117">
        <v>2150000</v>
      </c>
      <c r="O803" s="129">
        <f t="shared" si="58"/>
        <v>2365000</v>
      </c>
      <c r="P803" s="14">
        <f t="shared" si="60"/>
        <v>0</v>
      </c>
      <c r="Q803" s="14" t="str">
        <f>+IF(B803='1'!$D$15,IF(C803='1'!$D$16,'2'!D803,""),"")</f>
        <v/>
      </c>
      <c r="S803" s="36">
        <v>1700000</v>
      </c>
      <c r="T803" s="87">
        <v>1700000</v>
      </c>
      <c r="U803" s="96">
        <v>1800000</v>
      </c>
      <c r="V803" s="108">
        <v>2150000</v>
      </c>
    </row>
    <row r="804" spans="1:22" hidden="1" x14ac:dyDescent="0.2">
      <c r="A804" s="103">
        <v>802</v>
      </c>
      <c r="B804" s="1" t="s">
        <v>45</v>
      </c>
      <c r="C804" s="14">
        <v>30</v>
      </c>
      <c r="D804" s="14" t="s">
        <v>330</v>
      </c>
      <c r="E804" s="1">
        <v>16081</v>
      </c>
      <c r="F804" s="1" t="str">
        <f t="shared" si="61"/>
        <v>БГД3056/2</v>
      </c>
      <c r="G804" s="2" t="s">
        <v>6</v>
      </c>
      <c r="I804" s="1">
        <v>5</v>
      </c>
      <c r="J804" s="1">
        <v>2006</v>
      </c>
      <c r="L804" s="122">
        <f t="shared" si="59"/>
        <v>1.1000000000000001</v>
      </c>
      <c r="N804" s="117">
        <v>2200000</v>
      </c>
      <c r="O804" s="129">
        <f t="shared" si="58"/>
        <v>2420000</v>
      </c>
      <c r="P804" s="14">
        <f t="shared" si="60"/>
        <v>0</v>
      </c>
      <c r="Q804" s="14" t="str">
        <f>+IF(B804='1'!$D$15,IF(C804='1'!$D$16,'2'!D804,""),"")</f>
        <v/>
      </c>
      <c r="S804" s="36">
        <v>1800000</v>
      </c>
      <c r="T804" s="87">
        <v>1800000</v>
      </c>
      <c r="U804" s="96">
        <v>1900000</v>
      </c>
      <c r="V804" s="108">
        <v>2200000</v>
      </c>
    </row>
    <row r="805" spans="1:22" hidden="1" x14ac:dyDescent="0.2">
      <c r="A805" s="103">
        <v>803</v>
      </c>
      <c r="B805" s="1" t="s">
        <v>45</v>
      </c>
      <c r="C805" s="14">
        <v>30</v>
      </c>
      <c r="D805" s="14" t="s">
        <v>331</v>
      </c>
      <c r="E805" s="1">
        <v>16081</v>
      </c>
      <c r="F805" s="1" t="str">
        <f t="shared" si="61"/>
        <v>БГД3056/1</v>
      </c>
      <c r="G805" s="2" t="s">
        <v>6</v>
      </c>
      <c r="I805" s="1">
        <v>5</v>
      </c>
      <c r="J805" s="1">
        <v>2006</v>
      </c>
      <c r="K805" s="2" t="s">
        <v>8</v>
      </c>
      <c r="L805" s="122">
        <f t="shared" si="59"/>
        <v>1.1000000000000001</v>
      </c>
      <c r="N805" s="117">
        <v>2200000</v>
      </c>
      <c r="O805" s="129">
        <f t="shared" si="58"/>
        <v>2420000</v>
      </c>
      <c r="P805" s="14">
        <f t="shared" si="60"/>
        <v>0</v>
      </c>
      <c r="Q805" s="14" t="str">
        <f>+IF(B805='1'!$D$15,IF(C805='1'!$D$16,'2'!D805,""),"")</f>
        <v/>
      </c>
      <c r="S805" s="36">
        <v>1800000</v>
      </c>
      <c r="T805" s="87">
        <v>1800000</v>
      </c>
      <c r="U805" s="96">
        <v>1900000</v>
      </c>
      <c r="V805" s="108">
        <v>2200000</v>
      </c>
    </row>
    <row r="806" spans="1:22" hidden="1" x14ac:dyDescent="0.2">
      <c r="A806" s="103">
        <v>804</v>
      </c>
      <c r="B806" s="1" t="s">
        <v>45</v>
      </c>
      <c r="C806" s="14">
        <v>30</v>
      </c>
      <c r="D806" s="14" t="s">
        <v>332</v>
      </c>
      <c r="E806" s="1">
        <v>16081</v>
      </c>
      <c r="F806" s="1" t="str">
        <f t="shared" si="61"/>
        <v>БГД3038А</v>
      </c>
      <c r="G806" s="2" t="s">
        <v>151</v>
      </c>
      <c r="I806" s="1">
        <v>6</v>
      </c>
      <c r="J806" s="1">
        <v>2019</v>
      </c>
      <c r="K806" s="2" t="s">
        <v>8</v>
      </c>
      <c r="L806" s="122">
        <f t="shared" ref="L806:L815" si="62">+$L$1</f>
        <v>1.1000000000000001</v>
      </c>
      <c r="N806" s="117">
        <v>2500000</v>
      </c>
      <c r="O806" s="129">
        <f t="shared" si="58"/>
        <v>2750000</v>
      </c>
      <c r="P806" s="14">
        <f t="shared" si="60"/>
        <v>0</v>
      </c>
      <c r="Q806" s="14" t="str">
        <f>+IF(B806='1'!$D$15,IF(C806='1'!$D$16,'2'!D806,""),"")</f>
        <v/>
      </c>
      <c r="S806" s="36">
        <v>2200000</v>
      </c>
      <c r="T806" s="87">
        <v>2200000</v>
      </c>
      <c r="U806" s="96">
        <v>2300000</v>
      </c>
      <c r="V806" s="108">
        <v>2500000</v>
      </c>
    </row>
    <row r="807" spans="1:22" hidden="1" x14ac:dyDescent="0.2">
      <c r="A807" s="103">
        <v>805</v>
      </c>
      <c r="B807" s="1" t="s">
        <v>45</v>
      </c>
      <c r="C807" s="14">
        <v>30</v>
      </c>
      <c r="D807" s="14" t="s">
        <v>328</v>
      </c>
      <c r="E807" s="1">
        <v>16081</v>
      </c>
      <c r="F807" s="1" t="str">
        <f t="shared" si="61"/>
        <v>БГД3034А</v>
      </c>
      <c r="G807" s="2" t="s">
        <v>308</v>
      </c>
      <c r="I807" s="1">
        <v>12</v>
      </c>
      <c r="J807" s="1">
        <v>2012</v>
      </c>
      <c r="L807" s="122">
        <f t="shared" si="62"/>
        <v>1.1000000000000001</v>
      </c>
      <c r="N807" s="117">
        <v>2650000</v>
      </c>
      <c r="O807" s="129">
        <f t="shared" si="58"/>
        <v>2915000.0000000005</v>
      </c>
      <c r="P807" s="14">
        <f t="shared" si="60"/>
        <v>0</v>
      </c>
      <c r="Q807" s="14" t="str">
        <f>+IF(B807='1'!$D$15,IF(C807='1'!$D$16,'2'!D807,""),"")</f>
        <v/>
      </c>
      <c r="S807" s="36">
        <v>2200000</v>
      </c>
      <c r="T807" s="87">
        <v>2250000</v>
      </c>
      <c r="U807" s="96">
        <v>2350000</v>
      </c>
      <c r="V807" s="108">
        <v>2650000</v>
      </c>
    </row>
    <row r="808" spans="1:22" hidden="1" x14ac:dyDescent="0.2">
      <c r="A808" s="103">
        <v>806</v>
      </c>
      <c r="B808" s="1" t="s">
        <v>45</v>
      </c>
      <c r="C808" s="14">
        <v>30</v>
      </c>
      <c r="D808" s="14" t="s">
        <v>327</v>
      </c>
      <c r="E808" s="1">
        <v>16081</v>
      </c>
      <c r="F808" s="1" t="str">
        <f t="shared" si="61"/>
        <v>БГД3026/8</v>
      </c>
      <c r="G808" s="2" t="s">
        <v>2028</v>
      </c>
      <c r="I808" s="1">
        <v>5</v>
      </c>
      <c r="J808" s="1">
        <v>2008</v>
      </c>
      <c r="L808" s="122">
        <f t="shared" si="62"/>
        <v>1.1000000000000001</v>
      </c>
      <c r="N808" s="117">
        <v>2150000</v>
      </c>
      <c r="O808" s="129">
        <f t="shared" si="58"/>
        <v>2365000</v>
      </c>
      <c r="P808" s="14">
        <f t="shared" si="60"/>
        <v>0</v>
      </c>
      <c r="Q808" s="14" t="str">
        <f>+IF(B808='1'!$D$15,IF(C808='1'!$D$16,'2'!D808,""),"")</f>
        <v/>
      </c>
      <c r="S808" s="36">
        <v>1500000</v>
      </c>
      <c r="T808" s="87">
        <v>1700000</v>
      </c>
      <c r="U808" s="96">
        <v>1800000</v>
      </c>
      <c r="V808" s="108">
        <v>2150000</v>
      </c>
    </row>
    <row r="809" spans="1:22" hidden="1" x14ac:dyDescent="0.2">
      <c r="A809" s="103">
        <v>807</v>
      </c>
      <c r="B809" s="1" t="s">
        <v>45</v>
      </c>
      <c r="C809" s="14">
        <v>30</v>
      </c>
      <c r="D809" s="14" t="s">
        <v>326</v>
      </c>
      <c r="E809" s="1">
        <v>16081</v>
      </c>
      <c r="F809" s="1" t="str">
        <f t="shared" si="61"/>
        <v>БГД3026/7</v>
      </c>
      <c r="G809" s="2" t="s">
        <v>2028</v>
      </c>
      <c r="I809" s="1">
        <v>5</v>
      </c>
      <c r="J809" s="1">
        <v>2008</v>
      </c>
      <c r="L809" s="122">
        <f t="shared" si="62"/>
        <v>1.1000000000000001</v>
      </c>
      <c r="N809" s="117">
        <v>2150000</v>
      </c>
      <c r="O809" s="129">
        <f t="shared" si="58"/>
        <v>2365000</v>
      </c>
      <c r="P809" s="14">
        <f t="shared" si="60"/>
        <v>0</v>
      </c>
      <c r="Q809" s="14" t="str">
        <f>+IF(B809='1'!$D$15,IF(C809='1'!$D$16,'2'!D809,""),"")</f>
        <v/>
      </c>
      <c r="S809" s="36">
        <v>1500000</v>
      </c>
      <c r="T809" s="87">
        <v>1700000</v>
      </c>
      <c r="U809" s="96">
        <v>1800000</v>
      </c>
      <c r="V809" s="108">
        <v>2150000</v>
      </c>
    </row>
    <row r="810" spans="1:22" hidden="1" x14ac:dyDescent="0.2">
      <c r="A810" s="103">
        <v>808</v>
      </c>
      <c r="B810" s="1" t="s">
        <v>45</v>
      </c>
      <c r="C810" s="14">
        <v>30</v>
      </c>
      <c r="D810" s="14" t="s">
        <v>325</v>
      </c>
      <c r="E810" s="1">
        <v>16081</v>
      </c>
      <c r="F810" s="1" t="str">
        <f t="shared" si="61"/>
        <v>БГД3026/6</v>
      </c>
      <c r="G810" s="2" t="s">
        <v>2028</v>
      </c>
      <c r="I810" s="1">
        <v>5</v>
      </c>
      <c r="J810" s="1">
        <v>2008</v>
      </c>
      <c r="L810" s="122">
        <f t="shared" si="62"/>
        <v>1.1000000000000001</v>
      </c>
      <c r="N810" s="117">
        <v>2150000</v>
      </c>
      <c r="O810" s="129">
        <f t="shared" si="58"/>
        <v>2365000</v>
      </c>
      <c r="P810" s="14">
        <f t="shared" si="60"/>
        <v>0</v>
      </c>
      <c r="Q810" s="14" t="str">
        <f>+IF(B810='1'!$D$15,IF(C810='1'!$D$16,'2'!D810,""),"")</f>
        <v/>
      </c>
      <c r="S810" s="36">
        <v>1500000</v>
      </c>
      <c r="T810" s="87">
        <v>1700000</v>
      </c>
      <c r="U810" s="96">
        <v>1800000</v>
      </c>
      <c r="V810" s="108">
        <v>2150000</v>
      </c>
    </row>
    <row r="811" spans="1:22" hidden="1" x14ac:dyDescent="0.2">
      <c r="A811" s="103">
        <v>809</v>
      </c>
      <c r="B811" s="1" t="s">
        <v>45</v>
      </c>
      <c r="C811" s="14">
        <v>30</v>
      </c>
      <c r="D811" s="14" t="s">
        <v>324</v>
      </c>
      <c r="E811" s="1">
        <v>16081</v>
      </c>
      <c r="F811" s="1" t="str">
        <f t="shared" si="61"/>
        <v>БГД3026/5</v>
      </c>
      <c r="G811" s="2" t="s">
        <v>2028</v>
      </c>
      <c r="I811" s="1">
        <v>5</v>
      </c>
      <c r="J811" s="1">
        <v>2008</v>
      </c>
      <c r="L811" s="122">
        <f t="shared" si="62"/>
        <v>1.1000000000000001</v>
      </c>
      <c r="N811" s="117">
        <v>2150000</v>
      </c>
      <c r="O811" s="129">
        <f t="shared" si="58"/>
        <v>2365000</v>
      </c>
      <c r="P811" s="14">
        <f t="shared" si="60"/>
        <v>0</v>
      </c>
      <c r="Q811" s="14" t="str">
        <f>+IF(B811='1'!$D$15,IF(C811='1'!$D$16,'2'!D811,""),"")</f>
        <v/>
      </c>
      <c r="S811" s="36">
        <v>1500000</v>
      </c>
      <c r="T811" s="87">
        <v>1700000</v>
      </c>
      <c r="U811" s="96">
        <v>1800000</v>
      </c>
      <c r="V811" s="108">
        <v>2150000</v>
      </c>
    </row>
    <row r="812" spans="1:22" hidden="1" x14ac:dyDescent="0.2">
      <c r="A812" s="103">
        <v>810</v>
      </c>
      <c r="B812" s="1" t="s">
        <v>45</v>
      </c>
      <c r="C812" s="14">
        <v>30</v>
      </c>
      <c r="D812" s="14" t="s">
        <v>323</v>
      </c>
      <c r="E812" s="1">
        <v>16081</v>
      </c>
      <c r="F812" s="1" t="str">
        <f t="shared" si="61"/>
        <v>БГД3026/4</v>
      </c>
      <c r="G812" s="2" t="s">
        <v>2028</v>
      </c>
      <c r="I812" s="1">
        <v>5</v>
      </c>
      <c r="J812" s="1">
        <v>2008</v>
      </c>
      <c r="L812" s="122">
        <f t="shared" si="62"/>
        <v>1.1000000000000001</v>
      </c>
      <c r="N812" s="117">
        <v>2150000</v>
      </c>
      <c r="O812" s="129">
        <f t="shared" si="58"/>
        <v>2365000</v>
      </c>
      <c r="P812" s="14">
        <f t="shared" si="60"/>
        <v>0</v>
      </c>
      <c r="Q812" s="14" t="str">
        <f>+IF(B812='1'!$D$15,IF(C812='1'!$D$16,'2'!D812,""),"")</f>
        <v/>
      </c>
      <c r="S812" s="36">
        <v>1500000</v>
      </c>
      <c r="T812" s="87">
        <v>1700000</v>
      </c>
      <c r="U812" s="96">
        <v>1800000</v>
      </c>
      <c r="V812" s="108">
        <v>2150000</v>
      </c>
    </row>
    <row r="813" spans="1:22" hidden="1" x14ac:dyDescent="0.2">
      <c r="A813" s="103">
        <v>811</v>
      </c>
      <c r="B813" s="1" t="s">
        <v>45</v>
      </c>
      <c r="C813" s="14">
        <v>30</v>
      </c>
      <c r="D813" s="14" t="s">
        <v>322</v>
      </c>
      <c r="E813" s="1">
        <v>16081</v>
      </c>
      <c r="F813" s="1" t="str">
        <f t="shared" si="61"/>
        <v>БГД3026/3</v>
      </c>
      <c r="G813" s="2" t="s">
        <v>2028</v>
      </c>
      <c r="I813" s="1">
        <v>5</v>
      </c>
      <c r="J813" s="1">
        <v>2008</v>
      </c>
      <c r="L813" s="122">
        <f t="shared" si="62"/>
        <v>1.1000000000000001</v>
      </c>
      <c r="N813" s="117">
        <v>2150000</v>
      </c>
      <c r="O813" s="129">
        <f t="shared" si="58"/>
        <v>2365000</v>
      </c>
      <c r="P813" s="14">
        <f t="shared" si="60"/>
        <v>0</v>
      </c>
      <c r="Q813" s="14" t="str">
        <f>+IF(B813='1'!$D$15,IF(C813='1'!$D$16,'2'!D813,""),"")</f>
        <v/>
      </c>
      <c r="S813" s="36">
        <v>1500000</v>
      </c>
      <c r="T813" s="87">
        <v>1700000</v>
      </c>
      <c r="U813" s="96">
        <v>1800000</v>
      </c>
      <c r="V813" s="108">
        <v>2150000</v>
      </c>
    </row>
    <row r="814" spans="1:22" hidden="1" x14ac:dyDescent="0.2">
      <c r="A814" s="103">
        <v>812</v>
      </c>
      <c r="B814" s="1" t="s">
        <v>45</v>
      </c>
      <c r="C814" s="14">
        <v>30</v>
      </c>
      <c r="D814" s="14" t="s">
        <v>321</v>
      </c>
      <c r="E814" s="1">
        <v>16081</v>
      </c>
      <c r="F814" s="1" t="str">
        <f t="shared" si="61"/>
        <v>БГД3026/2</v>
      </c>
      <c r="G814" s="2" t="s">
        <v>2028</v>
      </c>
      <c r="I814" s="1">
        <v>5</v>
      </c>
      <c r="J814" s="1">
        <v>2008</v>
      </c>
      <c r="L814" s="122">
        <f t="shared" si="62"/>
        <v>1.1000000000000001</v>
      </c>
      <c r="N814" s="117">
        <v>2150000</v>
      </c>
      <c r="O814" s="129">
        <f t="shared" si="58"/>
        <v>2365000</v>
      </c>
      <c r="P814" s="14">
        <f t="shared" si="60"/>
        <v>0</v>
      </c>
      <c r="Q814" s="14" t="str">
        <f>+IF(B814='1'!$D$15,IF(C814='1'!$D$16,'2'!D814,""),"")</f>
        <v/>
      </c>
      <c r="S814" s="36">
        <v>1500000</v>
      </c>
      <c r="T814" s="87">
        <v>1700000</v>
      </c>
      <c r="U814" s="96">
        <v>1800000</v>
      </c>
      <c r="V814" s="108">
        <v>2150000</v>
      </c>
    </row>
    <row r="815" spans="1:22" hidden="1" x14ac:dyDescent="0.2">
      <c r="A815" s="103">
        <v>813</v>
      </c>
      <c r="B815" s="1" t="s">
        <v>45</v>
      </c>
      <c r="C815" s="14">
        <v>30</v>
      </c>
      <c r="D815" s="14" t="s">
        <v>320</v>
      </c>
      <c r="E815" s="1">
        <v>16081</v>
      </c>
      <c r="F815" s="1" t="str">
        <f t="shared" si="61"/>
        <v>БГД3026/1</v>
      </c>
      <c r="G815" s="2" t="s">
        <v>2028</v>
      </c>
      <c r="I815" s="1">
        <v>5</v>
      </c>
      <c r="J815" s="1">
        <v>2008</v>
      </c>
      <c r="L815" s="122">
        <f t="shared" si="62"/>
        <v>1.1000000000000001</v>
      </c>
      <c r="N815" s="117">
        <v>2150000</v>
      </c>
      <c r="O815" s="129">
        <f t="shared" si="58"/>
        <v>2365000</v>
      </c>
      <c r="P815" s="14">
        <f t="shared" si="60"/>
        <v>0</v>
      </c>
      <c r="Q815" s="14" t="str">
        <f>+IF(B815='1'!$D$15,IF(C815='1'!$D$16,'2'!D815,""),"")</f>
        <v/>
      </c>
      <c r="S815" s="36">
        <v>1500000</v>
      </c>
      <c r="T815" s="87">
        <v>1700000</v>
      </c>
      <c r="U815" s="96">
        <v>1800000</v>
      </c>
      <c r="V815" s="108">
        <v>2150000</v>
      </c>
    </row>
    <row r="816" spans="1:22" hidden="1" x14ac:dyDescent="0.2">
      <c r="A816" s="103">
        <v>814</v>
      </c>
      <c r="B816" s="1" t="s">
        <v>45</v>
      </c>
      <c r="C816" s="14">
        <v>30</v>
      </c>
      <c r="D816" s="14" t="s">
        <v>315</v>
      </c>
      <c r="E816" s="1">
        <v>16081</v>
      </c>
      <c r="F816" s="1" t="str">
        <f t="shared" si="61"/>
        <v>БГД3023б</v>
      </c>
      <c r="G816" s="2" t="s">
        <v>1689</v>
      </c>
      <c r="H816" s="2" t="s">
        <v>1689</v>
      </c>
      <c r="I816" s="1">
        <v>5</v>
      </c>
      <c r="J816" s="1">
        <v>1985</v>
      </c>
      <c r="L816" s="122">
        <v>1.1499999999999999</v>
      </c>
      <c r="N816" s="117">
        <v>125000000</v>
      </c>
      <c r="O816" s="129">
        <f t="shared" si="58"/>
        <v>143750000</v>
      </c>
      <c r="P816" s="14">
        <f t="shared" si="60"/>
        <v>0</v>
      </c>
      <c r="Q816" s="14" t="str">
        <f>+IF(B816='1'!$D$15,IF(C816='1'!$D$16,'2'!D816,""),"")</f>
        <v/>
      </c>
      <c r="S816" s="36">
        <v>105000000</v>
      </c>
      <c r="T816" s="87">
        <v>105000000</v>
      </c>
      <c r="U816" s="96">
        <v>110000000</v>
      </c>
      <c r="V816" s="108">
        <v>125000000</v>
      </c>
    </row>
    <row r="817" spans="1:22" hidden="1" x14ac:dyDescent="0.2">
      <c r="A817" s="103">
        <v>815</v>
      </c>
      <c r="B817" s="1" t="s">
        <v>45</v>
      </c>
      <c r="C817" s="14">
        <v>30</v>
      </c>
      <c r="D817" s="14" t="s">
        <v>314</v>
      </c>
      <c r="E817" s="1">
        <v>16081</v>
      </c>
      <c r="F817" s="1" t="str">
        <f t="shared" si="61"/>
        <v>БГД3023а</v>
      </c>
      <c r="G817" s="2" t="s">
        <v>1689</v>
      </c>
      <c r="H817" s="2" t="s">
        <v>1689</v>
      </c>
      <c r="I817" s="1">
        <v>5</v>
      </c>
      <c r="J817" s="1">
        <v>1985</v>
      </c>
      <c r="L817" s="122">
        <v>1.1499999999999999</v>
      </c>
      <c r="N817" s="117">
        <v>125000000</v>
      </c>
      <c r="O817" s="129">
        <f t="shared" si="58"/>
        <v>143750000</v>
      </c>
      <c r="P817" s="14">
        <f t="shared" si="60"/>
        <v>0</v>
      </c>
      <c r="Q817" s="14" t="str">
        <f>+IF(B817='1'!$D$15,IF(C817='1'!$D$16,'2'!D817,""),"")</f>
        <v/>
      </c>
      <c r="S817" s="36">
        <v>105000000</v>
      </c>
      <c r="T817" s="87">
        <v>105000000</v>
      </c>
      <c r="U817" s="96">
        <v>110000000</v>
      </c>
      <c r="V817" s="108">
        <v>125000000</v>
      </c>
    </row>
    <row r="818" spans="1:22" hidden="1" x14ac:dyDescent="0.2">
      <c r="A818" s="103">
        <v>816</v>
      </c>
      <c r="B818" s="1" t="s">
        <v>45</v>
      </c>
      <c r="C818" s="14">
        <v>30</v>
      </c>
      <c r="D818" s="14" t="s">
        <v>299</v>
      </c>
      <c r="E818" s="1">
        <v>16081</v>
      </c>
      <c r="F818" s="1" t="str">
        <f t="shared" si="61"/>
        <v>БГД3020/3</v>
      </c>
      <c r="G818" s="2" t="s">
        <v>252</v>
      </c>
      <c r="I818" s="1">
        <v>3</v>
      </c>
      <c r="J818" s="1">
        <v>2008</v>
      </c>
      <c r="K818" s="2" t="s">
        <v>298</v>
      </c>
      <c r="L818" s="122">
        <f>+$L$1</f>
        <v>1.1000000000000001</v>
      </c>
      <c r="N818" s="117">
        <v>2000000</v>
      </c>
      <c r="O818" s="129">
        <f t="shared" si="58"/>
        <v>2200000</v>
      </c>
      <c r="P818" s="14">
        <f t="shared" si="60"/>
        <v>0</v>
      </c>
      <c r="Q818" s="14" t="str">
        <f>+IF(B818='1'!$D$15,IF(C818='1'!$D$16,'2'!D818,""),"")</f>
        <v/>
      </c>
      <c r="S818" s="36">
        <v>1700000</v>
      </c>
      <c r="T818" s="87">
        <v>1700000</v>
      </c>
      <c r="U818" s="96">
        <v>1800000</v>
      </c>
      <c r="V818" s="108">
        <v>2000000</v>
      </c>
    </row>
    <row r="819" spans="1:22" hidden="1" x14ac:dyDescent="0.2">
      <c r="A819" s="103">
        <v>817</v>
      </c>
      <c r="B819" s="1" t="s">
        <v>45</v>
      </c>
      <c r="C819" s="14">
        <v>30</v>
      </c>
      <c r="D819" s="14" t="s">
        <v>319</v>
      </c>
      <c r="E819" s="1">
        <v>16081</v>
      </c>
      <c r="F819" s="1" t="str">
        <f t="shared" si="61"/>
        <v>БГД3019Б</v>
      </c>
      <c r="G819" s="2" t="s">
        <v>1689</v>
      </c>
      <c r="H819" s="2" t="s">
        <v>1689</v>
      </c>
      <c r="I819" s="1">
        <v>5</v>
      </c>
      <c r="J819" s="1">
        <v>1983</v>
      </c>
      <c r="L819" s="122">
        <v>1.1499999999999999</v>
      </c>
      <c r="N819" s="117">
        <v>125000000</v>
      </c>
      <c r="O819" s="129">
        <f t="shared" si="58"/>
        <v>143750000</v>
      </c>
      <c r="P819" s="14">
        <f t="shared" si="60"/>
        <v>0</v>
      </c>
      <c r="Q819" s="14" t="str">
        <f>+IF(B819='1'!$D$15,IF(C819='1'!$D$16,'2'!D819,""),"")</f>
        <v/>
      </c>
      <c r="S819" s="36">
        <v>105000000</v>
      </c>
      <c r="T819" s="87">
        <v>105000000</v>
      </c>
      <c r="U819" s="96">
        <v>110000000</v>
      </c>
      <c r="V819" s="108">
        <v>125000000</v>
      </c>
    </row>
    <row r="820" spans="1:22" hidden="1" x14ac:dyDescent="0.2">
      <c r="A820" s="103">
        <v>818</v>
      </c>
      <c r="B820" s="1" t="s">
        <v>45</v>
      </c>
      <c r="C820" s="14">
        <v>30</v>
      </c>
      <c r="D820" s="14" t="s">
        <v>313</v>
      </c>
      <c r="E820" s="1">
        <v>16081</v>
      </c>
      <c r="F820" s="1" t="str">
        <f t="shared" si="61"/>
        <v>БГД3019А</v>
      </c>
      <c r="G820" s="2" t="s">
        <v>1689</v>
      </c>
      <c r="H820" s="2" t="s">
        <v>1689</v>
      </c>
      <c r="I820" s="1">
        <v>5</v>
      </c>
      <c r="J820" s="1">
        <v>1983</v>
      </c>
      <c r="L820" s="122">
        <v>1.1499999999999999</v>
      </c>
      <c r="N820" s="117">
        <v>125000000</v>
      </c>
      <c r="O820" s="129">
        <f t="shared" si="58"/>
        <v>143750000</v>
      </c>
      <c r="P820" s="14">
        <f t="shared" si="60"/>
        <v>0</v>
      </c>
      <c r="Q820" s="14" t="str">
        <f>+IF(B820='1'!$D$15,IF(C820='1'!$D$16,'2'!D820,""),"")</f>
        <v/>
      </c>
      <c r="S820" s="36">
        <v>105000000</v>
      </c>
      <c r="T820" s="87">
        <v>105000000</v>
      </c>
      <c r="U820" s="96">
        <v>110000000</v>
      </c>
      <c r="V820" s="108">
        <v>125000000</v>
      </c>
    </row>
    <row r="821" spans="1:22" hidden="1" x14ac:dyDescent="0.2">
      <c r="A821" s="103">
        <v>819</v>
      </c>
      <c r="B821" s="1" t="s">
        <v>45</v>
      </c>
      <c r="C821" s="14">
        <v>30</v>
      </c>
      <c r="D821" s="14">
        <v>18</v>
      </c>
      <c r="E821" s="1">
        <v>16081</v>
      </c>
      <c r="F821" s="1" t="str">
        <f t="shared" si="61"/>
        <v>БГД3018</v>
      </c>
      <c r="G821" s="2" t="s">
        <v>1689</v>
      </c>
      <c r="H821" s="2" t="s">
        <v>1689</v>
      </c>
      <c r="I821" s="1">
        <v>5</v>
      </c>
      <c r="J821" s="1">
        <v>1983</v>
      </c>
      <c r="L821" s="122">
        <v>1.1499999999999999</v>
      </c>
      <c r="N821" s="117">
        <v>125000000</v>
      </c>
      <c r="O821" s="129">
        <f t="shared" si="58"/>
        <v>143750000</v>
      </c>
      <c r="P821" s="14">
        <f t="shared" si="60"/>
        <v>0</v>
      </c>
      <c r="Q821" s="14" t="str">
        <f>+IF(B821='1'!$D$15,IF(C821='1'!$D$16,'2'!D821,""),"")</f>
        <v/>
      </c>
      <c r="S821" s="36">
        <v>105000000</v>
      </c>
      <c r="T821" s="87">
        <v>105000000</v>
      </c>
      <c r="U821" s="96">
        <v>110000000</v>
      </c>
      <c r="V821" s="108">
        <v>125000000</v>
      </c>
    </row>
    <row r="822" spans="1:22" hidden="1" x14ac:dyDescent="0.2">
      <c r="A822" s="103">
        <v>820</v>
      </c>
      <c r="B822" s="1" t="s">
        <v>45</v>
      </c>
      <c r="C822" s="14">
        <v>30</v>
      </c>
      <c r="D822" s="14">
        <v>49</v>
      </c>
      <c r="E822" s="14">
        <v>16081</v>
      </c>
      <c r="F822" s="14" t="str">
        <f t="shared" si="61"/>
        <v>БГД3049</v>
      </c>
      <c r="G822" s="13" t="s">
        <v>2024</v>
      </c>
      <c r="I822" s="1">
        <v>5</v>
      </c>
      <c r="J822" s="1">
        <v>2019</v>
      </c>
      <c r="K822" s="2" t="s">
        <v>301</v>
      </c>
      <c r="L822" s="122">
        <f>+$L$1</f>
        <v>1.1000000000000001</v>
      </c>
      <c r="N822" s="117">
        <v>2150000</v>
      </c>
      <c r="O822" s="129">
        <f t="shared" si="58"/>
        <v>2365000</v>
      </c>
      <c r="P822" s="14">
        <f t="shared" si="60"/>
        <v>0</v>
      </c>
      <c r="Q822" s="14" t="str">
        <f>+IF(B822='1'!$D$15,IF(C822='1'!$D$16,'2'!D822,""),"")</f>
        <v/>
      </c>
      <c r="S822" s="36">
        <v>1700000</v>
      </c>
      <c r="T822" s="87">
        <v>1700000</v>
      </c>
      <c r="U822" s="96">
        <v>1800000</v>
      </c>
      <c r="V822" s="108">
        <v>2150000</v>
      </c>
    </row>
    <row r="823" spans="1:22" hidden="1" x14ac:dyDescent="0.2">
      <c r="A823" s="103">
        <v>821</v>
      </c>
      <c r="B823" s="1" t="s">
        <v>45</v>
      </c>
      <c r="C823" s="14">
        <v>30</v>
      </c>
      <c r="D823" s="14">
        <v>47</v>
      </c>
      <c r="E823" s="14">
        <v>16081</v>
      </c>
      <c r="F823" s="14" t="str">
        <f t="shared" si="61"/>
        <v>БГД3047</v>
      </c>
      <c r="G823" s="13" t="s">
        <v>6</v>
      </c>
      <c r="I823" s="1">
        <v>6</v>
      </c>
      <c r="J823" s="1">
        <v>2002</v>
      </c>
      <c r="K823" s="2" t="s">
        <v>8</v>
      </c>
      <c r="L823" s="122">
        <f>+$L$1</f>
        <v>1.1000000000000001</v>
      </c>
      <c r="N823" s="117">
        <v>2200000</v>
      </c>
      <c r="O823" s="129">
        <f t="shared" si="58"/>
        <v>2420000</v>
      </c>
      <c r="P823" s="14">
        <f t="shared" si="60"/>
        <v>0</v>
      </c>
      <c r="Q823" s="14" t="str">
        <f>+IF(B823='1'!$D$15,IF(C823='1'!$D$16,'2'!D823,""),"")</f>
        <v/>
      </c>
      <c r="S823" s="36">
        <v>1900000</v>
      </c>
      <c r="T823" s="87">
        <v>1900000</v>
      </c>
      <c r="U823" s="96">
        <v>2000000</v>
      </c>
      <c r="V823" s="108">
        <v>2200000</v>
      </c>
    </row>
    <row r="824" spans="1:22" hidden="1" x14ac:dyDescent="0.2">
      <c r="A824" s="103">
        <v>822</v>
      </c>
      <c r="B824" s="14" t="s">
        <v>45</v>
      </c>
      <c r="C824" s="14">
        <v>30</v>
      </c>
      <c r="D824" s="14">
        <v>45</v>
      </c>
      <c r="E824" s="14">
        <v>16080</v>
      </c>
      <c r="F824" s="14" t="str">
        <f t="shared" si="61"/>
        <v>БГД3045</v>
      </c>
      <c r="G824" s="13" t="s">
        <v>6</v>
      </c>
      <c r="H824" s="13"/>
      <c r="I824" s="14">
        <v>3</v>
      </c>
      <c r="J824" s="14">
        <v>1998</v>
      </c>
      <c r="K824" s="62" t="s">
        <v>43</v>
      </c>
      <c r="L824" s="122">
        <v>1.1499999999999999</v>
      </c>
      <c r="M824" s="7"/>
      <c r="N824" s="117">
        <v>0</v>
      </c>
      <c r="O824" s="129">
        <f t="shared" si="58"/>
        <v>0</v>
      </c>
      <c r="P824" s="14">
        <f t="shared" si="60"/>
        <v>0</v>
      </c>
      <c r="Q824" s="14" t="str">
        <f>+IF(B824='1'!$D$15,IF(C824='1'!$D$16,'2'!D824,""),"")</f>
        <v/>
      </c>
      <c r="S824" s="36">
        <v>50000000</v>
      </c>
      <c r="T824" s="87"/>
      <c r="U824" s="96">
        <v>0</v>
      </c>
      <c r="V824" s="108">
        <v>0</v>
      </c>
    </row>
    <row r="825" spans="1:22" hidden="1" x14ac:dyDescent="0.2">
      <c r="A825" s="103">
        <v>823</v>
      </c>
      <c r="B825" s="1" t="s">
        <v>45</v>
      </c>
      <c r="C825" s="14">
        <v>30</v>
      </c>
      <c r="D825" s="14">
        <v>38</v>
      </c>
      <c r="E825" s="14">
        <v>16081</v>
      </c>
      <c r="F825" s="14" t="str">
        <f t="shared" si="61"/>
        <v>БГД3038</v>
      </c>
      <c r="G825" s="13" t="s">
        <v>6</v>
      </c>
      <c r="I825" s="1">
        <v>6</v>
      </c>
      <c r="J825" s="1">
        <v>2018</v>
      </c>
      <c r="K825" s="2" t="s">
        <v>8</v>
      </c>
      <c r="L825" s="122">
        <f t="shared" ref="L825:L830" si="63">+$L$1</f>
        <v>1.1000000000000001</v>
      </c>
      <c r="N825" s="117">
        <v>2500000</v>
      </c>
      <c r="O825" s="129">
        <f t="shared" si="58"/>
        <v>2750000</v>
      </c>
      <c r="P825" s="14">
        <f t="shared" si="60"/>
        <v>0</v>
      </c>
      <c r="Q825" s="14" t="str">
        <f>+IF(B825='1'!$D$15,IF(C825='1'!$D$16,'2'!D825,""),"")</f>
        <v/>
      </c>
      <c r="S825" s="36">
        <v>2200000</v>
      </c>
      <c r="T825" s="87">
        <v>2200000</v>
      </c>
      <c r="U825" s="96">
        <v>2300000</v>
      </c>
      <c r="V825" s="108">
        <v>2500000</v>
      </c>
    </row>
    <row r="826" spans="1:22" hidden="1" x14ac:dyDescent="0.2">
      <c r="A826" s="103">
        <v>824</v>
      </c>
      <c r="B826" s="1" t="s">
        <v>45</v>
      </c>
      <c r="C826" s="14">
        <v>30</v>
      </c>
      <c r="D826" s="14">
        <v>36</v>
      </c>
      <c r="E826" s="14">
        <v>16081</v>
      </c>
      <c r="F826" s="14" t="str">
        <f t="shared" si="61"/>
        <v>БГД3036</v>
      </c>
      <c r="G826" s="13" t="s">
        <v>6</v>
      </c>
      <c r="I826" s="1">
        <v>9</v>
      </c>
      <c r="J826" s="1">
        <v>2008</v>
      </c>
      <c r="L826" s="122">
        <f t="shared" si="63"/>
        <v>1.1000000000000001</v>
      </c>
      <c r="N826" s="117">
        <v>2500000</v>
      </c>
      <c r="O826" s="129">
        <f t="shared" si="58"/>
        <v>2750000</v>
      </c>
      <c r="P826" s="14">
        <f t="shared" si="60"/>
        <v>0</v>
      </c>
      <c r="Q826" s="14" t="str">
        <f>+IF(B826='1'!$D$15,IF(C826='1'!$D$16,'2'!D826,""),"")</f>
        <v/>
      </c>
      <c r="S826" s="36">
        <v>2000000</v>
      </c>
      <c r="T826" s="87">
        <v>2100000</v>
      </c>
      <c r="U826" s="96">
        <v>2250000</v>
      </c>
      <c r="V826" s="108">
        <v>2500000</v>
      </c>
    </row>
    <row r="827" spans="1:22" hidden="1" x14ac:dyDescent="0.2">
      <c r="A827" s="103">
        <v>825</v>
      </c>
      <c r="B827" s="1" t="s">
        <v>45</v>
      </c>
      <c r="C827" s="14">
        <v>30</v>
      </c>
      <c r="D827" s="14">
        <v>34</v>
      </c>
      <c r="E827" s="1">
        <v>16081</v>
      </c>
      <c r="F827" s="1" t="str">
        <f t="shared" si="61"/>
        <v>БГД3034</v>
      </c>
      <c r="G827" s="2" t="s">
        <v>308</v>
      </c>
      <c r="I827" s="1">
        <v>9</v>
      </c>
      <c r="J827" s="1">
        <v>2009</v>
      </c>
      <c r="K827" s="37" t="s">
        <v>43</v>
      </c>
      <c r="L827" s="122">
        <f t="shared" si="63"/>
        <v>1.1000000000000001</v>
      </c>
      <c r="N827" s="117">
        <v>2650000</v>
      </c>
      <c r="O827" s="129">
        <f t="shared" si="58"/>
        <v>2915000.0000000005</v>
      </c>
      <c r="P827" s="14">
        <f t="shared" si="60"/>
        <v>0</v>
      </c>
      <c r="Q827" s="14" t="str">
        <f>+IF(B827='1'!$D$15,IF(C827='1'!$D$16,'2'!D827,""),"")</f>
        <v/>
      </c>
      <c r="S827" s="36">
        <v>2200000</v>
      </c>
      <c r="T827" s="87">
        <v>2200000</v>
      </c>
      <c r="U827" s="96">
        <v>2300000</v>
      </c>
      <c r="V827" s="108">
        <v>2650000</v>
      </c>
    </row>
    <row r="828" spans="1:22" hidden="1" x14ac:dyDescent="0.2">
      <c r="A828" s="103">
        <v>826</v>
      </c>
      <c r="B828" s="1" t="s">
        <v>45</v>
      </c>
      <c r="C828" s="14">
        <v>30</v>
      </c>
      <c r="D828" s="14">
        <v>33</v>
      </c>
      <c r="E828" s="1">
        <v>16081</v>
      </c>
      <c r="F828" s="1" t="str">
        <f t="shared" si="61"/>
        <v>БГД3033</v>
      </c>
      <c r="G828" s="2" t="s">
        <v>308</v>
      </c>
      <c r="I828" s="1">
        <v>9</v>
      </c>
      <c r="J828" s="1">
        <v>2009</v>
      </c>
      <c r="K828" s="2" t="s">
        <v>298</v>
      </c>
      <c r="L828" s="122">
        <f t="shared" si="63"/>
        <v>1.1000000000000001</v>
      </c>
      <c r="N828" s="117">
        <v>2650000</v>
      </c>
      <c r="O828" s="129">
        <f t="shared" si="58"/>
        <v>2915000.0000000005</v>
      </c>
      <c r="P828" s="14">
        <f t="shared" si="60"/>
        <v>0</v>
      </c>
      <c r="Q828" s="14" t="str">
        <f>+IF(B828='1'!$D$15,IF(C828='1'!$D$16,'2'!D828,""),"")</f>
        <v/>
      </c>
      <c r="S828" s="36">
        <v>2200000</v>
      </c>
      <c r="T828" s="87">
        <v>2200000</v>
      </c>
      <c r="U828" s="96">
        <v>2300000</v>
      </c>
      <c r="V828" s="108">
        <v>2650000</v>
      </c>
    </row>
    <row r="829" spans="1:22" hidden="1" x14ac:dyDescent="0.2">
      <c r="A829" s="103">
        <v>827</v>
      </c>
      <c r="B829" s="1" t="s">
        <v>45</v>
      </c>
      <c r="C829" s="14">
        <v>30</v>
      </c>
      <c r="D829" s="14">
        <v>28</v>
      </c>
      <c r="E829" s="1">
        <v>16081</v>
      </c>
      <c r="F829" s="1" t="str">
        <f t="shared" si="61"/>
        <v>БГД3028</v>
      </c>
      <c r="G829" s="2" t="s">
        <v>6</v>
      </c>
      <c r="I829" s="1">
        <v>5</v>
      </c>
      <c r="J829" s="1">
        <v>2008</v>
      </c>
      <c r="L829" s="122">
        <f t="shared" si="63"/>
        <v>1.1000000000000001</v>
      </c>
      <c r="N829" s="117">
        <v>2300000</v>
      </c>
      <c r="O829" s="129">
        <f t="shared" si="58"/>
        <v>2530000</v>
      </c>
      <c r="P829" s="14">
        <f t="shared" si="60"/>
        <v>0</v>
      </c>
      <c r="Q829" s="14" t="str">
        <f>+IF(B829='1'!$D$15,IF(C829='1'!$D$16,'2'!D829,""),"")</f>
        <v/>
      </c>
      <c r="S829" s="36">
        <v>1800000</v>
      </c>
      <c r="T829" s="87">
        <v>1800000</v>
      </c>
      <c r="U829" s="96">
        <v>1900000</v>
      </c>
      <c r="V829" s="108">
        <v>2300000</v>
      </c>
    </row>
    <row r="830" spans="1:22" hidden="1" x14ac:dyDescent="0.2">
      <c r="A830" s="103">
        <v>828</v>
      </c>
      <c r="B830" s="1" t="s">
        <v>45</v>
      </c>
      <c r="C830" s="14">
        <v>30</v>
      </c>
      <c r="D830" s="14">
        <v>27</v>
      </c>
      <c r="E830" s="1">
        <v>16081</v>
      </c>
      <c r="F830" s="1" t="str">
        <f t="shared" si="61"/>
        <v>БГД3027</v>
      </c>
      <c r="G830" s="2" t="s">
        <v>6</v>
      </c>
      <c r="I830" s="1">
        <v>7</v>
      </c>
      <c r="J830" s="1">
        <v>2008</v>
      </c>
      <c r="L830" s="122">
        <f t="shared" si="63"/>
        <v>1.1000000000000001</v>
      </c>
      <c r="N830" s="117">
        <v>2400000</v>
      </c>
      <c r="O830" s="129">
        <f t="shared" si="58"/>
        <v>2640000</v>
      </c>
      <c r="P830" s="14">
        <f t="shared" si="60"/>
        <v>0</v>
      </c>
      <c r="Q830" s="14" t="str">
        <f>+IF(B830='1'!$D$15,IF(C830='1'!$D$16,'2'!D830,""),"")</f>
        <v/>
      </c>
      <c r="S830" s="36">
        <v>2200000</v>
      </c>
      <c r="T830" s="87">
        <v>2200000</v>
      </c>
      <c r="U830" s="96">
        <v>2400000</v>
      </c>
      <c r="V830" s="108">
        <v>2400000</v>
      </c>
    </row>
    <row r="831" spans="1:22" hidden="1" x14ac:dyDescent="0.2">
      <c r="A831" s="103">
        <v>829</v>
      </c>
      <c r="B831" s="1" t="s">
        <v>45</v>
      </c>
      <c r="C831" s="14">
        <v>30</v>
      </c>
      <c r="D831" s="14">
        <v>25</v>
      </c>
      <c r="E831" s="1">
        <v>16081</v>
      </c>
      <c r="F831" s="1" t="str">
        <f t="shared" si="61"/>
        <v>БГД3025</v>
      </c>
      <c r="G831" s="2" t="s">
        <v>1689</v>
      </c>
      <c r="H831" s="2" t="s">
        <v>1689</v>
      </c>
      <c r="I831" s="1">
        <v>5</v>
      </c>
      <c r="J831" s="1">
        <v>1985</v>
      </c>
      <c r="L831" s="122">
        <v>1.1499999999999999</v>
      </c>
      <c r="N831" s="117">
        <v>125000000</v>
      </c>
      <c r="O831" s="129">
        <f t="shared" si="58"/>
        <v>143750000</v>
      </c>
      <c r="P831" s="14">
        <f t="shared" si="60"/>
        <v>0</v>
      </c>
      <c r="Q831" s="14" t="str">
        <f>+IF(B831='1'!$D$15,IF(C831='1'!$D$16,'2'!D831,""),"")</f>
        <v/>
      </c>
      <c r="S831" s="36">
        <v>105000000</v>
      </c>
      <c r="T831" s="87">
        <v>105000000</v>
      </c>
      <c r="U831" s="96">
        <v>110000000</v>
      </c>
      <c r="V831" s="108">
        <v>125000000</v>
      </c>
    </row>
    <row r="832" spans="1:22" hidden="1" x14ac:dyDescent="0.2">
      <c r="A832" s="103">
        <v>830</v>
      </c>
      <c r="B832" s="1" t="s">
        <v>45</v>
      </c>
      <c r="C832" s="14">
        <v>30</v>
      </c>
      <c r="D832" s="14">
        <v>24</v>
      </c>
      <c r="E832" s="1">
        <v>16081</v>
      </c>
      <c r="F832" s="1" t="str">
        <f t="shared" si="61"/>
        <v>БГД3024</v>
      </c>
      <c r="G832" s="2" t="s">
        <v>1689</v>
      </c>
      <c r="H832" s="2" t="s">
        <v>1689</v>
      </c>
      <c r="I832" s="1">
        <v>5</v>
      </c>
      <c r="J832" s="1">
        <v>1984</v>
      </c>
      <c r="L832" s="122">
        <v>1.1499999999999999</v>
      </c>
      <c r="N832" s="117">
        <v>125000000</v>
      </c>
      <c r="O832" s="129">
        <f t="shared" si="58"/>
        <v>143750000</v>
      </c>
      <c r="P832" s="14">
        <f t="shared" si="60"/>
        <v>0</v>
      </c>
      <c r="Q832" s="14" t="str">
        <f>+IF(B832='1'!$D$15,IF(C832='1'!$D$16,'2'!D832,""),"")</f>
        <v/>
      </c>
      <c r="S832" s="36">
        <v>105000000</v>
      </c>
      <c r="T832" s="87">
        <v>105000000</v>
      </c>
      <c r="U832" s="96">
        <v>110000000</v>
      </c>
      <c r="V832" s="108">
        <v>125000000</v>
      </c>
    </row>
    <row r="833" spans="1:22" hidden="1" x14ac:dyDescent="0.2">
      <c r="A833" s="103">
        <v>831</v>
      </c>
      <c r="B833" s="1" t="s">
        <v>45</v>
      </c>
      <c r="C833" s="14">
        <v>30</v>
      </c>
      <c r="D833" s="14">
        <v>23</v>
      </c>
      <c r="E833" s="1">
        <v>16081</v>
      </c>
      <c r="F833" s="1" t="str">
        <f t="shared" si="61"/>
        <v>БГД3023</v>
      </c>
      <c r="G833" s="2" t="s">
        <v>6</v>
      </c>
      <c r="I833" s="1">
        <v>5</v>
      </c>
      <c r="J833" s="1">
        <v>2012</v>
      </c>
      <c r="L833" s="122">
        <f>+$L$1</f>
        <v>1.1000000000000001</v>
      </c>
      <c r="N833" s="117">
        <v>1900000</v>
      </c>
      <c r="O833" s="129">
        <f t="shared" si="58"/>
        <v>2090000.0000000002</v>
      </c>
      <c r="P833" s="14">
        <f t="shared" si="60"/>
        <v>0</v>
      </c>
      <c r="Q833" s="14" t="str">
        <f>+IF(B833='1'!$D$15,IF(C833='1'!$D$16,'2'!D833,""),"")</f>
        <v/>
      </c>
      <c r="S833" s="36">
        <v>1600000</v>
      </c>
      <c r="T833" s="87">
        <v>1600000</v>
      </c>
      <c r="U833" s="96">
        <v>1700000</v>
      </c>
      <c r="V833" s="108">
        <v>1900000</v>
      </c>
    </row>
    <row r="834" spans="1:22" hidden="1" x14ac:dyDescent="0.2">
      <c r="A834" s="103">
        <v>832</v>
      </c>
      <c r="B834" s="1" t="s">
        <v>45</v>
      </c>
      <c r="C834" s="14">
        <v>30</v>
      </c>
      <c r="D834" s="14" t="s">
        <v>2178</v>
      </c>
      <c r="E834" s="1">
        <v>16081</v>
      </c>
      <c r="F834" s="1" t="str">
        <f t="shared" si="61"/>
        <v>БГД3022 /Угсармал 5 давхар/</v>
      </c>
      <c r="G834" s="2" t="s">
        <v>1689</v>
      </c>
      <c r="H834" s="2" t="s">
        <v>1689</v>
      </c>
      <c r="I834" s="1">
        <v>5</v>
      </c>
      <c r="J834" s="1">
        <v>1984</v>
      </c>
      <c r="L834" s="122">
        <v>1.1499999999999999</v>
      </c>
      <c r="N834" s="117">
        <v>125000000</v>
      </c>
      <c r="O834" s="129">
        <f t="shared" si="58"/>
        <v>143750000</v>
      </c>
      <c r="P834" s="14">
        <f t="shared" si="60"/>
        <v>0</v>
      </c>
      <c r="Q834" s="14" t="str">
        <f>+IF(B834='1'!$D$15,IF(C834='1'!$D$16,'2'!D834,""),"")</f>
        <v/>
      </c>
      <c r="S834" s="36">
        <v>105000000</v>
      </c>
      <c r="T834" s="87">
        <v>105000000</v>
      </c>
      <c r="U834" s="96">
        <v>110000000</v>
      </c>
      <c r="V834" s="108">
        <v>125000000</v>
      </c>
    </row>
    <row r="835" spans="1:22" hidden="1" x14ac:dyDescent="0.2">
      <c r="A835" s="103">
        <v>833</v>
      </c>
      <c r="B835" s="1" t="s">
        <v>45</v>
      </c>
      <c r="C835" s="14">
        <v>30</v>
      </c>
      <c r="D835" s="14">
        <v>21</v>
      </c>
      <c r="E835" s="1">
        <v>16081</v>
      </c>
      <c r="F835" s="1" t="str">
        <f t="shared" si="61"/>
        <v>БГД3021</v>
      </c>
      <c r="G835" s="2" t="s">
        <v>1689</v>
      </c>
      <c r="H835" s="2" t="s">
        <v>1689</v>
      </c>
      <c r="I835" s="1">
        <v>5</v>
      </c>
      <c r="J835" s="1">
        <v>1983</v>
      </c>
      <c r="L835" s="122">
        <v>1.1499999999999999</v>
      </c>
      <c r="N835" s="117">
        <v>125000000</v>
      </c>
      <c r="O835" s="129">
        <f t="shared" si="58"/>
        <v>143750000</v>
      </c>
      <c r="P835" s="14">
        <f t="shared" si="60"/>
        <v>0</v>
      </c>
      <c r="Q835" s="14" t="str">
        <f>+IF(B835='1'!$D$15,IF(C835='1'!$D$16,'2'!D835,""),"")</f>
        <v/>
      </c>
      <c r="S835" s="36">
        <v>105000000</v>
      </c>
      <c r="T835" s="87">
        <v>105000000</v>
      </c>
      <c r="U835" s="96">
        <v>110000000</v>
      </c>
      <c r="V835" s="108">
        <v>125000000</v>
      </c>
    </row>
    <row r="836" spans="1:22" hidden="1" x14ac:dyDescent="0.2">
      <c r="A836" s="103">
        <v>834</v>
      </c>
      <c r="B836" s="1" t="s">
        <v>45</v>
      </c>
      <c r="C836" s="14">
        <v>30</v>
      </c>
      <c r="D836" s="14">
        <v>20</v>
      </c>
      <c r="E836" s="1">
        <v>16081</v>
      </c>
      <c r="F836" s="1" t="str">
        <f t="shared" si="61"/>
        <v>БГД3020</v>
      </c>
      <c r="G836" s="2" t="s">
        <v>1689</v>
      </c>
      <c r="H836" s="2" t="s">
        <v>1689</v>
      </c>
      <c r="I836" s="1">
        <v>5</v>
      </c>
      <c r="J836" s="1">
        <v>1983</v>
      </c>
      <c r="L836" s="122">
        <v>1.1499999999999999</v>
      </c>
      <c r="N836" s="117">
        <v>125000000</v>
      </c>
      <c r="O836" s="129">
        <f t="shared" ref="O836:O899" si="64">L836*N836</f>
        <v>143750000</v>
      </c>
      <c r="P836" s="14">
        <f t="shared" si="60"/>
        <v>0</v>
      </c>
      <c r="Q836" s="14" t="str">
        <f>+IF(B836='1'!$D$15,IF(C836='1'!$D$16,'2'!D836,""),"")</f>
        <v/>
      </c>
      <c r="S836" s="36">
        <v>105000000</v>
      </c>
      <c r="T836" s="87">
        <v>105000000</v>
      </c>
      <c r="U836" s="96">
        <v>110000000</v>
      </c>
      <c r="V836" s="108">
        <v>125000000</v>
      </c>
    </row>
    <row r="837" spans="1:22" hidden="1" x14ac:dyDescent="0.2">
      <c r="A837" s="103">
        <v>835</v>
      </c>
      <c r="B837" s="1" t="s">
        <v>45</v>
      </c>
      <c r="C837" s="14">
        <v>30</v>
      </c>
      <c r="D837" s="14">
        <v>17</v>
      </c>
      <c r="E837" s="1">
        <v>16081</v>
      </c>
      <c r="F837" s="1" t="str">
        <f t="shared" si="61"/>
        <v>БГД3017</v>
      </c>
      <c r="G837" s="2" t="s">
        <v>1689</v>
      </c>
      <c r="H837" s="2" t="s">
        <v>1689</v>
      </c>
      <c r="I837" s="1">
        <v>5</v>
      </c>
      <c r="J837" s="1">
        <v>1983</v>
      </c>
      <c r="L837" s="122">
        <v>1.1499999999999999</v>
      </c>
      <c r="N837" s="117">
        <v>125000000</v>
      </c>
      <c r="O837" s="129">
        <f t="shared" si="64"/>
        <v>143750000</v>
      </c>
      <c r="P837" s="14">
        <f t="shared" si="60"/>
        <v>0</v>
      </c>
      <c r="Q837" s="14" t="str">
        <f>+IF(B837='1'!$D$15,IF(C837='1'!$D$16,'2'!D837,""),"")</f>
        <v/>
      </c>
      <c r="S837" s="36">
        <v>105000000</v>
      </c>
      <c r="T837" s="87">
        <v>105000000</v>
      </c>
      <c r="U837" s="96">
        <v>110000000</v>
      </c>
      <c r="V837" s="108">
        <v>125000000</v>
      </c>
    </row>
    <row r="838" spans="1:22" hidden="1" x14ac:dyDescent="0.2">
      <c r="A838" s="103">
        <v>836</v>
      </c>
      <c r="B838" s="1" t="s">
        <v>45</v>
      </c>
      <c r="C838" s="14">
        <v>30</v>
      </c>
      <c r="D838" s="14">
        <v>16</v>
      </c>
      <c r="E838" s="1">
        <v>16081</v>
      </c>
      <c r="F838" s="1" t="str">
        <f t="shared" si="61"/>
        <v>БГД3016</v>
      </c>
      <c r="G838" s="2" t="s">
        <v>1689</v>
      </c>
      <c r="H838" s="2" t="s">
        <v>1689</v>
      </c>
      <c r="I838" s="1">
        <v>5</v>
      </c>
      <c r="J838" s="1">
        <v>1983</v>
      </c>
      <c r="L838" s="122">
        <v>1.1499999999999999</v>
      </c>
      <c r="N838" s="117">
        <v>125000000</v>
      </c>
      <c r="O838" s="129">
        <f t="shared" si="64"/>
        <v>143750000</v>
      </c>
      <c r="P838" s="14">
        <f t="shared" ref="P838:P901" si="65">+IF(Q838="",0,P837+1)</f>
        <v>0</v>
      </c>
      <c r="Q838" s="14" t="str">
        <f>+IF(B838='1'!$D$15,IF(C838='1'!$D$16,'2'!D838,""),"")</f>
        <v/>
      </c>
      <c r="S838" s="36">
        <v>105000000</v>
      </c>
      <c r="T838" s="87">
        <v>105000000</v>
      </c>
      <c r="U838" s="96">
        <v>110000000</v>
      </c>
      <c r="V838" s="108">
        <v>125000000</v>
      </c>
    </row>
    <row r="839" spans="1:22" hidden="1" x14ac:dyDescent="0.2">
      <c r="A839" s="103">
        <v>837</v>
      </c>
      <c r="B839" s="1" t="s">
        <v>45</v>
      </c>
      <c r="C839" s="14">
        <v>31</v>
      </c>
      <c r="D839" s="14" t="s">
        <v>352</v>
      </c>
      <c r="E839" s="1">
        <v>16094</v>
      </c>
      <c r="F839" s="1" t="str">
        <f t="shared" si="61"/>
        <v>БГД3177Б</v>
      </c>
      <c r="G839" s="2" t="s">
        <v>6</v>
      </c>
      <c r="I839" s="1">
        <v>5</v>
      </c>
      <c r="J839" s="1">
        <v>2015</v>
      </c>
      <c r="K839" s="2" t="s">
        <v>301</v>
      </c>
      <c r="L839" s="122">
        <f t="shared" ref="L839:L873" si="66">+$L$1</f>
        <v>1.1000000000000001</v>
      </c>
      <c r="N839" s="117">
        <v>2100000</v>
      </c>
      <c r="O839" s="129">
        <f t="shared" si="64"/>
        <v>2310000</v>
      </c>
      <c r="P839" s="14">
        <f t="shared" si="65"/>
        <v>0</v>
      </c>
      <c r="Q839" s="14" t="str">
        <f>+IF(B839='1'!$D$15,IF(C839='1'!$D$16,'2'!D839,""),"")</f>
        <v/>
      </c>
      <c r="S839" s="36">
        <v>1700000</v>
      </c>
      <c r="T839" s="87">
        <v>1700000</v>
      </c>
      <c r="U839" s="96">
        <v>1900000</v>
      </c>
      <c r="V839" s="108">
        <v>2100000</v>
      </c>
    </row>
    <row r="840" spans="1:22" hidden="1" x14ac:dyDescent="0.2">
      <c r="A840" s="103">
        <v>838</v>
      </c>
      <c r="B840" s="1" t="s">
        <v>45</v>
      </c>
      <c r="C840" s="14">
        <v>31</v>
      </c>
      <c r="D840" s="14" t="s">
        <v>354</v>
      </c>
      <c r="E840" s="1">
        <v>16094</v>
      </c>
      <c r="F840" s="1" t="str">
        <f t="shared" ref="F840:F903" si="67">+B840&amp;C840&amp;D840</f>
        <v>БГД3177А</v>
      </c>
      <c r="G840" s="2" t="s">
        <v>7</v>
      </c>
      <c r="I840" s="1">
        <v>6</v>
      </c>
      <c r="J840" s="1">
        <v>2016</v>
      </c>
      <c r="K840" s="2" t="s">
        <v>301</v>
      </c>
      <c r="L840" s="122">
        <f t="shared" si="66"/>
        <v>1.1000000000000001</v>
      </c>
      <c r="N840" s="117">
        <v>2100000</v>
      </c>
      <c r="O840" s="129">
        <f t="shared" si="64"/>
        <v>2310000</v>
      </c>
      <c r="P840" s="14">
        <f t="shared" si="65"/>
        <v>0</v>
      </c>
      <c r="Q840" s="14" t="str">
        <f>+IF(B840='1'!$D$15,IF(C840='1'!$D$16,'2'!D840,""),"")</f>
        <v/>
      </c>
      <c r="S840" s="36">
        <v>1700000</v>
      </c>
      <c r="T840" s="87">
        <v>1700000</v>
      </c>
      <c r="U840" s="96">
        <v>1900000</v>
      </c>
      <c r="V840" s="108">
        <v>2100000</v>
      </c>
    </row>
    <row r="841" spans="1:22" hidden="1" x14ac:dyDescent="0.2">
      <c r="A841" s="103">
        <v>839</v>
      </c>
      <c r="B841" s="1" t="s">
        <v>45</v>
      </c>
      <c r="C841" s="14">
        <v>31</v>
      </c>
      <c r="D841" s="14" t="s">
        <v>355</v>
      </c>
      <c r="E841" s="1">
        <v>16094</v>
      </c>
      <c r="F841" s="1" t="str">
        <f t="shared" si="67"/>
        <v>БГД3176Г</v>
      </c>
      <c r="G841" s="2" t="s">
        <v>7</v>
      </c>
      <c r="I841" s="1">
        <v>9</v>
      </c>
      <c r="J841" s="1">
        <v>2018</v>
      </c>
      <c r="K841" s="2" t="s">
        <v>301</v>
      </c>
      <c r="L841" s="122">
        <f t="shared" si="66"/>
        <v>1.1000000000000001</v>
      </c>
      <c r="N841" s="117">
        <v>2200000</v>
      </c>
      <c r="O841" s="129">
        <f t="shared" si="64"/>
        <v>2420000</v>
      </c>
      <c r="P841" s="14">
        <f t="shared" si="65"/>
        <v>0</v>
      </c>
      <c r="Q841" s="14" t="str">
        <f>+IF(B841='1'!$D$15,IF(C841='1'!$D$16,'2'!D841,""),"")</f>
        <v/>
      </c>
      <c r="S841" s="36">
        <v>1800000</v>
      </c>
      <c r="T841" s="87">
        <v>1800000</v>
      </c>
      <c r="U841" s="96">
        <v>2000000</v>
      </c>
      <c r="V841" s="108">
        <v>2200000</v>
      </c>
    </row>
    <row r="842" spans="1:22" hidden="1" x14ac:dyDescent="0.2">
      <c r="A842" s="103">
        <v>840</v>
      </c>
      <c r="B842" s="1" t="s">
        <v>45</v>
      </c>
      <c r="C842" s="14">
        <v>31</v>
      </c>
      <c r="D842" s="14" t="s">
        <v>350</v>
      </c>
      <c r="E842" s="1">
        <v>16094</v>
      </c>
      <c r="F842" s="1" t="str">
        <f t="shared" si="67"/>
        <v>БГД3175Б</v>
      </c>
      <c r="G842" s="2" t="s">
        <v>7</v>
      </c>
      <c r="I842" s="1">
        <v>6</v>
      </c>
      <c r="J842" s="1">
        <v>2015</v>
      </c>
      <c r="K842" s="2" t="s">
        <v>301</v>
      </c>
      <c r="L842" s="122">
        <f t="shared" si="66"/>
        <v>1.1000000000000001</v>
      </c>
      <c r="N842" s="117">
        <v>2100000</v>
      </c>
      <c r="O842" s="129">
        <f t="shared" si="64"/>
        <v>2310000</v>
      </c>
      <c r="P842" s="14">
        <f t="shared" si="65"/>
        <v>0</v>
      </c>
      <c r="Q842" s="14" t="str">
        <f>+IF(B842='1'!$D$15,IF(C842='1'!$D$16,'2'!D842,""),"")</f>
        <v/>
      </c>
      <c r="S842" s="36">
        <v>1700000</v>
      </c>
      <c r="T842" s="87">
        <v>1700000</v>
      </c>
      <c r="U842" s="96">
        <v>1900000</v>
      </c>
      <c r="V842" s="108">
        <v>2100000</v>
      </c>
    </row>
    <row r="843" spans="1:22" hidden="1" x14ac:dyDescent="0.2">
      <c r="A843" s="103">
        <v>841</v>
      </c>
      <c r="B843" s="1" t="s">
        <v>45</v>
      </c>
      <c r="C843" s="14">
        <v>31</v>
      </c>
      <c r="D843" s="14" t="s">
        <v>353</v>
      </c>
      <c r="E843" s="1">
        <v>16094</v>
      </c>
      <c r="F843" s="1" t="str">
        <f t="shared" si="67"/>
        <v>БГД3175А</v>
      </c>
      <c r="G843" s="2" t="s">
        <v>7</v>
      </c>
      <c r="I843" s="1">
        <v>9</v>
      </c>
      <c r="J843" s="1">
        <v>2014</v>
      </c>
      <c r="K843" s="2" t="s">
        <v>301</v>
      </c>
      <c r="L843" s="122">
        <f t="shared" si="66"/>
        <v>1.1000000000000001</v>
      </c>
      <c r="N843" s="117">
        <v>2100000</v>
      </c>
      <c r="O843" s="129">
        <f t="shared" si="64"/>
        <v>2310000</v>
      </c>
      <c r="P843" s="14">
        <f t="shared" si="65"/>
        <v>0</v>
      </c>
      <c r="Q843" s="14" t="str">
        <f>+IF(B843='1'!$D$15,IF(C843='1'!$D$16,'2'!D843,""),"")</f>
        <v/>
      </c>
      <c r="S843" s="36">
        <v>1700000</v>
      </c>
      <c r="T843" s="87">
        <v>1700000</v>
      </c>
      <c r="U843" s="96">
        <v>1900000</v>
      </c>
      <c r="V843" s="108">
        <v>2100000</v>
      </c>
    </row>
    <row r="844" spans="1:22" hidden="1" x14ac:dyDescent="0.2">
      <c r="A844" s="103">
        <v>842</v>
      </c>
      <c r="B844" s="1" t="s">
        <v>45</v>
      </c>
      <c r="C844" s="14">
        <v>31</v>
      </c>
      <c r="D844" s="14">
        <v>72</v>
      </c>
      <c r="E844" s="1">
        <v>16094</v>
      </c>
      <c r="F844" s="1" t="str">
        <f t="shared" si="67"/>
        <v>БГД3172</v>
      </c>
      <c r="G844" s="2" t="s">
        <v>183</v>
      </c>
      <c r="I844" s="1">
        <v>5</v>
      </c>
      <c r="J844" s="1">
        <v>2014</v>
      </c>
      <c r="L844" s="122">
        <f t="shared" si="66"/>
        <v>1.1000000000000001</v>
      </c>
      <c r="N844" s="117">
        <v>2000000</v>
      </c>
      <c r="O844" s="129">
        <f t="shared" si="64"/>
        <v>2200000</v>
      </c>
      <c r="P844" s="14">
        <f t="shared" si="65"/>
        <v>0</v>
      </c>
      <c r="Q844" s="14" t="str">
        <f>+IF(B844='1'!$D$15,IF(C844='1'!$D$16,'2'!D844,""),"")</f>
        <v/>
      </c>
      <c r="S844" s="36">
        <v>1500000</v>
      </c>
      <c r="T844" s="87">
        <v>1600000</v>
      </c>
      <c r="U844" s="96">
        <v>1800000</v>
      </c>
      <c r="V844" s="108">
        <v>2000000</v>
      </c>
    </row>
    <row r="845" spans="1:22" hidden="1" x14ac:dyDescent="0.2">
      <c r="A845" s="103">
        <v>843</v>
      </c>
      <c r="B845" s="1" t="s">
        <v>45</v>
      </c>
      <c r="C845" s="14">
        <v>31</v>
      </c>
      <c r="D845" s="14" t="s">
        <v>356</v>
      </c>
      <c r="E845" s="1">
        <v>16094</v>
      </c>
      <c r="F845" s="1" t="str">
        <f t="shared" si="67"/>
        <v>БГД3162Б</v>
      </c>
      <c r="G845" s="2" t="s">
        <v>357</v>
      </c>
      <c r="I845" s="1">
        <v>12</v>
      </c>
      <c r="J845" s="1">
        <v>2016</v>
      </c>
      <c r="L845" s="122">
        <f t="shared" si="66"/>
        <v>1.1000000000000001</v>
      </c>
      <c r="N845" s="117">
        <v>2600000</v>
      </c>
      <c r="O845" s="129">
        <f t="shared" si="64"/>
        <v>2860000</v>
      </c>
      <c r="P845" s="14">
        <f t="shared" si="65"/>
        <v>0</v>
      </c>
      <c r="Q845" s="14" t="str">
        <f>+IF(B845='1'!$D$15,IF(C845='1'!$D$16,'2'!D845,""),"")</f>
        <v/>
      </c>
      <c r="S845" s="36">
        <v>2200000</v>
      </c>
      <c r="T845" s="87">
        <v>2300000</v>
      </c>
      <c r="U845" s="96">
        <v>2400000</v>
      </c>
      <c r="V845" s="108">
        <v>2600000</v>
      </c>
    </row>
    <row r="846" spans="1:22" hidden="1" x14ac:dyDescent="0.2">
      <c r="A846" s="103">
        <v>844</v>
      </c>
      <c r="B846" s="1" t="s">
        <v>45</v>
      </c>
      <c r="C846" s="14">
        <v>31</v>
      </c>
      <c r="D846" s="14">
        <v>75</v>
      </c>
      <c r="E846" s="1">
        <v>16094</v>
      </c>
      <c r="F846" s="1" t="str">
        <f t="shared" si="67"/>
        <v>БГД3175</v>
      </c>
      <c r="G846" s="2" t="s">
        <v>2034</v>
      </c>
      <c r="I846" s="1">
        <v>5</v>
      </c>
      <c r="J846" s="1">
        <v>2013</v>
      </c>
      <c r="K846" s="2" t="s">
        <v>301</v>
      </c>
      <c r="L846" s="122">
        <f t="shared" si="66"/>
        <v>1.1000000000000001</v>
      </c>
      <c r="N846" s="117">
        <v>2300000</v>
      </c>
      <c r="O846" s="129">
        <f t="shared" si="64"/>
        <v>2530000</v>
      </c>
      <c r="P846" s="14">
        <f t="shared" si="65"/>
        <v>0</v>
      </c>
      <c r="Q846" s="14" t="str">
        <f>+IF(B846='1'!$D$15,IF(C846='1'!$D$16,'2'!D846,""),"")</f>
        <v/>
      </c>
      <c r="S846" s="36">
        <v>1800000</v>
      </c>
      <c r="T846" s="87">
        <v>2000000</v>
      </c>
      <c r="U846" s="96">
        <v>2100000</v>
      </c>
      <c r="V846" s="108">
        <v>2300000</v>
      </c>
    </row>
    <row r="847" spans="1:22" hidden="1" x14ac:dyDescent="0.2">
      <c r="A847" s="103">
        <v>845</v>
      </c>
      <c r="B847" s="1" t="s">
        <v>45</v>
      </c>
      <c r="C847" s="14">
        <v>31</v>
      </c>
      <c r="D847" s="14" t="s">
        <v>345</v>
      </c>
      <c r="E847" s="1">
        <v>16094</v>
      </c>
      <c r="F847" s="1" t="str">
        <f t="shared" si="67"/>
        <v>БГД3155/4</v>
      </c>
      <c r="G847" s="2" t="s">
        <v>346</v>
      </c>
      <c r="I847" s="1">
        <v>15</v>
      </c>
      <c r="J847" s="1">
        <v>2021</v>
      </c>
      <c r="K847" s="2" t="s">
        <v>298</v>
      </c>
      <c r="L847" s="122">
        <f t="shared" si="66"/>
        <v>1.1000000000000001</v>
      </c>
      <c r="N847" s="117">
        <v>2900000</v>
      </c>
      <c r="O847" s="129">
        <f t="shared" si="64"/>
        <v>3190000.0000000005</v>
      </c>
      <c r="P847" s="14">
        <f t="shared" si="65"/>
        <v>0</v>
      </c>
      <c r="Q847" s="14" t="str">
        <f>+IF(B847='1'!$D$15,IF(C847='1'!$D$16,'2'!D847,""),"")</f>
        <v/>
      </c>
      <c r="S847" s="36">
        <v>2400000</v>
      </c>
      <c r="T847" s="87">
        <v>2400000</v>
      </c>
      <c r="U847" s="96">
        <v>2600000</v>
      </c>
      <c r="V847" s="108">
        <v>2900000</v>
      </c>
    </row>
    <row r="848" spans="1:22" hidden="1" x14ac:dyDescent="0.2">
      <c r="A848" s="103">
        <v>846</v>
      </c>
      <c r="B848" s="1" t="s">
        <v>45</v>
      </c>
      <c r="C848" s="14">
        <v>31</v>
      </c>
      <c r="D848" s="14" t="s">
        <v>343</v>
      </c>
      <c r="E848" s="1">
        <v>16094</v>
      </c>
      <c r="F848" s="1" t="str">
        <f t="shared" si="67"/>
        <v>БГД3155/3</v>
      </c>
      <c r="G848" s="2" t="s">
        <v>344</v>
      </c>
      <c r="I848" s="1">
        <v>15</v>
      </c>
      <c r="J848" s="1">
        <v>2021</v>
      </c>
      <c r="K848" s="2" t="s">
        <v>298</v>
      </c>
      <c r="L848" s="122">
        <f t="shared" si="66"/>
        <v>1.1000000000000001</v>
      </c>
      <c r="N848" s="117">
        <v>2900000</v>
      </c>
      <c r="O848" s="129">
        <f t="shared" si="64"/>
        <v>3190000.0000000005</v>
      </c>
      <c r="P848" s="14">
        <f t="shared" si="65"/>
        <v>0</v>
      </c>
      <c r="Q848" s="14" t="str">
        <f>+IF(B848='1'!$D$15,IF(C848='1'!$D$16,'2'!D848,""),"")</f>
        <v/>
      </c>
      <c r="S848" s="36">
        <v>2400000</v>
      </c>
      <c r="T848" s="87">
        <v>2400000</v>
      </c>
      <c r="U848" s="96">
        <v>2600000</v>
      </c>
      <c r="V848" s="108">
        <v>2900000</v>
      </c>
    </row>
    <row r="849" spans="1:22" hidden="1" x14ac:dyDescent="0.2">
      <c r="A849" s="103">
        <v>847</v>
      </c>
      <c r="B849" s="1" t="s">
        <v>45</v>
      </c>
      <c r="C849" s="14">
        <v>31</v>
      </c>
      <c r="D849" s="14" t="s">
        <v>341</v>
      </c>
      <c r="E849" s="1">
        <v>16094</v>
      </c>
      <c r="F849" s="1" t="str">
        <f t="shared" si="67"/>
        <v>БГД3155/2</v>
      </c>
      <c r="G849" s="2" t="s">
        <v>342</v>
      </c>
      <c r="I849" s="1">
        <v>15</v>
      </c>
      <c r="J849" s="1">
        <v>2021</v>
      </c>
      <c r="K849" s="2" t="s">
        <v>298</v>
      </c>
      <c r="L849" s="122">
        <f t="shared" si="66"/>
        <v>1.1000000000000001</v>
      </c>
      <c r="N849" s="117">
        <v>2900000</v>
      </c>
      <c r="O849" s="129">
        <f t="shared" si="64"/>
        <v>3190000.0000000005</v>
      </c>
      <c r="P849" s="14">
        <f t="shared" si="65"/>
        <v>0</v>
      </c>
      <c r="Q849" s="14" t="str">
        <f>+IF(B849='1'!$D$15,IF(C849='1'!$D$16,'2'!D849,""),"")</f>
        <v/>
      </c>
      <c r="S849" s="36">
        <v>2400000</v>
      </c>
      <c r="T849" s="87">
        <v>2400000</v>
      </c>
      <c r="U849" s="96">
        <v>2600000</v>
      </c>
      <c r="V849" s="108">
        <v>2900000</v>
      </c>
    </row>
    <row r="850" spans="1:22" hidden="1" x14ac:dyDescent="0.2">
      <c r="A850" s="103">
        <v>848</v>
      </c>
      <c r="B850" s="1" t="s">
        <v>45</v>
      </c>
      <c r="C850" s="14">
        <v>31</v>
      </c>
      <c r="D850" s="14" t="s">
        <v>347</v>
      </c>
      <c r="E850" s="1">
        <v>16094</v>
      </c>
      <c r="F850" s="1" t="str">
        <f t="shared" si="67"/>
        <v>БГД3133А</v>
      </c>
      <c r="G850" s="2" t="s">
        <v>6</v>
      </c>
      <c r="I850" s="1">
        <v>5</v>
      </c>
      <c r="J850" s="1">
        <v>2010</v>
      </c>
      <c r="K850" s="2" t="s">
        <v>301</v>
      </c>
      <c r="L850" s="122">
        <f t="shared" si="66"/>
        <v>1.1000000000000001</v>
      </c>
      <c r="N850" s="117">
        <v>2300000</v>
      </c>
      <c r="O850" s="129">
        <f t="shared" si="64"/>
        <v>2530000</v>
      </c>
      <c r="P850" s="14">
        <f t="shared" si="65"/>
        <v>0</v>
      </c>
      <c r="Q850" s="14" t="str">
        <f>+IF(B850='1'!$D$15,IF(C850='1'!$D$16,'2'!D850,""),"")</f>
        <v/>
      </c>
      <c r="S850" s="36">
        <v>2000000</v>
      </c>
      <c r="T850" s="87">
        <v>2000000</v>
      </c>
      <c r="U850" s="96">
        <v>2100000</v>
      </c>
      <c r="V850" s="108">
        <v>2300000</v>
      </c>
    </row>
    <row r="851" spans="1:22" hidden="1" x14ac:dyDescent="0.2">
      <c r="A851" s="103">
        <v>849</v>
      </c>
      <c r="B851" s="1" t="s">
        <v>45</v>
      </c>
      <c r="C851" s="14">
        <v>31</v>
      </c>
      <c r="D851" s="14">
        <v>105</v>
      </c>
      <c r="E851" s="1">
        <v>16094</v>
      </c>
      <c r="F851" s="1" t="str">
        <f t="shared" si="67"/>
        <v>БГД31105</v>
      </c>
      <c r="G851" s="2" t="s">
        <v>348</v>
      </c>
      <c r="I851" s="1">
        <v>12</v>
      </c>
      <c r="J851" s="1">
        <v>2009</v>
      </c>
      <c r="K851" s="2" t="s">
        <v>301</v>
      </c>
      <c r="L851" s="122">
        <f t="shared" si="66"/>
        <v>1.1000000000000001</v>
      </c>
      <c r="N851" s="117">
        <v>2500000</v>
      </c>
      <c r="O851" s="129">
        <f t="shared" si="64"/>
        <v>2750000</v>
      </c>
      <c r="P851" s="14">
        <f t="shared" si="65"/>
        <v>0</v>
      </c>
      <c r="Q851" s="14" t="str">
        <f>+IF(B851='1'!$D$15,IF(C851='1'!$D$16,'2'!D851,""),"")</f>
        <v/>
      </c>
      <c r="S851" s="36">
        <v>2000000</v>
      </c>
      <c r="T851" s="87">
        <v>2100000</v>
      </c>
      <c r="U851" s="96">
        <v>2300000</v>
      </c>
      <c r="V851" s="108">
        <v>2500000</v>
      </c>
    </row>
    <row r="852" spans="1:22" hidden="1" x14ac:dyDescent="0.2">
      <c r="A852" s="103">
        <v>850</v>
      </c>
      <c r="B852" s="1" t="s">
        <v>45</v>
      </c>
      <c r="C852" s="14">
        <v>31</v>
      </c>
      <c r="D852" s="14">
        <v>104</v>
      </c>
      <c r="E852" s="1">
        <v>16094</v>
      </c>
      <c r="F852" s="1" t="str">
        <f t="shared" si="67"/>
        <v>БГД31104</v>
      </c>
      <c r="G852" s="2" t="s">
        <v>348</v>
      </c>
      <c r="I852" s="1">
        <v>12</v>
      </c>
      <c r="J852" s="1">
        <v>2009</v>
      </c>
      <c r="K852" s="2" t="s">
        <v>301</v>
      </c>
      <c r="L852" s="122">
        <f t="shared" si="66"/>
        <v>1.1000000000000001</v>
      </c>
      <c r="N852" s="117">
        <v>2500000</v>
      </c>
      <c r="O852" s="129">
        <f t="shared" si="64"/>
        <v>2750000</v>
      </c>
      <c r="P852" s="14">
        <f t="shared" si="65"/>
        <v>0</v>
      </c>
      <c r="Q852" s="14" t="str">
        <f>+IF(B852='1'!$D$15,IF(C852='1'!$D$16,'2'!D852,""),"")</f>
        <v/>
      </c>
      <c r="S852" s="36">
        <v>2000000</v>
      </c>
      <c r="T852" s="87">
        <v>2100000</v>
      </c>
      <c r="U852" s="96">
        <v>2300000</v>
      </c>
      <c r="V852" s="108">
        <v>2500000</v>
      </c>
    </row>
    <row r="853" spans="1:22" hidden="1" x14ac:dyDescent="0.2">
      <c r="A853" s="103">
        <v>851</v>
      </c>
      <c r="B853" s="1" t="s">
        <v>45</v>
      </c>
      <c r="C853" s="14">
        <v>31</v>
      </c>
      <c r="D853" s="14">
        <v>103</v>
      </c>
      <c r="E853" s="1">
        <v>16094</v>
      </c>
      <c r="F853" s="1" t="str">
        <f t="shared" si="67"/>
        <v>БГД31103</v>
      </c>
      <c r="G853" s="2" t="s">
        <v>348</v>
      </c>
      <c r="I853" s="1">
        <v>12</v>
      </c>
      <c r="J853" s="1">
        <v>2009</v>
      </c>
      <c r="K853" s="2" t="s">
        <v>301</v>
      </c>
      <c r="L853" s="122">
        <f t="shared" si="66"/>
        <v>1.1000000000000001</v>
      </c>
      <c r="N853" s="117">
        <v>2500000</v>
      </c>
      <c r="O853" s="129">
        <f t="shared" si="64"/>
        <v>2750000</v>
      </c>
      <c r="P853" s="14">
        <f t="shared" si="65"/>
        <v>0</v>
      </c>
      <c r="Q853" s="14" t="str">
        <f>+IF(B853='1'!$D$15,IF(C853='1'!$D$16,'2'!D853,""),"")</f>
        <v/>
      </c>
      <c r="S853" s="36">
        <v>2000000</v>
      </c>
      <c r="T853" s="87">
        <v>2100000</v>
      </c>
      <c r="U853" s="96">
        <v>2300000</v>
      </c>
      <c r="V853" s="108">
        <v>2500000</v>
      </c>
    </row>
    <row r="854" spans="1:22" hidden="1" x14ac:dyDescent="0.2">
      <c r="A854" s="103">
        <v>852</v>
      </c>
      <c r="B854" s="1" t="s">
        <v>45</v>
      </c>
      <c r="C854" s="14">
        <v>31</v>
      </c>
      <c r="D854" s="14">
        <v>102</v>
      </c>
      <c r="E854" s="1">
        <v>16094</v>
      </c>
      <c r="F854" s="1" t="str">
        <f t="shared" si="67"/>
        <v>БГД31102</v>
      </c>
      <c r="G854" s="2" t="s">
        <v>348</v>
      </c>
      <c r="I854" s="1">
        <v>12</v>
      </c>
      <c r="J854" s="1">
        <v>2009</v>
      </c>
      <c r="K854" s="2" t="s">
        <v>301</v>
      </c>
      <c r="L854" s="122">
        <f t="shared" si="66"/>
        <v>1.1000000000000001</v>
      </c>
      <c r="N854" s="117">
        <v>2500000</v>
      </c>
      <c r="O854" s="129">
        <f t="shared" si="64"/>
        <v>2750000</v>
      </c>
      <c r="P854" s="14">
        <f t="shared" si="65"/>
        <v>0</v>
      </c>
      <c r="Q854" s="14" t="str">
        <f>+IF(B854='1'!$D$15,IF(C854='1'!$D$16,'2'!D854,""),"")</f>
        <v/>
      </c>
      <c r="S854" s="36">
        <v>2000000</v>
      </c>
      <c r="T854" s="87">
        <v>2100000</v>
      </c>
      <c r="U854" s="96">
        <v>2300000</v>
      </c>
      <c r="V854" s="108">
        <v>2500000</v>
      </c>
    </row>
    <row r="855" spans="1:22" hidden="1" x14ac:dyDescent="0.2">
      <c r="A855" s="103">
        <v>853</v>
      </c>
      <c r="B855" s="1" t="s">
        <v>45</v>
      </c>
      <c r="C855" s="14">
        <v>31</v>
      </c>
      <c r="D855" s="14">
        <v>101</v>
      </c>
      <c r="E855" s="1">
        <v>16094</v>
      </c>
      <c r="F855" s="1" t="str">
        <f t="shared" si="67"/>
        <v>БГД31101</v>
      </c>
      <c r="G855" s="2" t="s">
        <v>348</v>
      </c>
      <c r="I855" s="1">
        <v>12</v>
      </c>
      <c r="J855" s="1">
        <v>2009</v>
      </c>
      <c r="K855" s="2" t="s">
        <v>301</v>
      </c>
      <c r="L855" s="122">
        <f t="shared" si="66"/>
        <v>1.1000000000000001</v>
      </c>
      <c r="N855" s="117">
        <v>2500000</v>
      </c>
      <c r="O855" s="129">
        <f t="shared" si="64"/>
        <v>2750000</v>
      </c>
      <c r="P855" s="14">
        <f t="shared" si="65"/>
        <v>0</v>
      </c>
      <c r="Q855" s="14" t="str">
        <f>+IF(B855='1'!$D$15,IF(C855='1'!$D$16,'2'!D855,""),"")</f>
        <v/>
      </c>
      <c r="S855" s="36">
        <v>2000000</v>
      </c>
      <c r="T855" s="87">
        <v>2100000</v>
      </c>
      <c r="U855" s="96">
        <v>2300000</v>
      </c>
      <c r="V855" s="108">
        <v>2500000</v>
      </c>
    </row>
    <row r="856" spans="1:22" hidden="1" x14ac:dyDescent="0.2">
      <c r="A856" s="103">
        <v>854</v>
      </c>
      <c r="B856" s="1" t="s">
        <v>45</v>
      </c>
      <c r="C856" s="14">
        <v>31</v>
      </c>
      <c r="D856" s="14">
        <v>96</v>
      </c>
      <c r="E856" s="1">
        <v>16094</v>
      </c>
      <c r="F856" s="1" t="str">
        <f t="shared" si="67"/>
        <v>БГД3196</v>
      </c>
      <c r="G856" s="2" t="s">
        <v>2035</v>
      </c>
      <c r="I856" s="1">
        <v>6</v>
      </c>
      <c r="J856" s="1">
        <v>2011</v>
      </c>
      <c r="K856" s="2" t="s">
        <v>301</v>
      </c>
      <c r="L856" s="122">
        <f t="shared" si="66"/>
        <v>1.1000000000000001</v>
      </c>
      <c r="N856" s="117">
        <v>2200000</v>
      </c>
      <c r="O856" s="129">
        <f t="shared" si="64"/>
        <v>2420000</v>
      </c>
      <c r="P856" s="14">
        <f t="shared" si="65"/>
        <v>0</v>
      </c>
      <c r="Q856" s="14" t="str">
        <f>+IF(B856='1'!$D$15,IF(C856='1'!$D$16,'2'!D856,""),"")</f>
        <v/>
      </c>
      <c r="S856" s="36">
        <v>2000000</v>
      </c>
      <c r="T856" s="87">
        <v>1900000</v>
      </c>
      <c r="U856" s="96">
        <v>2000000</v>
      </c>
      <c r="V856" s="108">
        <v>2200000</v>
      </c>
    </row>
    <row r="857" spans="1:22" hidden="1" x14ac:dyDescent="0.2">
      <c r="A857" s="103">
        <v>855</v>
      </c>
      <c r="B857" s="1" t="s">
        <v>45</v>
      </c>
      <c r="C857" s="14">
        <v>31</v>
      </c>
      <c r="D857" s="14">
        <v>89</v>
      </c>
      <c r="E857" s="1">
        <v>16094</v>
      </c>
      <c r="F857" s="1" t="str">
        <f t="shared" si="67"/>
        <v>БГД3189</v>
      </c>
      <c r="G857" s="2" t="s">
        <v>7</v>
      </c>
      <c r="I857" s="1">
        <v>7</v>
      </c>
      <c r="J857" s="1">
        <v>2012</v>
      </c>
      <c r="K857" s="2" t="s">
        <v>298</v>
      </c>
      <c r="L857" s="122">
        <f t="shared" si="66"/>
        <v>1.1000000000000001</v>
      </c>
      <c r="N857" s="117">
        <v>2300000</v>
      </c>
      <c r="O857" s="129">
        <f t="shared" si="64"/>
        <v>2530000</v>
      </c>
      <c r="P857" s="14">
        <f t="shared" si="65"/>
        <v>0</v>
      </c>
      <c r="Q857" s="14" t="str">
        <f>+IF(B857='1'!$D$15,IF(C857='1'!$D$16,'2'!D857,""),"")</f>
        <v/>
      </c>
      <c r="S857" s="36">
        <v>2000000</v>
      </c>
      <c r="T857" s="87">
        <v>2000000</v>
      </c>
      <c r="U857" s="96">
        <v>2100000</v>
      </c>
      <c r="V857" s="108">
        <v>2300000</v>
      </c>
    </row>
    <row r="858" spans="1:22" hidden="1" x14ac:dyDescent="0.2">
      <c r="A858" s="103">
        <v>856</v>
      </c>
      <c r="B858" s="1" t="s">
        <v>45</v>
      </c>
      <c r="C858" s="14">
        <v>31</v>
      </c>
      <c r="D858" s="14">
        <v>87</v>
      </c>
      <c r="E858" s="1">
        <v>16094</v>
      </c>
      <c r="F858" s="1" t="str">
        <f t="shared" si="67"/>
        <v>БГД3187</v>
      </c>
      <c r="G858" s="2" t="s">
        <v>6</v>
      </c>
      <c r="I858" s="1">
        <v>7</v>
      </c>
      <c r="J858" s="1">
        <v>2011</v>
      </c>
      <c r="K858" s="2" t="s">
        <v>298</v>
      </c>
      <c r="L858" s="122">
        <f t="shared" si="66"/>
        <v>1.1000000000000001</v>
      </c>
      <c r="N858" s="117">
        <v>2300000</v>
      </c>
      <c r="O858" s="129">
        <f t="shared" si="64"/>
        <v>2530000</v>
      </c>
      <c r="P858" s="14">
        <f t="shared" si="65"/>
        <v>0</v>
      </c>
      <c r="Q858" s="14" t="str">
        <f>+IF(B858='1'!$D$15,IF(C858='1'!$D$16,'2'!D858,""),"")</f>
        <v/>
      </c>
      <c r="S858" s="36">
        <v>2000000</v>
      </c>
      <c r="T858" s="87">
        <v>2000000</v>
      </c>
      <c r="U858" s="96">
        <v>2100000</v>
      </c>
      <c r="V858" s="108">
        <v>2300000</v>
      </c>
    </row>
    <row r="859" spans="1:22" hidden="1" x14ac:dyDescent="0.2">
      <c r="A859" s="103">
        <v>857</v>
      </c>
      <c r="B859" s="1" t="s">
        <v>45</v>
      </c>
      <c r="C859" s="14">
        <v>31</v>
      </c>
      <c r="D859" s="14">
        <v>85</v>
      </c>
      <c r="E859" s="1">
        <v>16094</v>
      </c>
      <c r="F859" s="1" t="str">
        <f t="shared" si="67"/>
        <v>БГД3185</v>
      </c>
      <c r="G859" s="2" t="s">
        <v>181</v>
      </c>
      <c r="I859" s="1">
        <v>9</v>
      </c>
      <c r="J859" s="1">
        <v>2015</v>
      </c>
      <c r="K859" s="2" t="s">
        <v>298</v>
      </c>
      <c r="L859" s="122">
        <f t="shared" si="66"/>
        <v>1.1000000000000001</v>
      </c>
      <c r="N859" s="117">
        <v>2300000</v>
      </c>
      <c r="O859" s="129">
        <f t="shared" si="64"/>
        <v>2530000</v>
      </c>
      <c r="P859" s="14">
        <f t="shared" si="65"/>
        <v>0</v>
      </c>
      <c r="Q859" s="14" t="str">
        <f>+IF(B859='1'!$D$15,IF(C859='1'!$D$16,'2'!D859,""),"")</f>
        <v/>
      </c>
      <c r="S859" s="36">
        <v>2000000</v>
      </c>
      <c r="T859" s="87">
        <v>2000000</v>
      </c>
      <c r="U859" s="96">
        <v>2100000</v>
      </c>
      <c r="V859" s="108">
        <v>2300000</v>
      </c>
    </row>
    <row r="860" spans="1:22" hidden="1" x14ac:dyDescent="0.2">
      <c r="A860" s="103">
        <v>858</v>
      </c>
      <c r="B860" s="1" t="s">
        <v>45</v>
      </c>
      <c r="C860" s="14">
        <v>31</v>
      </c>
      <c r="D860" s="14">
        <v>84</v>
      </c>
      <c r="E860" s="1">
        <v>16094</v>
      </c>
      <c r="F860" s="1" t="str">
        <f t="shared" si="67"/>
        <v>БГД3184</v>
      </c>
      <c r="G860" s="2" t="s">
        <v>7</v>
      </c>
      <c r="I860" s="1">
        <v>6</v>
      </c>
      <c r="J860" s="1">
        <v>2015</v>
      </c>
      <c r="K860" s="2" t="s">
        <v>301</v>
      </c>
      <c r="L860" s="122">
        <f t="shared" si="66"/>
        <v>1.1000000000000001</v>
      </c>
      <c r="N860" s="117">
        <v>2100000</v>
      </c>
      <c r="O860" s="129">
        <f t="shared" si="64"/>
        <v>2310000</v>
      </c>
      <c r="P860" s="14">
        <f t="shared" si="65"/>
        <v>0</v>
      </c>
      <c r="Q860" s="14" t="str">
        <f>+IF(B860='1'!$D$15,IF(C860='1'!$D$16,'2'!D860,""),"")</f>
        <v/>
      </c>
      <c r="S860" s="36">
        <v>1800000</v>
      </c>
      <c r="T860" s="87">
        <v>1800000</v>
      </c>
      <c r="U860" s="96">
        <v>1900000</v>
      </c>
      <c r="V860" s="108">
        <v>2100000</v>
      </c>
    </row>
    <row r="861" spans="1:22" hidden="1" x14ac:dyDescent="0.2">
      <c r="A861" s="103">
        <v>859</v>
      </c>
      <c r="B861" s="1" t="s">
        <v>45</v>
      </c>
      <c r="C861" s="14">
        <v>31</v>
      </c>
      <c r="D861" s="14">
        <v>74</v>
      </c>
      <c r="E861" s="1">
        <v>16094</v>
      </c>
      <c r="F861" s="1" t="str">
        <f t="shared" si="67"/>
        <v>БГД3174</v>
      </c>
      <c r="G861" s="2" t="s">
        <v>7</v>
      </c>
      <c r="I861" s="1">
        <v>6</v>
      </c>
      <c r="J861" s="1">
        <v>2009</v>
      </c>
      <c r="K861" s="2" t="s">
        <v>301</v>
      </c>
      <c r="L861" s="122">
        <f t="shared" si="66"/>
        <v>1.1000000000000001</v>
      </c>
      <c r="N861" s="117">
        <v>2100000</v>
      </c>
      <c r="O861" s="129">
        <f t="shared" si="64"/>
        <v>2310000</v>
      </c>
      <c r="P861" s="14">
        <f t="shared" si="65"/>
        <v>0</v>
      </c>
      <c r="Q861" s="14" t="str">
        <f>+IF(B861='1'!$D$15,IF(C861='1'!$D$16,'2'!D861,""),"")</f>
        <v/>
      </c>
      <c r="S861" s="36">
        <v>1800000</v>
      </c>
      <c r="T861" s="87">
        <v>1800000</v>
      </c>
      <c r="U861" s="96">
        <v>1900000</v>
      </c>
      <c r="V861" s="108">
        <v>2100000</v>
      </c>
    </row>
    <row r="862" spans="1:22" hidden="1" x14ac:dyDescent="0.2">
      <c r="A862" s="103">
        <v>860</v>
      </c>
      <c r="B862" s="1" t="s">
        <v>45</v>
      </c>
      <c r="C862" s="14">
        <v>31</v>
      </c>
      <c r="D862" s="14">
        <v>71</v>
      </c>
      <c r="E862" s="1">
        <v>16094</v>
      </c>
      <c r="F862" s="1" t="str">
        <f t="shared" si="67"/>
        <v>БГД3171</v>
      </c>
      <c r="G862" s="2" t="s">
        <v>6</v>
      </c>
      <c r="I862" s="1">
        <v>6</v>
      </c>
      <c r="J862" s="1">
        <v>2011</v>
      </c>
      <c r="K862" s="2" t="s">
        <v>301</v>
      </c>
      <c r="L862" s="122">
        <f t="shared" si="66"/>
        <v>1.1000000000000001</v>
      </c>
      <c r="N862" s="117">
        <v>2100000</v>
      </c>
      <c r="O862" s="129">
        <f t="shared" si="64"/>
        <v>2310000</v>
      </c>
      <c r="P862" s="14">
        <f t="shared" si="65"/>
        <v>0</v>
      </c>
      <c r="Q862" s="14" t="str">
        <f>+IF(B862='1'!$D$15,IF(C862='1'!$D$16,'2'!D862,""),"")</f>
        <v/>
      </c>
      <c r="S862" s="36">
        <v>1800000</v>
      </c>
      <c r="T862" s="87">
        <v>1800000</v>
      </c>
      <c r="U862" s="96">
        <v>1900000</v>
      </c>
      <c r="V862" s="108">
        <v>2100000</v>
      </c>
    </row>
    <row r="863" spans="1:22" hidden="1" x14ac:dyDescent="0.2">
      <c r="A863" s="103">
        <v>861</v>
      </c>
      <c r="B863" s="1" t="s">
        <v>45</v>
      </c>
      <c r="C863" s="14">
        <v>31</v>
      </c>
      <c r="D863" s="14">
        <v>70</v>
      </c>
      <c r="E863" s="1">
        <v>16094</v>
      </c>
      <c r="F863" s="1" t="str">
        <f t="shared" si="67"/>
        <v>БГД3170</v>
      </c>
      <c r="G863" s="2" t="s">
        <v>6</v>
      </c>
      <c r="I863" s="1">
        <v>10</v>
      </c>
      <c r="J863" s="1">
        <v>2012</v>
      </c>
      <c r="K863" s="2" t="s">
        <v>301</v>
      </c>
      <c r="L863" s="122">
        <f t="shared" si="66"/>
        <v>1.1000000000000001</v>
      </c>
      <c r="N863" s="117">
        <v>2550000</v>
      </c>
      <c r="O863" s="129">
        <f t="shared" si="64"/>
        <v>2805000</v>
      </c>
      <c r="P863" s="14">
        <f t="shared" si="65"/>
        <v>0</v>
      </c>
      <c r="Q863" s="14" t="str">
        <f>+IF(B863='1'!$D$15,IF(C863='1'!$D$16,'2'!D863,""),"")</f>
        <v/>
      </c>
      <c r="S863" s="36">
        <v>2000000</v>
      </c>
      <c r="T863" s="87">
        <v>2100000</v>
      </c>
      <c r="U863" s="96">
        <v>2200000</v>
      </c>
      <c r="V863" s="108">
        <v>2550000</v>
      </c>
    </row>
    <row r="864" spans="1:22" hidden="1" x14ac:dyDescent="0.2">
      <c r="A864" s="103">
        <v>862</v>
      </c>
      <c r="B864" s="1" t="s">
        <v>45</v>
      </c>
      <c r="C864" s="14">
        <v>31</v>
      </c>
      <c r="D864" s="14">
        <v>69</v>
      </c>
      <c r="E864" s="1">
        <v>16094</v>
      </c>
      <c r="F864" s="1" t="str">
        <f t="shared" si="67"/>
        <v>БГД3169</v>
      </c>
      <c r="G864" s="2" t="s">
        <v>200</v>
      </c>
      <c r="I864" s="1">
        <v>9</v>
      </c>
      <c r="J864" s="1">
        <v>2010</v>
      </c>
      <c r="K864" s="2" t="s">
        <v>301</v>
      </c>
      <c r="L864" s="122">
        <f t="shared" si="66"/>
        <v>1.1000000000000001</v>
      </c>
      <c r="N864" s="117">
        <v>2550000</v>
      </c>
      <c r="O864" s="129">
        <f t="shared" si="64"/>
        <v>2805000</v>
      </c>
      <c r="P864" s="14">
        <f t="shared" si="65"/>
        <v>0</v>
      </c>
      <c r="Q864" s="14" t="str">
        <f>+IF(B864='1'!$D$15,IF(C864='1'!$D$16,'2'!D864,""),"")</f>
        <v/>
      </c>
      <c r="S864" s="36">
        <v>2000000</v>
      </c>
      <c r="T864" s="87">
        <v>2100000</v>
      </c>
      <c r="U864" s="96">
        <v>2200000</v>
      </c>
      <c r="V864" s="108">
        <v>2550000</v>
      </c>
    </row>
    <row r="865" spans="1:22" hidden="1" x14ac:dyDescent="0.2">
      <c r="A865" s="103">
        <v>863</v>
      </c>
      <c r="B865" s="1" t="s">
        <v>45</v>
      </c>
      <c r="C865" s="14">
        <v>31</v>
      </c>
      <c r="D865" s="14">
        <v>67</v>
      </c>
      <c r="E865" s="1">
        <v>16094</v>
      </c>
      <c r="F865" s="1" t="str">
        <f t="shared" si="67"/>
        <v>БГД3167</v>
      </c>
      <c r="G865" s="2" t="s">
        <v>6</v>
      </c>
      <c r="I865" s="1">
        <v>5</v>
      </c>
      <c r="J865" s="1">
        <v>2009</v>
      </c>
      <c r="K865" s="2" t="s">
        <v>301</v>
      </c>
      <c r="L865" s="122">
        <f t="shared" si="66"/>
        <v>1.1000000000000001</v>
      </c>
      <c r="N865" s="117">
        <v>2400000</v>
      </c>
      <c r="O865" s="129">
        <f t="shared" si="64"/>
        <v>2640000</v>
      </c>
      <c r="P865" s="14">
        <f t="shared" si="65"/>
        <v>0</v>
      </c>
      <c r="Q865" s="14" t="str">
        <f>+IF(B865='1'!$D$15,IF(C865='1'!$D$16,'2'!D865,""),"")</f>
        <v/>
      </c>
      <c r="S865" s="36">
        <v>2000000</v>
      </c>
      <c r="T865" s="87">
        <v>2000000</v>
      </c>
      <c r="U865" s="96">
        <v>2100000</v>
      </c>
      <c r="V865" s="108">
        <v>2400000</v>
      </c>
    </row>
    <row r="866" spans="1:22" hidden="1" x14ac:dyDescent="0.2">
      <c r="A866" s="103">
        <v>864</v>
      </c>
      <c r="B866" s="1" t="s">
        <v>45</v>
      </c>
      <c r="C866" s="14">
        <v>31</v>
      </c>
      <c r="D866" s="14">
        <v>66</v>
      </c>
      <c r="E866" s="1">
        <v>16094</v>
      </c>
      <c r="F866" s="1" t="str">
        <f t="shared" si="67"/>
        <v>БГД3166</v>
      </c>
      <c r="G866" s="2" t="s">
        <v>6</v>
      </c>
      <c r="I866" s="1">
        <v>5</v>
      </c>
      <c r="J866" s="1">
        <v>2009</v>
      </c>
      <c r="K866" s="2" t="s">
        <v>301</v>
      </c>
      <c r="L866" s="122">
        <f t="shared" si="66"/>
        <v>1.1000000000000001</v>
      </c>
      <c r="N866" s="117">
        <v>2400000</v>
      </c>
      <c r="O866" s="129">
        <f t="shared" si="64"/>
        <v>2640000</v>
      </c>
      <c r="P866" s="14">
        <f t="shared" si="65"/>
        <v>0</v>
      </c>
      <c r="Q866" s="14" t="str">
        <f>+IF(B866='1'!$D$15,IF(C866='1'!$D$16,'2'!D866,""),"")</f>
        <v/>
      </c>
      <c r="S866" s="36">
        <v>2000000</v>
      </c>
      <c r="T866" s="87">
        <v>2000000</v>
      </c>
      <c r="U866" s="96">
        <v>2100000</v>
      </c>
      <c r="V866" s="108">
        <v>2400000</v>
      </c>
    </row>
    <row r="867" spans="1:22" hidden="1" x14ac:dyDescent="0.2">
      <c r="A867" s="103">
        <v>865</v>
      </c>
      <c r="B867" s="1" t="s">
        <v>45</v>
      </c>
      <c r="C867" s="14">
        <v>31</v>
      </c>
      <c r="D867" s="14">
        <v>65</v>
      </c>
      <c r="E867" s="1">
        <v>16094</v>
      </c>
      <c r="F867" s="1" t="str">
        <f t="shared" si="67"/>
        <v>БГД3165</v>
      </c>
      <c r="G867" s="2" t="s">
        <v>6</v>
      </c>
      <c r="I867" s="1">
        <v>5</v>
      </c>
      <c r="J867" s="1">
        <v>2009</v>
      </c>
      <c r="K867" s="2" t="s">
        <v>301</v>
      </c>
      <c r="L867" s="122">
        <f t="shared" si="66"/>
        <v>1.1000000000000001</v>
      </c>
      <c r="N867" s="117">
        <v>2400000</v>
      </c>
      <c r="O867" s="129">
        <f t="shared" si="64"/>
        <v>2640000</v>
      </c>
      <c r="P867" s="14">
        <f t="shared" si="65"/>
        <v>0</v>
      </c>
      <c r="Q867" s="14" t="str">
        <f>+IF(B867='1'!$D$15,IF(C867='1'!$D$16,'2'!D867,""),"")</f>
        <v/>
      </c>
      <c r="S867" s="36">
        <v>2000000</v>
      </c>
      <c r="T867" s="87">
        <v>2000000</v>
      </c>
      <c r="U867" s="96">
        <v>2100000</v>
      </c>
      <c r="V867" s="108">
        <v>2400000</v>
      </c>
    </row>
    <row r="868" spans="1:22" hidden="1" x14ac:dyDescent="0.2">
      <c r="A868" s="103">
        <v>866</v>
      </c>
      <c r="B868" s="1" t="s">
        <v>45</v>
      </c>
      <c r="C868" s="14">
        <v>31</v>
      </c>
      <c r="D868" s="14">
        <v>59</v>
      </c>
      <c r="E868" s="1">
        <v>16094</v>
      </c>
      <c r="F868" s="1" t="str">
        <f t="shared" si="67"/>
        <v>БГД3159</v>
      </c>
      <c r="G868" s="2" t="s">
        <v>6</v>
      </c>
      <c r="I868" s="1">
        <v>6</v>
      </c>
      <c r="J868" s="1">
        <v>2015</v>
      </c>
      <c r="K868" s="2" t="s">
        <v>301</v>
      </c>
      <c r="L868" s="122">
        <f t="shared" si="66"/>
        <v>1.1000000000000001</v>
      </c>
      <c r="N868" s="117">
        <v>1900000</v>
      </c>
      <c r="O868" s="129">
        <f t="shared" si="64"/>
        <v>2090000.0000000002</v>
      </c>
      <c r="P868" s="14">
        <f t="shared" si="65"/>
        <v>0</v>
      </c>
      <c r="Q868" s="14" t="str">
        <f>+IF(B868='1'!$D$15,IF(C868='1'!$D$16,'2'!D868,""),"")</f>
        <v/>
      </c>
      <c r="S868" s="36"/>
      <c r="T868" s="87">
        <v>1600000</v>
      </c>
      <c r="U868" s="96">
        <v>1700000</v>
      </c>
      <c r="V868" s="108">
        <v>1900000</v>
      </c>
    </row>
    <row r="869" spans="1:22" hidden="1" x14ac:dyDescent="0.2">
      <c r="A869" s="103">
        <v>867</v>
      </c>
      <c r="B869" s="1" t="s">
        <v>45</v>
      </c>
      <c r="C869" s="14">
        <v>31</v>
      </c>
      <c r="D869" s="14">
        <v>57</v>
      </c>
      <c r="E869" s="1">
        <v>16094</v>
      </c>
      <c r="F869" s="1" t="str">
        <f t="shared" si="67"/>
        <v>БГД3157</v>
      </c>
      <c r="G869" s="2" t="s">
        <v>349</v>
      </c>
      <c r="I869" s="1">
        <v>6</v>
      </c>
      <c r="J869" s="1">
        <v>2007</v>
      </c>
      <c r="K869" s="2" t="s">
        <v>301</v>
      </c>
      <c r="L869" s="122">
        <f t="shared" si="66"/>
        <v>1.1000000000000001</v>
      </c>
      <c r="N869" s="117">
        <v>2100000</v>
      </c>
      <c r="O869" s="129">
        <f t="shared" si="64"/>
        <v>2310000</v>
      </c>
      <c r="P869" s="14">
        <f t="shared" si="65"/>
        <v>0</v>
      </c>
      <c r="Q869" s="14" t="str">
        <f>+IF(B869='1'!$D$15,IF(C869='1'!$D$16,'2'!D869,""),"")</f>
        <v/>
      </c>
      <c r="S869" s="36">
        <v>1900000</v>
      </c>
      <c r="T869" s="87">
        <v>1800000</v>
      </c>
      <c r="U869" s="96">
        <v>1900000</v>
      </c>
      <c r="V869" s="108">
        <v>2100000</v>
      </c>
    </row>
    <row r="870" spans="1:22" hidden="1" x14ac:dyDescent="0.2">
      <c r="A870" s="103">
        <v>868</v>
      </c>
      <c r="B870" s="1" t="s">
        <v>45</v>
      </c>
      <c r="C870" s="14">
        <v>31</v>
      </c>
      <c r="D870" s="14">
        <v>55</v>
      </c>
      <c r="E870" s="1">
        <v>16094</v>
      </c>
      <c r="F870" s="1" t="str">
        <f t="shared" si="67"/>
        <v>БГД3155</v>
      </c>
      <c r="G870" s="2" t="s">
        <v>2036</v>
      </c>
      <c r="I870" s="1">
        <v>10</v>
      </c>
      <c r="J870" s="1">
        <v>2013</v>
      </c>
      <c r="K870" s="2" t="s">
        <v>298</v>
      </c>
      <c r="L870" s="122">
        <f t="shared" si="66"/>
        <v>1.1000000000000001</v>
      </c>
      <c r="N870" s="117">
        <v>2800000</v>
      </c>
      <c r="O870" s="129">
        <f t="shared" si="64"/>
        <v>3080000.0000000005</v>
      </c>
      <c r="P870" s="14">
        <f t="shared" si="65"/>
        <v>0</v>
      </c>
      <c r="Q870" s="14" t="str">
        <f>+IF(B870='1'!$D$15,IF(C870='1'!$D$16,'2'!D870,""),"")</f>
        <v/>
      </c>
      <c r="S870" s="36">
        <v>2200000</v>
      </c>
      <c r="T870" s="87">
        <v>2200000</v>
      </c>
      <c r="U870" s="96">
        <v>2400000</v>
      </c>
      <c r="V870" s="108">
        <v>2800000</v>
      </c>
    </row>
    <row r="871" spans="1:22" hidden="1" x14ac:dyDescent="0.2">
      <c r="A871" s="103">
        <v>869</v>
      </c>
      <c r="B871" s="1" t="s">
        <v>45</v>
      </c>
      <c r="C871" s="14">
        <v>32</v>
      </c>
      <c r="D871" s="14" t="s">
        <v>332</v>
      </c>
      <c r="E871" s="1">
        <v>16092</v>
      </c>
      <c r="F871" s="1" t="str">
        <f t="shared" si="67"/>
        <v>БГД3238А</v>
      </c>
      <c r="G871" s="2" t="s">
        <v>2346</v>
      </c>
      <c r="I871" s="1">
        <v>16</v>
      </c>
      <c r="J871" s="1">
        <v>2019</v>
      </c>
      <c r="K871" s="2" t="s">
        <v>358</v>
      </c>
      <c r="L871" s="122">
        <f t="shared" si="66"/>
        <v>1.1000000000000001</v>
      </c>
      <c r="N871" s="117">
        <v>3000000</v>
      </c>
      <c r="O871" s="129">
        <f t="shared" si="64"/>
        <v>3300000.0000000005</v>
      </c>
      <c r="P871" s="14">
        <f t="shared" si="65"/>
        <v>0</v>
      </c>
      <c r="Q871" s="14" t="str">
        <f>+IF(B871='1'!$D$15,IF(C871='1'!$D$16,'2'!D871,""),"")</f>
        <v/>
      </c>
      <c r="S871" s="36">
        <v>2300000</v>
      </c>
      <c r="T871" s="87">
        <v>2300000</v>
      </c>
      <c r="U871" s="96">
        <v>2600000</v>
      </c>
      <c r="V871" s="108">
        <v>3000000</v>
      </c>
    </row>
    <row r="872" spans="1:22" hidden="1" x14ac:dyDescent="0.2">
      <c r="A872" s="103">
        <v>870</v>
      </c>
      <c r="B872" s="1" t="s">
        <v>45</v>
      </c>
      <c r="C872" s="14">
        <v>32</v>
      </c>
      <c r="D872" s="14">
        <v>38</v>
      </c>
      <c r="E872" s="1">
        <v>16092</v>
      </c>
      <c r="F872" s="1" t="str">
        <f t="shared" si="67"/>
        <v>БГД3238</v>
      </c>
      <c r="G872" s="2" t="s">
        <v>7</v>
      </c>
      <c r="I872" s="1">
        <v>12</v>
      </c>
      <c r="J872" s="1">
        <v>2013</v>
      </c>
      <c r="K872" s="2" t="s">
        <v>301</v>
      </c>
      <c r="L872" s="122">
        <f t="shared" si="66"/>
        <v>1.1000000000000001</v>
      </c>
      <c r="N872" s="117">
        <v>2700000</v>
      </c>
      <c r="O872" s="129">
        <f t="shared" si="64"/>
        <v>2970000.0000000005</v>
      </c>
      <c r="P872" s="14">
        <f t="shared" si="65"/>
        <v>0</v>
      </c>
      <c r="Q872" s="14" t="str">
        <f>+IF(B872='1'!$D$15,IF(C872='1'!$D$16,'2'!D872,""),"")</f>
        <v/>
      </c>
      <c r="S872" s="36">
        <v>2100000</v>
      </c>
      <c r="T872" s="87">
        <v>2100000</v>
      </c>
      <c r="U872" s="96">
        <v>2300000</v>
      </c>
      <c r="V872" s="108">
        <v>2700000</v>
      </c>
    </row>
    <row r="873" spans="1:22" hidden="1" x14ac:dyDescent="0.2">
      <c r="A873" s="103">
        <v>871</v>
      </c>
      <c r="B873" s="1" t="s">
        <v>45</v>
      </c>
      <c r="C873" s="14">
        <v>32</v>
      </c>
      <c r="D873" s="14">
        <v>36</v>
      </c>
      <c r="E873" s="1">
        <v>16092</v>
      </c>
      <c r="F873" s="1" t="str">
        <f t="shared" si="67"/>
        <v>БГД3236</v>
      </c>
      <c r="G873" s="2" t="s">
        <v>7</v>
      </c>
      <c r="I873" s="1">
        <v>9</v>
      </c>
      <c r="J873" s="1">
        <v>2008</v>
      </c>
      <c r="K873" s="2" t="s">
        <v>301</v>
      </c>
      <c r="L873" s="122">
        <f t="shared" si="66"/>
        <v>1.1000000000000001</v>
      </c>
      <c r="N873" s="117">
        <v>2400000</v>
      </c>
      <c r="O873" s="129">
        <f t="shared" si="64"/>
        <v>2640000</v>
      </c>
      <c r="P873" s="14">
        <f t="shared" si="65"/>
        <v>0</v>
      </c>
      <c r="Q873" s="14" t="str">
        <f>+IF(B873='1'!$D$15,IF(C873='1'!$D$16,'2'!D873,""),"")</f>
        <v/>
      </c>
      <c r="S873" s="36">
        <v>1900000</v>
      </c>
      <c r="T873" s="87">
        <v>1900000</v>
      </c>
      <c r="U873" s="96">
        <v>2200000</v>
      </c>
      <c r="V873" s="108">
        <v>2400000</v>
      </c>
    </row>
    <row r="874" spans="1:22" hidden="1" x14ac:dyDescent="0.2">
      <c r="A874" s="103">
        <v>872</v>
      </c>
      <c r="B874" s="1" t="s">
        <v>45</v>
      </c>
      <c r="C874" s="14">
        <v>32</v>
      </c>
      <c r="D874" s="14">
        <v>12</v>
      </c>
      <c r="E874" s="1">
        <v>16092</v>
      </c>
      <c r="F874" s="1" t="str">
        <f t="shared" si="67"/>
        <v>БГД3212</v>
      </c>
      <c r="G874" s="2" t="s">
        <v>1688</v>
      </c>
      <c r="H874" s="2" t="s">
        <v>1688</v>
      </c>
      <c r="I874" s="1">
        <v>9</v>
      </c>
      <c r="J874" s="1">
        <v>1984</v>
      </c>
      <c r="K874" s="2" t="s">
        <v>301</v>
      </c>
      <c r="L874" s="122">
        <v>1.1499999999999999</v>
      </c>
      <c r="N874" s="117">
        <v>125000000</v>
      </c>
      <c r="O874" s="129">
        <f t="shared" si="64"/>
        <v>143750000</v>
      </c>
      <c r="P874" s="14">
        <f t="shared" si="65"/>
        <v>0</v>
      </c>
      <c r="Q874" s="14" t="str">
        <f>+IF(B874='1'!$D$15,IF(C874='1'!$D$16,'2'!D874,""),"")</f>
        <v/>
      </c>
      <c r="S874" s="36">
        <v>110000000</v>
      </c>
      <c r="T874" s="87">
        <v>110000000</v>
      </c>
      <c r="U874" s="96">
        <v>115000000</v>
      </c>
      <c r="V874" s="108">
        <v>125000000</v>
      </c>
    </row>
    <row r="875" spans="1:22" hidden="1" x14ac:dyDescent="0.2">
      <c r="A875" s="103">
        <v>873</v>
      </c>
      <c r="B875" s="1" t="s">
        <v>45</v>
      </c>
      <c r="C875" s="14">
        <v>32</v>
      </c>
      <c r="D875" s="14" t="s">
        <v>390</v>
      </c>
      <c r="E875" s="1">
        <v>16092</v>
      </c>
      <c r="F875" s="1" t="str">
        <f t="shared" si="67"/>
        <v>БГД3245Б</v>
      </c>
      <c r="G875" s="2" t="s">
        <v>389</v>
      </c>
      <c r="I875" s="1">
        <v>14</v>
      </c>
      <c r="J875" s="1">
        <v>2013</v>
      </c>
      <c r="K875" s="2" t="s">
        <v>358</v>
      </c>
      <c r="L875" s="122">
        <f t="shared" ref="L875:L887" si="68">+$L$1</f>
        <v>1.1000000000000001</v>
      </c>
      <c r="N875" s="117">
        <v>2700000</v>
      </c>
      <c r="O875" s="129">
        <f t="shared" si="64"/>
        <v>2970000.0000000005</v>
      </c>
      <c r="P875" s="14">
        <f t="shared" si="65"/>
        <v>0</v>
      </c>
      <c r="Q875" s="14" t="str">
        <f>+IF(B875='1'!$D$15,IF(C875='1'!$D$16,'2'!D875,""),"")</f>
        <v/>
      </c>
      <c r="S875" s="36">
        <v>2100000</v>
      </c>
      <c r="T875" s="87">
        <v>2100000</v>
      </c>
      <c r="U875" s="96">
        <v>2300000</v>
      </c>
      <c r="V875" s="108">
        <v>2700000</v>
      </c>
    </row>
    <row r="876" spans="1:22" hidden="1" x14ac:dyDescent="0.2">
      <c r="A876" s="103">
        <v>874</v>
      </c>
      <c r="B876" s="1" t="s">
        <v>45</v>
      </c>
      <c r="C876" s="14">
        <v>32</v>
      </c>
      <c r="D876" s="14" t="s">
        <v>304</v>
      </c>
      <c r="E876" s="1">
        <v>16092</v>
      </c>
      <c r="F876" s="1" t="str">
        <f t="shared" si="67"/>
        <v>БГД3245А</v>
      </c>
      <c r="G876" s="2" t="s">
        <v>389</v>
      </c>
      <c r="I876" s="1">
        <v>14</v>
      </c>
      <c r="J876" s="1">
        <v>2013</v>
      </c>
      <c r="K876" s="2" t="s">
        <v>358</v>
      </c>
      <c r="L876" s="122">
        <f t="shared" si="68"/>
        <v>1.1000000000000001</v>
      </c>
      <c r="N876" s="117">
        <v>2700000</v>
      </c>
      <c r="O876" s="129">
        <f t="shared" si="64"/>
        <v>2970000.0000000005</v>
      </c>
      <c r="P876" s="14">
        <f t="shared" si="65"/>
        <v>0</v>
      </c>
      <c r="Q876" s="14" t="str">
        <f>+IF(B876='1'!$D$15,IF(C876='1'!$D$16,'2'!D876,""),"")</f>
        <v/>
      </c>
      <c r="S876" s="36">
        <v>2100000</v>
      </c>
      <c r="T876" s="87">
        <v>2100000</v>
      </c>
      <c r="U876" s="96">
        <v>2300000</v>
      </c>
      <c r="V876" s="108">
        <v>2700000</v>
      </c>
    </row>
    <row r="877" spans="1:22" hidden="1" x14ac:dyDescent="0.2">
      <c r="A877" s="103">
        <v>875</v>
      </c>
      <c r="B877" s="1" t="s">
        <v>45</v>
      </c>
      <c r="C877" s="14">
        <v>32</v>
      </c>
      <c r="D877" s="14">
        <v>39</v>
      </c>
      <c r="E877" s="1">
        <v>16092</v>
      </c>
      <c r="F877" s="1" t="str">
        <f t="shared" si="67"/>
        <v>БГД3239</v>
      </c>
      <c r="G877" s="2" t="s">
        <v>1709</v>
      </c>
      <c r="H877" s="2" t="s">
        <v>1709</v>
      </c>
      <c r="I877" s="1">
        <v>9</v>
      </c>
      <c r="J877" s="1">
        <v>2009</v>
      </c>
      <c r="L877" s="122">
        <f t="shared" si="68"/>
        <v>1.1000000000000001</v>
      </c>
      <c r="N877" s="117">
        <v>2350000</v>
      </c>
      <c r="O877" s="129">
        <f t="shared" si="64"/>
        <v>2585000</v>
      </c>
      <c r="P877" s="14">
        <f t="shared" si="65"/>
        <v>0</v>
      </c>
      <c r="Q877" s="14" t="str">
        <f>+IF(B877='1'!$D$15,IF(C877='1'!$D$16,'2'!D877,""),"")</f>
        <v/>
      </c>
      <c r="S877" s="36">
        <v>2000000</v>
      </c>
      <c r="T877" s="87">
        <v>2000000</v>
      </c>
      <c r="U877" s="96">
        <v>2100000</v>
      </c>
      <c r="V877" s="108">
        <v>2350000</v>
      </c>
    </row>
    <row r="878" spans="1:22" hidden="1" x14ac:dyDescent="0.2">
      <c r="A878" s="103">
        <v>876</v>
      </c>
      <c r="B878" s="1" t="s">
        <v>45</v>
      </c>
      <c r="C878" s="14">
        <v>32</v>
      </c>
      <c r="D878" s="14" t="s">
        <v>381</v>
      </c>
      <c r="E878" s="1">
        <v>16092</v>
      </c>
      <c r="F878" s="1" t="str">
        <f t="shared" si="67"/>
        <v>БГД3237Б</v>
      </c>
      <c r="G878" s="2" t="s">
        <v>6</v>
      </c>
      <c r="I878" s="1">
        <v>12</v>
      </c>
      <c r="J878" s="1">
        <v>2012</v>
      </c>
      <c r="K878" s="2" t="s">
        <v>298</v>
      </c>
      <c r="L878" s="122">
        <f t="shared" si="68"/>
        <v>1.1000000000000001</v>
      </c>
      <c r="N878" s="117">
        <v>2400000</v>
      </c>
      <c r="O878" s="129">
        <f t="shared" si="64"/>
        <v>2640000</v>
      </c>
      <c r="P878" s="14">
        <f t="shared" si="65"/>
        <v>0</v>
      </c>
      <c r="Q878" s="14" t="str">
        <f>+IF(B878='1'!$D$15,IF(C878='1'!$D$16,'2'!D878,""),"")</f>
        <v/>
      </c>
      <c r="S878" s="36">
        <v>2000000</v>
      </c>
      <c r="T878" s="87">
        <v>2000000</v>
      </c>
      <c r="U878" s="96">
        <v>2200000</v>
      </c>
      <c r="V878" s="108">
        <v>2400000</v>
      </c>
    </row>
    <row r="879" spans="1:22" hidden="1" x14ac:dyDescent="0.2">
      <c r="A879" s="103">
        <v>877</v>
      </c>
      <c r="B879" s="1" t="s">
        <v>45</v>
      </c>
      <c r="C879" s="14">
        <v>32</v>
      </c>
      <c r="D879" s="14" t="s">
        <v>379</v>
      </c>
      <c r="E879" s="1">
        <v>16092</v>
      </c>
      <c r="F879" s="1" t="str">
        <f t="shared" si="67"/>
        <v>БГД3237А</v>
      </c>
      <c r="G879" s="2" t="s">
        <v>391</v>
      </c>
      <c r="I879" s="1">
        <v>10</v>
      </c>
      <c r="J879" s="1">
        <v>2012</v>
      </c>
      <c r="K879" s="2" t="s">
        <v>298</v>
      </c>
      <c r="L879" s="122">
        <f t="shared" si="68"/>
        <v>1.1000000000000001</v>
      </c>
      <c r="N879" s="117">
        <v>2500000</v>
      </c>
      <c r="O879" s="129">
        <f t="shared" si="64"/>
        <v>2750000</v>
      </c>
      <c r="P879" s="14">
        <f t="shared" si="65"/>
        <v>0</v>
      </c>
      <c r="Q879" s="14" t="str">
        <f>+IF(B879='1'!$D$15,IF(C879='1'!$D$16,'2'!D879,""),"")</f>
        <v/>
      </c>
      <c r="S879" s="36">
        <v>1700000</v>
      </c>
      <c r="T879" s="87">
        <v>1800000</v>
      </c>
      <c r="U879" s="96">
        <v>2100000</v>
      </c>
      <c r="V879" s="108">
        <v>2500000</v>
      </c>
    </row>
    <row r="880" spans="1:22" hidden="1" x14ac:dyDescent="0.2">
      <c r="A880" s="103">
        <v>878</v>
      </c>
      <c r="B880" s="1" t="s">
        <v>45</v>
      </c>
      <c r="C880" s="14">
        <v>32</v>
      </c>
      <c r="D880" s="14" t="s">
        <v>386</v>
      </c>
      <c r="E880" s="1">
        <v>16092</v>
      </c>
      <c r="F880" s="1" t="str">
        <f t="shared" si="67"/>
        <v>БГД3232Г</v>
      </c>
      <c r="G880" s="2" t="s">
        <v>6</v>
      </c>
      <c r="I880" s="1">
        <v>5</v>
      </c>
      <c r="J880" s="1">
        <v>2013</v>
      </c>
      <c r="K880" s="2" t="s">
        <v>301</v>
      </c>
      <c r="L880" s="122">
        <f t="shared" si="68"/>
        <v>1.1000000000000001</v>
      </c>
      <c r="N880" s="117">
        <v>2400000</v>
      </c>
      <c r="O880" s="129">
        <f t="shared" si="64"/>
        <v>2640000</v>
      </c>
      <c r="P880" s="14">
        <f t="shared" si="65"/>
        <v>0</v>
      </c>
      <c r="Q880" s="14" t="str">
        <f>+IF(B880='1'!$D$15,IF(C880='1'!$D$16,'2'!D880,""),"")</f>
        <v/>
      </c>
      <c r="S880" s="36">
        <v>2000000</v>
      </c>
      <c r="T880" s="87">
        <v>2000000</v>
      </c>
      <c r="U880" s="96">
        <v>2200000</v>
      </c>
      <c r="V880" s="108">
        <v>2400000</v>
      </c>
    </row>
    <row r="881" spans="1:22" hidden="1" x14ac:dyDescent="0.2">
      <c r="A881" s="103">
        <v>879</v>
      </c>
      <c r="B881" s="1" t="s">
        <v>45</v>
      </c>
      <c r="C881" s="14">
        <v>32</v>
      </c>
      <c r="D881" s="14">
        <v>99</v>
      </c>
      <c r="E881" s="1">
        <v>16092</v>
      </c>
      <c r="F881" s="1" t="str">
        <f t="shared" si="67"/>
        <v>БГД3299</v>
      </c>
      <c r="G881" s="2" t="s">
        <v>6</v>
      </c>
      <c r="I881" s="1">
        <v>5</v>
      </c>
      <c r="J881" s="1">
        <v>2005</v>
      </c>
      <c r="K881" s="2" t="s">
        <v>298</v>
      </c>
      <c r="L881" s="122">
        <f t="shared" si="68"/>
        <v>1.1000000000000001</v>
      </c>
      <c r="N881" s="117">
        <v>2400000</v>
      </c>
      <c r="O881" s="129">
        <f t="shared" si="64"/>
        <v>2640000</v>
      </c>
      <c r="P881" s="14">
        <f t="shared" si="65"/>
        <v>0</v>
      </c>
      <c r="Q881" s="14" t="str">
        <f>+IF(B881='1'!$D$15,IF(C881='1'!$D$16,'2'!D881,""),"")</f>
        <v/>
      </c>
      <c r="S881" s="36">
        <v>2000000</v>
      </c>
      <c r="T881" s="87">
        <v>2000000</v>
      </c>
      <c r="U881" s="96">
        <v>2100000</v>
      </c>
      <c r="V881" s="108">
        <v>2400000</v>
      </c>
    </row>
    <row r="882" spans="1:22" hidden="1" x14ac:dyDescent="0.2">
      <c r="A882" s="103">
        <v>880</v>
      </c>
      <c r="B882" s="1" t="s">
        <v>45</v>
      </c>
      <c r="C882" s="14">
        <v>32</v>
      </c>
      <c r="D882" s="14">
        <v>47</v>
      </c>
      <c r="E882" s="1">
        <v>16092</v>
      </c>
      <c r="F882" s="1" t="str">
        <f t="shared" si="67"/>
        <v>БГД3247</v>
      </c>
      <c r="G882" s="2" t="s">
        <v>7</v>
      </c>
      <c r="I882" s="1">
        <v>5</v>
      </c>
      <c r="J882" s="1">
        <v>2010</v>
      </c>
      <c r="K882" s="2" t="s">
        <v>298</v>
      </c>
      <c r="L882" s="122">
        <f t="shared" si="68"/>
        <v>1.1000000000000001</v>
      </c>
      <c r="N882" s="117">
        <v>2300000</v>
      </c>
      <c r="O882" s="129">
        <f t="shared" si="64"/>
        <v>2530000</v>
      </c>
      <c r="P882" s="14">
        <f t="shared" si="65"/>
        <v>0</v>
      </c>
      <c r="Q882" s="14" t="str">
        <f>+IF(B882='1'!$D$15,IF(C882='1'!$D$16,'2'!D882,""),"")</f>
        <v/>
      </c>
      <c r="S882" s="36">
        <v>1800000</v>
      </c>
      <c r="T882" s="87">
        <v>1800000</v>
      </c>
      <c r="U882" s="96">
        <v>2000000</v>
      </c>
      <c r="V882" s="108">
        <v>2300000</v>
      </c>
    </row>
    <row r="883" spans="1:22" hidden="1" x14ac:dyDescent="0.2">
      <c r="A883" s="103">
        <v>881</v>
      </c>
      <c r="B883" s="1" t="s">
        <v>45</v>
      </c>
      <c r="C883" s="14">
        <v>32</v>
      </c>
      <c r="D883" s="14">
        <v>42</v>
      </c>
      <c r="E883" s="1">
        <v>16092</v>
      </c>
      <c r="F883" s="1" t="str">
        <f t="shared" si="67"/>
        <v>БГД3242</v>
      </c>
      <c r="G883" s="2" t="s">
        <v>6</v>
      </c>
      <c r="I883" s="1">
        <v>9</v>
      </c>
      <c r="J883" s="1">
        <v>2012</v>
      </c>
      <c r="K883" s="2" t="s">
        <v>298</v>
      </c>
      <c r="L883" s="122">
        <f t="shared" si="68"/>
        <v>1.1000000000000001</v>
      </c>
      <c r="N883" s="117">
        <v>2400000</v>
      </c>
      <c r="O883" s="129">
        <f t="shared" si="64"/>
        <v>2640000</v>
      </c>
      <c r="P883" s="14">
        <f t="shared" si="65"/>
        <v>0</v>
      </c>
      <c r="Q883" s="14" t="str">
        <f>+IF(B883='1'!$D$15,IF(C883='1'!$D$16,'2'!D883,""),"")</f>
        <v/>
      </c>
      <c r="S883" s="36">
        <v>2000000</v>
      </c>
      <c r="T883" s="87">
        <v>2000000</v>
      </c>
      <c r="U883" s="96">
        <v>2200000</v>
      </c>
      <c r="V883" s="108">
        <v>2400000</v>
      </c>
    </row>
    <row r="884" spans="1:22" hidden="1" x14ac:dyDescent="0.2">
      <c r="A884" s="103">
        <v>882</v>
      </c>
      <c r="B884" s="1" t="s">
        <v>45</v>
      </c>
      <c r="C884" s="14">
        <v>32</v>
      </c>
      <c r="D884" s="14">
        <v>41</v>
      </c>
      <c r="E884" s="1">
        <v>16092</v>
      </c>
      <c r="F884" s="1" t="str">
        <f t="shared" si="67"/>
        <v>БГД3241</v>
      </c>
      <c r="G884" s="2" t="s">
        <v>6</v>
      </c>
      <c r="I884" s="1">
        <v>10</v>
      </c>
      <c r="J884" s="1">
        <v>2013</v>
      </c>
      <c r="K884" s="2" t="s">
        <v>298</v>
      </c>
      <c r="L884" s="122">
        <f t="shared" si="68"/>
        <v>1.1000000000000001</v>
      </c>
      <c r="N884" s="117">
        <v>2700000</v>
      </c>
      <c r="O884" s="129">
        <f t="shared" si="64"/>
        <v>2970000.0000000005</v>
      </c>
      <c r="P884" s="14">
        <f t="shared" si="65"/>
        <v>0</v>
      </c>
      <c r="Q884" s="14" t="str">
        <f>+IF(B884='1'!$D$15,IF(C884='1'!$D$16,'2'!D884,""),"")</f>
        <v/>
      </c>
      <c r="S884" s="36">
        <v>2400000</v>
      </c>
      <c r="T884" s="87">
        <v>2400000</v>
      </c>
      <c r="U884" s="96">
        <v>2500000</v>
      </c>
      <c r="V884" s="108">
        <v>2700000</v>
      </c>
    </row>
    <row r="885" spans="1:22" hidden="1" x14ac:dyDescent="0.2">
      <c r="A885" s="103">
        <v>883</v>
      </c>
      <c r="B885" s="1" t="s">
        <v>45</v>
      </c>
      <c r="C885" s="14">
        <v>32</v>
      </c>
      <c r="D885" s="14">
        <v>40</v>
      </c>
      <c r="E885" s="1">
        <v>16092</v>
      </c>
      <c r="F885" s="1" t="str">
        <f t="shared" si="67"/>
        <v>БГД3240</v>
      </c>
      <c r="G885" s="2" t="s">
        <v>380</v>
      </c>
      <c r="I885" s="1">
        <v>6</v>
      </c>
      <c r="J885" s="1">
        <v>2012</v>
      </c>
      <c r="K885" s="2" t="s">
        <v>298</v>
      </c>
      <c r="L885" s="122">
        <f t="shared" si="68"/>
        <v>1.1000000000000001</v>
      </c>
      <c r="N885" s="117">
        <v>2500000</v>
      </c>
      <c r="O885" s="129">
        <f t="shared" si="64"/>
        <v>2750000</v>
      </c>
      <c r="P885" s="14">
        <f t="shared" si="65"/>
        <v>0</v>
      </c>
      <c r="Q885" s="14" t="str">
        <f>+IF(B885='1'!$D$15,IF(C885='1'!$D$16,'2'!D885,""),"")</f>
        <v/>
      </c>
      <c r="S885" s="36">
        <v>2200000</v>
      </c>
      <c r="T885" s="87">
        <v>2200000</v>
      </c>
      <c r="U885" s="96">
        <v>2350000</v>
      </c>
      <c r="V885" s="108">
        <v>2500000</v>
      </c>
    </row>
    <row r="886" spans="1:22" hidden="1" x14ac:dyDescent="0.2">
      <c r="A886" s="103">
        <v>884</v>
      </c>
      <c r="B886" s="1" t="s">
        <v>45</v>
      </c>
      <c r="C886" s="14">
        <v>32</v>
      </c>
      <c r="D886" s="14">
        <v>37</v>
      </c>
      <c r="E886" s="1">
        <v>16092</v>
      </c>
      <c r="F886" s="1" t="str">
        <f t="shared" si="67"/>
        <v>БГД3237</v>
      </c>
      <c r="G886" s="2" t="s">
        <v>378</v>
      </c>
      <c r="I886" s="1">
        <v>9</v>
      </c>
      <c r="J886" s="1">
        <v>2012</v>
      </c>
      <c r="K886" s="2" t="s">
        <v>298</v>
      </c>
      <c r="L886" s="122">
        <f t="shared" si="68"/>
        <v>1.1000000000000001</v>
      </c>
      <c r="N886" s="117">
        <v>2700000</v>
      </c>
      <c r="O886" s="129">
        <f t="shared" si="64"/>
        <v>2970000.0000000005</v>
      </c>
      <c r="P886" s="14">
        <f t="shared" si="65"/>
        <v>0</v>
      </c>
      <c r="Q886" s="14" t="str">
        <f>+IF(B886='1'!$D$15,IF(C886='1'!$D$16,'2'!D886,""),"")</f>
        <v/>
      </c>
      <c r="S886" s="36">
        <v>2300000</v>
      </c>
      <c r="T886" s="87">
        <v>2300000</v>
      </c>
      <c r="U886" s="96">
        <v>2300000</v>
      </c>
      <c r="V886" s="108">
        <v>2700000</v>
      </c>
    </row>
    <row r="887" spans="1:22" hidden="1" x14ac:dyDescent="0.2">
      <c r="A887" s="103">
        <v>885</v>
      </c>
      <c r="B887" s="1" t="s">
        <v>45</v>
      </c>
      <c r="C887" s="14">
        <v>32</v>
      </c>
      <c r="D887" s="14">
        <v>35</v>
      </c>
      <c r="E887" s="1">
        <v>16092</v>
      </c>
      <c r="F887" s="1" t="str">
        <f t="shared" si="67"/>
        <v>БГД3235</v>
      </c>
      <c r="G887" s="2" t="s">
        <v>377</v>
      </c>
      <c r="I887" s="1">
        <v>9</v>
      </c>
      <c r="J887" s="1">
        <v>2011</v>
      </c>
      <c r="K887" s="2" t="s">
        <v>298</v>
      </c>
      <c r="L887" s="122">
        <f t="shared" si="68"/>
        <v>1.1000000000000001</v>
      </c>
      <c r="N887" s="117">
        <v>2700000</v>
      </c>
      <c r="O887" s="129">
        <f t="shared" si="64"/>
        <v>2970000.0000000005</v>
      </c>
      <c r="P887" s="14">
        <f t="shared" si="65"/>
        <v>0</v>
      </c>
      <c r="Q887" s="14" t="str">
        <f>+IF(B887='1'!$D$15,IF(C887='1'!$D$16,'2'!D887,""),"")</f>
        <v/>
      </c>
      <c r="S887" s="36">
        <v>2200000</v>
      </c>
      <c r="T887" s="87">
        <v>2200000</v>
      </c>
      <c r="U887" s="96">
        <v>2300000</v>
      </c>
      <c r="V887" s="108">
        <v>2700000</v>
      </c>
    </row>
    <row r="888" spans="1:22" hidden="1" x14ac:dyDescent="0.2">
      <c r="A888" s="103">
        <v>886</v>
      </c>
      <c r="B888" s="1" t="s">
        <v>45</v>
      </c>
      <c r="C888" s="14">
        <v>32</v>
      </c>
      <c r="D888" s="14">
        <v>16</v>
      </c>
      <c r="E888" s="1">
        <v>16092</v>
      </c>
      <c r="F888" s="1" t="str">
        <f t="shared" si="67"/>
        <v>БГД3216</v>
      </c>
      <c r="G888" s="2" t="s">
        <v>1688</v>
      </c>
      <c r="H888" s="2" t="s">
        <v>1688</v>
      </c>
      <c r="I888" s="1">
        <v>9</v>
      </c>
      <c r="J888" s="1">
        <v>1982</v>
      </c>
      <c r="K888" s="2" t="s">
        <v>8</v>
      </c>
      <c r="L888" s="122">
        <v>1.1499999999999999</v>
      </c>
      <c r="N888" s="117">
        <v>125000000</v>
      </c>
      <c r="O888" s="129">
        <f t="shared" si="64"/>
        <v>143750000</v>
      </c>
      <c r="P888" s="14">
        <f t="shared" si="65"/>
        <v>0</v>
      </c>
      <c r="Q888" s="14" t="str">
        <f>+IF(B888='1'!$D$15,IF(C888='1'!$D$16,'2'!D888,""),"")</f>
        <v/>
      </c>
      <c r="S888" s="36">
        <v>110000000</v>
      </c>
      <c r="T888" s="87">
        <v>110000000</v>
      </c>
      <c r="U888" s="96">
        <v>115000000</v>
      </c>
      <c r="V888" s="108">
        <v>125000000</v>
      </c>
    </row>
    <row r="889" spans="1:22" hidden="1" x14ac:dyDescent="0.2">
      <c r="A889" s="103">
        <v>887</v>
      </c>
      <c r="B889" s="1" t="s">
        <v>45</v>
      </c>
      <c r="C889" s="14">
        <v>32</v>
      </c>
      <c r="D889" s="14">
        <v>15</v>
      </c>
      <c r="E889" s="1">
        <v>16092</v>
      </c>
      <c r="F889" s="1" t="str">
        <f t="shared" si="67"/>
        <v>БГД3215</v>
      </c>
      <c r="G889" s="2" t="s">
        <v>1688</v>
      </c>
      <c r="H889" s="2" t="s">
        <v>1688</v>
      </c>
      <c r="I889" s="1">
        <v>9</v>
      </c>
      <c r="J889" s="1">
        <v>1982</v>
      </c>
      <c r="K889" s="2" t="s">
        <v>8</v>
      </c>
      <c r="L889" s="122">
        <v>1.1499999999999999</v>
      </c>
      <c r="N889" s="117">
        <v>125000000</v>
      </c>
      <c r="O889" s="129">
        <f t="shared" si="64"/>
        <v>143750000</v>
      </c>
      <c r="P889" s="14">
        <f t="shared" si="65"/>
        <v>0</v>
      </c>
      <c r="Q889" s="14" t="str">
        <f>+IF(B889='1'!$D$15,IF(C889='1'!$D$16,'2'!D889,""),"")</f>
        <v/>
      </c>
      <c r="S889" s="36">
        <v>110000000</v>
      </c>
      <c r="T889" s="87">
        <v>110000000</v>
      </c>
      <c r="U889" s="96">
        <v>115000000</v>
      </c>
      <c r="V889" s="108">
        <v>125000000</v>
      </c>
    </row>
    <row r="890" spans="1:22" hidden="1" x14ac:dyDescent="0.2">
      <c r="A890" s="103">
        <v>888</v>
      </c>
      <c r="B890" s="1" t="s">
        <v>45</v>
      </c>
      <c r="C890" s="14">
        <v>32</v>
      </c>
      <c r="D890" s="14">
        <v>14</v>
      </c>
      <c r="E890" s="1">
        <v>16092</v>
      </c>
      <c r="F890" s="1" t="str">
        <f t="shared" si="67"/>
        <v>БГД3214</v>
      </c>
      <c r="G890" s="2" t="s">
        <v>1688</v>
      </c>
      <c r="H890" s="2" t="s">
        <v>1688</v>
      </c>
      <c r="I890" s="1">
        <v>9</v>
      </c>
      <c r="J890" s="1">
        <v>1982</v>
      </c>
      <c r="K890" s="2" t="s">
        <v>8</v>
      </c>
      <c r="L890" s="122">
        <v>1.1499999999999999</v>
      </c>
      <c r="N890" s="117">
        <v>125000000</v>
      </c>
      <c r="O890" s="129">
        <f t="shared" si="64"/>
        <v>143750000</v>
      </c>
      <c r="P890" s="14">
        <f t="shared" si="65"/>
        <v>0</v>
      </c>
      <c r="Q890" s="14" t="str">
        <f>+IF(B890='1'!$D$15,IF(C890='1'!$D$16,'2'!D890,""),"")</f>
        <v/>
      </c>
      <c r="S890" s="36">
        <v>110000000</v>
      </c>
      <c r="T890" s="87">
        <v>110000000</v>
      </c>
      <c r="U890" s="96">
        <v>115000000</v>
      </c>
      <c r="V890" s="108">
        <v>125000000</v>
      </c>
    </row>
    <row r="891" spans="1:22" hidden="1" x14ac:dyDescent="0.2">
      <c r="A891" s="103">
        <v>889</v>
      </c>
      <c r="B891" s="1" t="s">
        <v>45</v>
      </c>
      <c r="C891" s="14">
        <v>32</v>
      </c>
      <c r="D891" s="14">
        <v>13</v>
      </c>
      <c r="E891" s="1">
        <v>16092</v>
      </c>
      <c r="F891" s="1" t="str">
        <f t="shared" si="67"/>
        <v>БГД3213</v>
      </c>
      <c r="G891" s="2" t="s">
        <v>1688</v>
      </c>
      <c r="H891" s="2" t="s">
        <v>1688</v>
      </c>
      <c r="I891" s="1">
        <v>9</v>
      </c>
      <c r="J891" s="1">
        <v>1982</v>
      </c>
      <c r="K891" s="2" t="s">
        <v>8</v>
      </c>
      <c r="L891" s="122">
        <v>1.1499999999999999</v>
      </c>
      <c r="N891" s="117">
        <v>125000000</v>
      </c>
      <c r="O891" s="129">
        <f t="shared" si="64"/>
        <v>143750000</v>
      </c>
      <c r="P891" s="14">
        <f t="shared" si="65"/>
        <v>0</v>
      </c>
      <c r="Q891" s="14" t="str">
        <f>+IF(B891='1'!$D$15,IF(C891='1'!$D$16,'2'!D891,""),"")</f>
        <v/>
      </c>
      <c r="S891" s="36">
        <v>110000000</v>
      </c>
      <c r="T891" s="87">
        <v>110000000</v>
      </c>
      <c r="U891" s="96">
        <v>115000000</v>
      </c>
      <c r="V891" s="108">
        <v>125000000</v>
      </c>
    </row>
    <row r="892" spans="1:22" hidden="1" x14ac:dyDescent="0.2">
      <c r="A892" s="103">
        <v>890</v>
      </c>
      <c r="B892" s="1" t="s">
        <v>45</v>
      </c>
      <c r="C892" s="14">
        <v>32</v>
      </c>
      <c r="D892" s="14">
        <v>7</v>
      </c>
      <c r="E892" s="1">
        <v>16092</v>
      </c>
      <c r="F892" s="1" t="str">
        <f t="shared" si="67"/>
        <v>БГД327</v>
      </c>
      <c r="G892" s="2" t="s">
        <v>6</v>
      </c>
      <c r="I892" s="1">
        <v>5</v>
      </c>
      <c r="J892" s="1">
        <v>2005</v>
      </c>
      <c r="K892" s="2" t="s">
        <v>8</v>
      </c>
      <c r="L892" s="122">
        <f t="shared" ref="L892:L901" si="69">+$L$1</f>
        <v>1.1000000000000001</v>
      </c>
      <c r="N892" s="117">
        <v>2400000</v>
      </c>
      <c r="O892" s="129">
        <f t="shared" si="64"/>
        <v>2640000</v>
      </c>
      <c r="P892" s="14">
        <f t="shared" si="65"/>
        <v>0</v>
      </c>
      <c r="Q892" s="14" t="str">
        <f>+IF(B892='1'!$D$15,IF(C892='1'!$D$16,'2'!D892,""),"")</f>
        <v/>
      </c>
      <c r="S892" s="36">
        <v>2000000</v>
      </c>
      <c r="T892" s="87">
        <v>2000000</v>
      </c>
      <c r="U892" s="96">
        <v>2100000</v>
      </c>
      <c r="V892" s="108">
        <v>2400000</v>
      </c>
    </row>
    <row r="893" spans="1:22" hidden="1" x14ac:dyDescent="0.2">
      <c r="A893" s="103">
        <v>891</v>
      </c>
      <c r="B893" s="1" t="s">
        <v>45</v>
      </c>
      <c r="C893" s="14">
        <v>33</v>
      </c>
      <c r="D893" s="14" t="s">
        <v>479</v>
      </c>
      <c r="E893" s="1">
        <v>16064</v>
      </c>
      <c r="F893" s="1" t="str">
        <f t="shared" si="67"/>
        <v>БГД3386А</v>
      </c>
      <c r="G893" s="2" t="s">
        <v>480</v>
      </c>
      <c r="I893" s="1">
        <v>10</v>
      </c>
      <c r="J893" s="1">
        <v>2012</v>
      </c>
      <c r="L893" s="122">
        <f t="shared" si="69"/>
        <v>1.1000000000000001</v>
      </c>
      <c r="N893" s="117">
        <v>2700000</v>
      </c>
      <c r="O893" s="129">
        <f t="shared" si="64"/>
        <v>2970000.0000000005</v>
      </c>
      <c r="P893" s="14">
        <f t="shared" si="65"/>
        <v>0</v>
      </c>
      <c r="Q893" s="14" t="str">
        <f>+IF(B893='1'!$D$15,IF(C893='1'!$D$16,'2'!D893,""),"")</f>
        <v/>
      </c>
      <c r="S893" s="36">
        <v>2100000</v>
      </c>
      <c r="T893" s="87">
        <v>2200000</v>
      </c>
      <c r="U893" s="96">
        <v>2300000</v>
      </c>
      <c r="V893" s="108">
        <v>2700000</v>
      </c>
    </row>
    <row r="894" spans="1:22" hidden="1" x14ac:dyDescent="0.2">
      <c r="A894" s="103">
        <v>892</v>
      </c>
      <c r="B894" s="1" t="s">
        <v>45</v>
      </c>
      <c r="C894" s="14">
        <v>33</v>
      </c>
      <c r="D894" s="14" t="s">
        <v>457</v>
      </c>
      <c r="E894" s="1">
        <v>16064</v>
      </c>
      <c r="F894" s="1" t="str">
        <f t="shared" si="67"/>
        <v>БГД3378Б</v>
      </c>
      <c r="G894" s="2" t="s">
        <v>151</v>
      </c>
      <c r="I894" s="1">
        <v>6</v>
      </c>
      <c r="J894" s="1">
        <v>2017</v>
      </c>
      <c r="K894" s="2" t="s">
        <v>448</v>
      </c>
      <c r="L894" s="122">
        <f t="shared" si="69"/>
        <v>1.1000000000000001</v>
      </c>
      <c r="N894" s="117">
        <v>2800000</v>
      </c>
      <c r="O894" s="129">
        <f t="shared" si="64"/>
        <v>3080000.0000000005</v>
      </c>
      <c r="P894" s="14">
        <f t="shared" si="65"/>
        <v>0</v>
      </c>
      <c r="Q894" s="14" t="str">
        <f>+IF(B894='1'!$D$15,IF(C894='1'!$D$16,'2'!D894,""),"")</f>
        <v/>
      </c>
      <c r="S894" s="36">
        <v>2200000</v>
      </c>
      <c r="T894" s="87">
        <v>2200000</v>
      </c>
      <c r="U894" s="96">
        <v>2400000</v>
      </c>
      <c r="V894" s="108">
        <v>2800000</v>
      </c>
    </row>
    <row r="895" spans="1:22" hidden="1" x14ac:dyDescent="0.2">
      <c r="A895" s="103">
        <v>893</v>
      </c>
      <c r="B895" s="1" t="s">
        <v>45</v>
      </c>
      <c r="C895" s="14">
        <v>33</v>
      </c>
      <c r="D895" s="14" t="s">
        <v>459</v>
      </c>
      <c r="E895" s="1">
        <v>16064</v>
      </c>
      <c r="F895" s="1" t="str">
        <f t="shared" si="67"/>
        <v>БГД3313А</v>
      </c>
      <c r="G895" s="2" t="s">
        <v>6</v>
      </c>
      <c r="I895" s="1">
        <v>10</v>
      </c>
      <c r="J895" s="1">
        <v>2018</v>
      </c>
      <c r="K895" s="2" t="s">
        <v>448</v>
      </c>
      <c r="L895" s="122">
        <f t="shared" si="69"/>
        <v>1.1000000000000001</v>
      </c>
      <c r="N895" s="117">
        <v>2800000</v>
      </c>
      <c r="O895" s="129">
        <f t="shared" si="64"/>
        <v>3080000.0000000005</v>
      </c>
      <c r="P895" s="14">
        <f t="shared" si="65"/>
        <v>0</v>
      </c>
      <c r="Q895" s="14" t="str">
        <f>+IF(B895='1'!$D$15,IF(C895='1'!$D$16,'2'!D895,""),"")</f>
        <v/>
      </c>
      <c r="S895" s="36">
        <v>2200000</v>
      </c>
      <c r="T895" s="87">
        <v>2200000</v>
      </c>
      <c r="U895" s="96">
        <v>2400000</v>
      </c>
      <c r="V895" s="108">
        <v>2800000</v>
      </c>
    </row>
    <row r="896" spans="1:22" hidden="1" x14ac:dyDescent="0.2">
      <c r="A896" s="103">
        <v>894</v>
      </c>
      <c r="B896" s="1" t="s">
        <v>45</v>
      </c>
      <c r="C896" s="14">
        <v>33</v>
      </c>
      <c r="D896" s="14">
        <v>86</v>
      </c>
      <c r="E896" s="1">
        <v>16064</v>
      </c>
      <c r="F896" s="1" t="str">
        <f t="shared" si="67"/>
        <v>БГД3386</v>
      </c>
      <c r="G896" s="2" t="s">
        <v>478</v>
      </c>
      <c r="I896" s="1">
        <v>12</v>
      </c>
      <c r="J896" s="1">
        <v>2011</v>
      </c>
      <c r="L896" s="122">
        <f t="shared" si="69"/>
        <v>1.1000000000000001</v>
      </c>
      <c r="N896" s="117">
        <v>2500000</v>
      </c>
      <c r="O896" s="129">
        <f t="shared" si="64"/>
        <v>2750000</v>
      </c>
      <c r="P896" s="14">
        <f t="shared" si="65"/>
        <v>0</v>
      </c>
      <c r="Q896" s="14" t="str">
        <f>+IF(B896='1'!$D$15,IF(C896='1'!$D$16,'2'!D896,""),"")</f>
        <v/>
      </c>
      <c r="S896" s="36">
        <v>1600000</v>
      </c>
      <c r="T896" s="87">
        <v>1800000</v>
      </c>
      <c r="U896" s="96">
        <v>2100000</v>
      </c>
      <c r="V896" s="108">
        <v>2500000</v>
      </c>
    </row>
    <row r="897" spans="1:22" hidden="1" x14ac:dyDescent="0.2">
      <c r="A897" s="103">
        <v>895</v>
      </c>
      <c r="B897" s="1" t="s">
        <v>45</v>
      </c>
      <c r="C897" s="14">
        <v>33</v>
      </c>
      <c r="D897" s="14">
        <v>79</v>
      </c>
      <c r="E897" s="1">
        <v>16064</v>
      </c>
      <c r="F897" s="1" t="str">
        <f t="shared" si="67"/>
        <v>БГД3379</v>
      </c>
      <c r="G897" s="2" t="s">
        <v>6</v>
      </c>
      <c r="I897" s="1">
        <v>12</v>
      </c>
      <c r="J897" s="1">
        <v>2017</v>
      </c>
      <c r="K897" s="2" t="s">
        <v>363</v>
      </c>
      <c r="L897" s="122">
        <f t="shared" si="69"/>
        <v>1.1000000000000001</v>
      </c>
      <c r="N897" s="117">
        <v>2800000</v>
      </c>
      <c r="O897" s="129">
        <f t="shared" si="64"/>
        <v>3080000.0000000005</v>
      </c>
      <c r="P897" s="14">
        <f t="shared" si="65"/>
        <v>0</v>
      </c>
      <c r="Q897" s="14" t="str">
        <f>+IF(B897='1'!$D$15,IF(C897='1'!$D$16,'2'!D897,""),"")</f>
        <v/>
      </c>
      <c r="S897" s="36">
        <v>2200000</v>
      </c>
      <c r="T897" s="87">
        <v>2300000</v>
      </c>
      <c r="U897" s="96">
        <v>2400000</v>
      </c>
      <c r="V897" s="108">
        <v>2800000</v>
      </c>
    </row>
    <row r="898" spans="1:22" hidden="1" x14ac:dyDescent="0.2">
      <c r="A898" s="103">
        <v>896</v>
      </c>
      <c r="B898" s="1" t="s">
        <v>45</v>
      </c>
      <c r="C898" s="14">
        <v>33</v>
      </c>
      <c r="D898" s="14">
        <v>77</v>
      </c>
      <c r="E898" s="1">
        <v>16064</v>
      </c>
      <c r="F898" s="1" t="str">
        <f t="shared" si="67"/>
        <v>БГД3377</v>
      </c>
      <c r="G898" s="2" t="s">
        <v>456</v>
      </c>
      <c r="I898" s="1">
        <v>9</v>
      </c>
      <c r="J898" s="1">
        <v>2017</v>
      </c>
      <c r="K898" s="2" t="s">
        <v>448</v>
      </c>
      <c r="L898" s="122">
        <f t="shared" si="69"/>
        <v>1.1000000000000001</v>
      </c>
      <c r="N898" s="117">
        <v>2800000</v>
      </c>
      <c r="O898" s="129">
        <f t="shared" si="64"/>
        <v>3080000.0000000005</v>
      </c>
      <c r="P898" s="14">
        <f t="shared" si="65"/>
        <v>0</v>
      </c>
      <c r="Q898" s="14" t="str">
        <f>+IF(B898='1'!$D$15,IF(C898='1'!$D$16,'2'!D898,""),"")</f>
        <v/>
      </c>
      <c r="S898" s="36">
        <v>2200000</v>
      </c>
      <c r="T898" s="87">
        <v>2200000</v>
      </c>
      <c r="U898" s="96">
        <v>2300000</v>
      </c>
      <c r="V898" s="108">
        <v>2800000</v>
      </c>
    </row>
    <row r="899" spans="1:22" hidden="1" x14ac:dyDescent="0.2">
      <c r="A899" s="103">
        <v>897</v>
      </c>
      <c r="B899" s="1" t="s">
        <v>45</v>
      </c>
      <c r="C899" s="14">
        <v>33</v>
      </c>
      <c r="D899" s="14">
        <v>76</v>
      </c>
      <c r="E899" s="1">
        <v>16064</v>
      </c>
      <c r="F899" s="1" t="str">
        <f t="shared" si="67"/>
        <v>БГД3376</v>
      </c>
      <c r="G899" s="2" t="s">
        <v>181</v>
      </c>
      <c r="I899" s="1">
        <v>6</v>
      </c>
      <c r="J899" s="1">
        <v>2009</v>
      </c>
      <c r="L899" s="122">
        <f t="shared" si="69"/>
        <v>1.1000000000000001</v>
      </c>
      <c r="N899" s="117">
        <v>2800000</v>
      </c>
      <c r="O899" s="129">
        <f t="shared" si="64"/>
        <v>3080000.0000000005</v>
      </c>
      <c r="P899" s="14">
        <f t="shared" si="65"/>
        <v>0</v>
      </c>
      <c r="Q899" s="14" t="str">
        <f>+IF(B899='1'!$D$15,IF(C899='1'!$D$16,'2'!D899,""),"")</f>
        <v/>
      </c>
      <c r="S899" s="36">
        <v>2200000</v>
      </c>
      <c r="T899" s="87">
        <v>2200000</v>
      </c>
      <c r="U899" s="96">
        <v>2400000</v>
      </c>
      <c r="V899" s="108">
        <v>2800000</v>
      </c>
    </row>
    <row r="900" spans="1:22" hidden="1" x14ac:dyDescent="0.2">
      <c r="A900" s="103">
        <v>898</v>
      </c>
      <c r="B900" s="1" t="s">
        <v>45</v>
      </c>
      <c r="C900" s="14">
        <v>33</v>
      </c>
      <c r="D900" s="14">
        <v>73</v>
      </c>
      <c r="E900" s="1">
        <v>16064</v>
      </c>
      <c r="F900" s="1" t="str">
        <f t="shared" si="67"/>
        <v>БГД3373</v>
      </c>
      <c r="G900" s="2" t="s">
        <v>6</v>
      </c>
      <c r="I900" s="1">
        <v>10</v>
      </c>
      <c r="J900" s="1">
        <v>2009</v>
      </c>
      <c r="K900" s="2" t="s">
        <v>363</v>
      </c>
      <c r="L900" s="122">
        <f t="shared" si="69"/>
        <v>1.1000000000000001</v>
      </c>
      <c r="N900" s="117">
        <v>2750000</v>
      </c>
      <c r="O900" s="129">
        <f t="shared" ref="O900:O963" si="70">L900*N900</f>
        <v>3025000.0000000005</v>
      </c>
      <c r="P900" s="14">
        <f t="shared" si="65"/>
        <v>0</v>
      </c>
      <c r="Q900" s="14" t="str">
        <f>+IF(B900='1'!$D$15,IF(C900='1'!$D$16,'2'!D900,""),"")</f>
        <v/>
      </c>
      <c r="S900" s="36">
        <v>2200000</v>
      </c>
      <c r="T900" s="87">
        <v>2200000</v>
      </c>
      <c r="U900" s="96">
        <v>2400000</v>
      </c>
      <c r="V900" s="108">
        <v>2750000</v>
      </c>
    </row>
    <row r="901" spans="1:22" hidden="1" x14ac:dyDescent="0.2">
      <c r="A901" s="103">
        <v>899</v>
      </c>
      <c r="B901" s="1" t="s">
        <v>45</v>
      </c>
      <c r="C901" s="14">
        <v>33</v>
      </c>
      <c r="D901" s="14">
        <v>71</v>
      </c>
      <c r="E901" s="1">
        <v>16064</v>
      </c>
      <c r="F901" s="1" t="str">
        <f t="shared" si="67"/>
        <v>БГД3371</v>
      </c>
      <c r="G901" s="2" t="s">
        <v>466</v>
      </c>
      <c r="I901" s="1">
        <v>12</v>
      </c>
      <c r="J901" s="1">
        <v>2011</v>
      </c>
      <c r="K901" s="2" t="s">
        <v>363</v>
      </c>
      <c r="L901" s="122">
        <f t="shared" si="69"/>
        <v>1.1000000000000001</v>
      </c>
      <c r="N901" s="117">
        <v>2800000</v>
      </c>
      <c r="O901" s="129">
        <f t="shared" si="70"/>
        <v>3080000.0000000005</v>
      </c>
      <c r="P901" s="14">
        <f t="shared" si="65"/>
        <v>0</v>
      </c>
      <c r="Q901" s="14" t="str">
        <f>+IF(B901='1'!$D$15,IF(C901='1'!$D$16,'2'!D901,""),"")</f>
        <v/>
      </c>
      <c r="S901" s="36">
        <v>2200000</v>
      </c>
      <c r="T901" s="87">
        <v>2200000</v>
      </c>
      <c r="U901" s="96">
        <v>2400000</v>
      </c>
      <c r="V901" s="108">
        <v>2800000</v>
      </c>
    </row>
    <row r="902" spans="1:22" hidden="1" x14ac:dyDescent="0.2">
      <c r="A902" s="103">
        <v>900</v>
      </c>
      <c r="B902" s="1" t="s">
        <v>45</v>
      </c>
      <c r="C902" s="14">
        <v>33</v>
      </c>
      <c r="D902" s="14" t="s">
        <v>2179</v>
      </c>
      <c r="E902" s="1">
        <v>16064</v>
      </c>
      <c r="F902" s="1" t="str">
        <f t="shared" si="67"/>
        <v>БГД3367 /Угсармал 12 давхар/</v>
      </c>
      <c r="G902" s="2" t="s">
        <v>1737</v>
      </c>
      <c r="I902" s="1">
        <v>12</v>
      </c>
      <c r="J902" s="1">
        <v>1985</v>
      </c>
      <c r="K902" s="2" t="s">
        <v>363</v>
      </c>
      <c r="L902" s="122">
        <v>1.1499999999999999</v>
      </c>
      <c r="N902" s="117">
        <v>130000000</v>
      </c>
      <c r="O902" s="129">
        <f t="shared" si="70"/>
        <v>149500000</v>
      </c>
      <c r="P902" s="14">
        <f t="shared" ref="P902:P965" si="71">+IF(Q902="",0,P901+1)</f>
        <v>0</v>
      </c>
      <c r="Q902" s="14" t="str">
        <f>+IF(B902='1'!$D$15,IF(C902='1'!$D$16,'2'!D902,""),"")</f>
        <v/>
      </c>
      <c r="S902" s="36">
        <v>105000000</v>
      </c>
      <c r="T902" s="87">
        <v>115000000</v>
      </c>
      <c r="U902" s="96">
        <v>120000000</v>
      </c>
      <c r="V902" s="108">
        <v>130000000</v>
      </c>
    </row>
    <row r="903" spans="1:22" hidden="1" x14ac:dyDescent="0.2">
      <c r="A903" s="103">
        <v>901</v>
      </c>
      <c r="B903" s="1" t="s">
        <v>45</v>
      </c>
      <c r="C903" s="14">
        <v>33</v>
      </c>
      <c r="D903" s="14">
        <v>66</v>
      </c>
      <c r="E903" s="1">
        <v>16064</v>
      </c>
      <c r="F903" s="1" t="str">
        <f t="shared" si="67"/>
        <v>БГД3366</v>
      </c>
      <c r="G903" s="2" t="s">
        <v>1737</v>
      </c>
      <c r="I903" s="1">
        <v>12</v>
      </c>
      <c r="J903" s="1">
        <v>1985</v>
      </c>
      <c r="K903" s="2" t="s">
        <v>363</v>
      </c>
      <c r="L903" s="122">
        <v>1.1499999999999999</v>
      </c>
      <c r="N903" s="117">
        <v>130000000</v>
      </c>
      <c r="O903" s="129">
        <f t="shared" si="70"/>
        <v>149500000</v>
      </c>
      <c r="P903" s="14">
        <f t="shared" si="71"/>
        <v>0</v>
      </c>
      <c r="Q903" s="14" t="str">
        <f>+IF(B903='1'!$D$15,IF(C903='1'!$D$16,'2'!D903,""),"")</f>
        <v/>
      </c>
      <c r="S903" s="36">
        <v>105000000</v>
      </c>
      <c r="T903" s="87">
        <v>115000000</v>
      </c>
      <c r="U903" s="96">
        <v>120000000</v>
      </c>
      <c r="V903" s="108">
        <v>130000000</v>
      </c>
    </row>
    <row r="904" spans="1:22" hidden="1" x14ac:dyDescent="0.2">
      <c r="A904" s="103">
        <v>902</v>
      </c>
      <c r="B904" s="1" t="s">
        <v>45</v>
      </c>
      <c r="C904" s="14">
        <v>33</v>
      </c>
      <c r="D904" s="14">
        <v>27</v>
      </c>
      <c r="E904" s="1">
        <v>16064</v>
      </c>
      <c r="F904" s="1" t="str">
        <f t="shared" ref="F904:F967" si="72">+B904&amp;C904&amp;D904</f>
        <v>БГД3327</v>
      </c>
      <c r="G904" s="2" t="s">
        <v>460</v>
      </c>
      <c r="I904" s="1">
        <v>10</v>
      </c>
      <c r="J904" s="1">
        <v>2019</v>
      </c>
      <c r="K904" s="2" t="s">
        <v>448</v>
      </c>
      <c r="L904" s="122">
        <f t="shared" ref="L904:L916" si="73">+$L$1</f>
        <v>1.1000000000000001</v>
      </c>
      <c r="N904" s="117">
        <v>2800000</v>
      </c>
      <c r="O904" s="129">
        <f t="shared" si="70"/>
        <v>3080000.0000000005</v>
      </c>
      <c r="P904" s="14">
        <f t="shared" si="71"/>
        <v>0</v>
      </c>
      <c r="Q904" s="14" t="str">
        <f>+IF(B904='1'!$D$15,IF(C904='1'!$D$16,'2'!D904,""),"")</f>
        <v/>
      </c>
      <c r="S904" s="36">
        <v>2200000</v>
      </c>
      <c r="T904" s="87">
        <v>2200000</v>
      </c>
      <c r="U904" s="96">
        <v>2400000</v>
      </c>
      <c r="V904" s="108">
        <v>2800000</v>
      </c>
    </row>
    <row r="905" spans="1:22" hidden="1" x14ac:dyDescent="0.2">
      <c r="A905" s="103">
        <v>903</v>
      </c>
      <c r="B905" s="1" t="s">
        <v>45</v>
      </c>
      <c r="C905" s="14">
        <v>33</v>
      </c>
      <c r="D905" s="14">
        <v>13</v>
      </c>
      <c r="E905" s="1">
        <v>16064</v>
      </c>
      <c r="F905" s="1" t="str">
        <f t="shared" si="72"/>
        <v>БГД3313</v>
      </c>
      <c r="G905" s="2" t="s">
        <v>6</v>
      </c>
      <c r="I905" s="1">
        <v>12</v>
      </c>
      <c r="J905" s="1">
        <v>2010</v>
      </c>
      <c r="K905" s="2" t="s">
        <v>363</v>
      </c>
      <c r="L905" s="122">
        <f t="shared" si="73"/>
        <v>1.1000000000000001</v>
      </c>
      <c r="N905" s="117">
        <v>2700000</v>
      </c>
      <c r="O905" s="129">
        <f t="shared" si="70"/>
        <v>2970000.0000000005</v>
      </c>
      <c r="P905" s="14">
        <f t="shared" si="71"/>
        <v>0</v>
      </c>
      <c r="Q905" s="14" t="str">
        <f>+IF(B905='1'!$D$15,IF(C905='1'!$D$16,'2'!D905,""),"")</f>
        <v/>
      </c>
      <c r="S905" s="36">
        <v>2200000</v>
      </c>
      <c r="T905" s="87">
        <v>2200000</v>
      </c>
      <c r="U905" s="96">
        <v>2300000</v>
      </c>
      <c r="V905" s="108">
        <v>2700000</v>
      </c>
    </row>
    <row r="906" spans="1:22" hidden="1" x14ac:dyDescent="0.2">
      <c r="A906" s="103">
        <v>904</v>
      </c>
      <c r="B906" s="1" t="s">
        <v>45</v>
      </c>
      <c r="C906" s="14">
        <v>33</v>
      </c>
      <c r="D906" s="14" t="s">
        <v>488</v>
      </c>
      <c r="E906" s="1">
        <v>16064</v>
      </c>
      <c r="F906" s="1" t="str">
        <f t="shared" si="72"/>
        <v>БГД3372А</v>
      </c>
      <c r="G906" s="2" t="s">
        <v>2047</v>
      </c>
      <c r="I906" s="1">
        <v>12</v>
      </c>
      <c r="J906" s="1">
        <v>2014</v>
      </c>
      <c r="K906" s="2" t="s">
        <v>363</v>
      </c>
      <c r="L906" s="122">
        <f t="shared" si="73"/>
        <v>1.1000000000000001</v>
      </c>
      <c r="N906" s="117">
        <v>2800000</v>
      </c>
      <c r="O906" s="129">
        <f t="shared" si="70"/>
        <v>3080000.0000000005</v>
      </c>
      <c r="P906" s="14">
        <f t="shared" si="71"/>
        <v>0</v>
      </c>
      <c r="Q906" s="14" t="str">
        <f>+IF(B906='1'!$D$15,IF(C906='1'!$D$16,'2'!D906,""),"")</f>
        <v/>
      </c>
      <c r="S906" s="36">
        <v>2300000</v>
      </c>
      <c r="T906" s="87">
        <v>2400000</v>
      </c>
      <c r="U906" s="96">
        <v>2500000</v>
      </c>
      <c r="V906" s="108">
        <v>2800000</v>
      </c>
    </row>
    <row r="907" spans="1:22" hidden="1" x14ac:dyDescent="0.2">
      <c r="A907" s="103">
        <v>905</v>
      </c>
      <c r="B907" s="1" t="s">
        <v>45</v>
      </c>
      <c r="C907" s="14">
        <v>33</v>
      </c>
      <c r="D907" s="14" t="s">
        <v>496</v>
      </c>
      <c r="E907" s="1">
        <v>16064</v>
      </c>
      <c r="F907" s="1" t="str">
        <f t="shared" si="72"/>
        <v>БГД3370/2</v>
      </c>
      <c r="G907" s="2" t="s">
        <v>6</v>
      </c>
      <c r="I907" s="1">
        <v>5</v>
      </c>
      <c r="J907" s="1">
        <v>2008</v>
      </c>
      <c r="L907" s="122">
        <f t="shared" si="73"/>
        <v>1.1000000000000001</v>
      </c>
      <c r="N907" s="117">
        <v>2300000</v>
      </c>
      <c r="O907" s="129">
        <f t="shared" si="70"/>
        <v>2530000</v>
      </c>
      <c r="P907" s="14">
        <f t="shared" si="71"/>
        <v>0</v>
      </c>
      <c r="Q907" s="14" t="str">
        <f>+IF(B907='1'!$D$15,IF(C907='1'!$D$16,'2'!D907,""),"")</f>
        <v/>
      </c>
      <c r="S907" s="36">
        <v>1800000</v>
      </c>
      <c r="T907" s="87">
        <v>1800000</v>
      </c>
      <c r="U907" s="96">
        <v>2000000</v>
      </c>
      <c r="V907" s="108">
        <v>2300000</v>
      </c>
    </row>
    <row r="908" spans="1:22" hidden="1" x14ac:dyDescent="0.2">
      <c r="A908" s="103">
        <v>906</v>
      </c>
      <c r="B908" s="1" t="s">
        <v>45</v>
      </c>
      <c r="C908" s="14">
        <v>33</v>
      </c>
      <c r="D908" s="14" t="s">
        <v>490</v>
      </c>
      <c r="E908" s="1">
        <v>16064</v>
      </c>
      <c r="F908" s="1" t="str">
        <f t="shared" si="72"/>
        <v>БГД3369Б</v>
      </c>
      <c r="G908" s="2" t="s">
        <v>236</v>
      </c>
      <c r="I908" s="1">
        <v>6</v>
      </c>
      <c r="J908" s="1">
        <v>2019</v>
      </c>
      <c r="K908" s="2" t="s">
        <v>363</v>
      </c>
      <c r="L908" s="122">
        <f t="shared" si="73"/>
        <v>1.1000000000000001</v>
      </c>
      <c r="N908" s="117">
        <v>2800000</v>
      </c>
      <c r="O908" s="129">
        <f t="shared" si="70"/>
        <v>3080000.0000000005</v>
      </c>
      <c r="P908" s="14">
        <f t="shared" si="71"/>
        <v>0</v>
      </c>
      <c r="Q908" s="14" t="str">
        <f>+IF(B908='1'!$D$15,IF(C908='1'!$D$16,'2'!D908,""),"")</f>
        <v/>
      </c>
      <c r="S908" s="36">
        <v>2300000</v>
      </c>
      <c r="T908" s="87">
        <v>2300000</v>
      </c>
      <c r="U908" s="96">
        <v>2500000</v>
      </c>
      <c r="V908" s="108">
        <v>2800000</v>
      </c>
    </row>
    <row r="909" spans="1:22" hidden="1" x14ac:dyDescent="0.2">
      <c r="A909" s="103">
        <v>907</v>
      </c>
      <c r="B909" s="1" t="s">
        <v>45</v>
      </c>
      <c r="C909" s="14">
        <v>33</v>
      </c>
      <c r="D909" s="14" t="s">
        <v>489</v>
      </c>
      <c r="E909" s="1">
        <v>16064</v>
      </c>
      <c r="F909" s="1" t="str">
        <f t="shared" si="72"/>
        <v>БГД3369А</v>
      </c>
      <c r="G909" s="2" t="s">
        <v>6</v>
      </c>
      <c r="I909" s="1">
        <v>12</v>
      </c>
      <c r="J909" s="1">
        <v>2018</v>
      </c>
      <c r="K909" s="2" t="s">
        <v>363</v>
      </c>
      <c r="L909" s="122">
        <f t="shared" si="73"/>
        <v>1.1000000000000001</v>
      </c>
      <c r="N909" s="117">
        <v>2800000</v>
      </c>
      <c r="O909" s="129">
        <f t="shared" si="70"/>
        <v>3080000.0000000005</v>
      </c>
      <c r="P909" s="14">
        <f t="shared" si="71"/>
        <v>0</v>
      </c>
      <c r="Q909" s="14" t="str">
        <f>+IF(B909='1'!$D$15,IF(C909='1'!$D$16,'2'!D909,""),"")</f>
        <v/>
      </c>
      <c r="S909" s="36">
        <v>2300000</v>
      </c>
      <c r="T909" s="87">
        <v>2300000</v>
      </c>
      <c r="U909" s="96">
        <v>2500000</v>
      </c>
      <c r="V909" s="108">
        <v>2800000</v>
      </c>
    </row>
    <row r="910" spans="1:22" hidden="1" x14ac:dyDescent="0.2">
      <c r="A910" s="103">
        <v>908</v>
      </c>
      <c r="B910" s="1" t="s">
        <v>45</v>
      </c>
      <c r="C910" s="14">
        <v>33</v>
      </c>
      <c r="D910" s="14" t="s">
        <v>495</v>
      </c>
      <c r="E910" s="1">
        <v>16064</v>
      </c>
      <c r="F910" s="1" t="str">
        <f t="shared" si="72"/>
        <v>БГД3367Б</v>
      </c>
      <c r="G910" s="2" t="s">
        <v>6</v>
      </c>
      <c r="I910" s="1">
        <v>9</v>
      </c>
      <c r="J910" s="1">
        <v>2020</v>
      </c>
      <c r="K910" s="2" t="s">
        <v>363</v>
      </c>
      <c r="L910" s="122">
        <f t="shared" si="73"/>
        <v>1.1000000000000001</v>
      </c>
      <c r="N910" s="117">
        <v>3000000</v>
      </c>
      <c r="O910" s="129">
        <f t="shared" si="70"/>
        <v>3300000.0000000005</v>
      </c>
      <c r="P910" s="14">
        <f t="shared" si="71"/>
        <v>0</v>
      </c>
      <c r="Q910" s="14" t="str">
        <f>+IF(B910='1'!$D$15,IF(C910='1'!$D$16,'2'!D910,""),"")</f>
        <v/>
      </c>
      <c r="S910" s="36">
        <v>2300000</v>
      </c>
      <c r="T910" s="87">
        <v>2400000</v>
      </c>
      <c r="U910" s="96">
        <v>2600000</v>
      </c>
      <c r="V910" s="108">
        <v>3000000</v>
      </c>
    </row>
    <row r="911" spans="1:22" hidden="1" x14ac:dyDescent="0.2">
      <c r="A911" s="103">
        <v>909</v>
      </c>
      <c r="B911" s="1" t="s">
        <v>45</v>
      </c>
      <c r="C911" s="14">
        <v>33</v>
      </c>
      <c r="D911" s="14" t="s">
        <v>493</v>
      </c>
      <c r="E911" s="1">
        <v>16064</v>
      </c>
      <c r="F911" s="1" t="str">
        <f t="shared" si="72"/>
        <v>БГД3367А</v>
      </c>
      <c r="G911" s="2" t="s">
        <v>494</v>
      </c>
      <c r="I911" s="1">
        <v>16</v>
      </c>
      <c r="J911" s="1">
        <v>2020</v>
      </c>
      <c r="K911" s="2" t="s">
        <v>363</v>
      </c>
      <c r="L911" s="122">
        <f t="shared" si="73"/>
        <v>1.1000000000000001</v>
      </c>
      <c r="N911" s="117">
        <v>2900000</v>
      </c>
      <c r="O911" s="129">
        <f t="shared" si="70"/>
        <v>3190000.0000000005</v>
      </c>
      <c r="P911" s="14">
        <f t="shared" si="71"/>
        <v>0</v>
      </c>
      <c r="Q911" s="14" t="str">
        <f>+IF(B911='1'!$D$15,IF(C911='1'!$D$16,'2'!D911,""),"")</f>
        <v/>
      </c>
      <c r="S911" s="36"/>
      <c r="T911" s="87"/>
      <c r="U911" s="96">
        <v>2500000</v>
      </c>
      <c r="V911" s="108">
        <v>2900000</v>
      </c>
    </row>
    <row r="912" spans="1:22" hidden="1" x14ac:dyDescent="0.2">
      <c r="A912" s="103">
        <v>910</v>
      </c>
      <c r="B912" s="1" t="s">
        <v>45</v>
      </c>
      <c r="C912" s="14">
        <v>33</v>
      </c>
      <c r="D912" s="14">
        <v>42</v>
      </c>
      <c r="E912" s="1">
        <v>16064</v>
      </c>
      <c r="F912" s="1" t="str">
        <f t="shared" si="72"/>
        <v>БГД3342</v>
      </c>
      <c r="G912" s="2" t="s">
        <v>181</v>
      </c>
      <c r="I912" s="1">
        <v>4</v>
      </c>
      <c r="J912" s="1">
        <v>2011</v>
      </c>
      <c r="K912" s="2" t="s">
        <v>363</v>
      </c>
      <c r="L912" s="122">
        <f t="shared" si="73"/>
        <v>1.1000000000000001</v>
      </c>
      <c r="N912" s="117">
        <v>2400000</v>
      </c>
      <c r="O912" s="129">
        <f t="shared" si="70"/>
        <v>2640000</v>
      </c>
      <c r="P912" s="14">
        <f t="shared" si="71"/>
        <v>0</v>
      </c>
      <c r="Q912" s="14" t="str">
        <f>+IF(B912='1'!$D$15,IF(C912='1'!$D$16,'2'!D912,""),"")</f>
        <v/>
      </c>
      <c r="S912" s="36">
        <v>1800000</v>
      </c>
      <c r="T912" s="87">
        <v>1800000</v>
      </c>
      <c r="U912" s="96">
        <v>2000000</v>
      </c>
      <c r="V912" s="108">
        <v>2400000</v>
      </c>
    </row>
    <row r="913" spans="1:22" hidden="1" x14ac:dyDescent="0.2">
      <c r="A913" s="103">
        <v>911</v>
      </c>
      <c r="B913" s="1" t="s">
        <v>45</v>
      </c>
      <c r="C913" s="14">
        <v>33</v>
      </c>
      <c r="D913" s="14">
        <v>18</v>
      </c>
      <c r="E913" s="1">
        <v>16064</v>
      </c>
      <c r="F913" s="1" t="str">
        <f t="shared" si="72"/>
        <v>БГД3318</v>
      </c>
      <c r="G913" s="2" t="s">
        <v>181</v>
      </c>
      <c r="I913" s="1">
        <v>5</v>
      </c>
      <c r="J913" s="1">
        <v>2004</v>
      </c>
      <c r="K913" s="2" t="s">
        <v>363</v>
      </c>
      <c r="L913" s="122">
        <f t="shared" si="73"/>
        <v>1.1000000000000001</v>
      </c>
      <c r="N913" s="117">
        <v>2500000</v>
      </c>
      <c r="O913" s="129">
        <f t="shared" si="70"/>
        <v>2750000</v>
      </c>
      <c r="P913" s="14">
        <f t="shared" si="71"/>
        <v>0</v>
      </c>
      <c r="Q913" s="14" t="str">
        <f>+IF(B913='1'!$D$15,IF(C913='1'!$D$16,'2'!D913,""),"")</f>
        <v/>
      </c>
      <c r="S913" s="36">
        <v>2000000</v>
      </c>
      <c r="T913" s="87">
        <v>2000000</v>
      </c>
      <c r="U913" s="96">
        <v>2100000</v>
      </c>
      <c r="V913" s="108">
        <v>2500000</v>
      </c>
    </row>
    <row r="914" spans="1:22" hidden="1" x14ac:dyDescent="0.2">
      <c r="A914" s="103">
        <v>912</v>
      </c>
      <c r="B914" s="1" t="s">
        <v>45</v>
      </c>
      <c r="C914" s="14">
        <v>33</v>
      </c>
      <c r="D914" s="14" t="s">
        <v>136</v>
      </c>
      <c r="E914" s="1">
        <v>16064</v>
      </c>
      <c r="F914" s="1" t="str">
        <f t="shared" si="72"/>
        <v>БГД3318А</v>
      </c>
      <c r="G914" s="2" t="s">
        <v>181</v>
      </c>
      <c r="I914" s="1">
        <v>5</v>
      </c>
      <c r="J914" s="1">
        <v>2004</v>
      </c>
      <c r="K914" s="2" t="s">
        <v>363</v>
      </c>
      <c r="L914" s="122">
        <f t="shared" si="73"/>
        <v>1.1000000000000001</v>
      </c>
      <c r="N914" s="117">
        <v>2500000</v>
      </c>
      <c r="O914" s="129">
        <f t="shared" si="70"/>
        <v>2750000</v>
      </c>
      <c r="P914" s="14">
        <f t="shared" si="71"/>
        <v>0</v>
      </c>
      <c r="Q914" s="14" t="str">
        <f>+IF(B914='1'!$D$15,IF(C914='1'!$D$16,'2'!D914,""),"")</f>
        <v/>
      </c>
      <c r="S914" s="36">
        <v>2000000</v>
      </c>
      <c r="T914" s="87">
        <v>2000000</v>
      </c>
      <c r="U914" s="96">
        <v>2100000</v>
      </c>
      <c r="V914" s="108">
        <v>2500000</v>
      </c>
    </row>
    <row r="915" spans="1:22" hidden="1" x14ac:dyDescent="0.2">
      <c r="A915" s="103">
        <v>913</v>
      </c>
      <c r="B915" s="1" t="s">
        <v>45</v>
      </c>
      <c r="C915" s="14">
        <v>33</v>
      </c>
      <c r="D915" s="14">
        <v>70</v>
      </c>
      <c r="E915" s="1">
        <v>16064</v>
      </c>
      <c r="F915" s="1" t="str">
        <f t="shared" si="72"/>
        <v>БГД3370</v>
      </c>
      <c r="G915" s="2" t="s">
        <v>6</v>
      </c>
      <c r="I915" s="1">
        <v>5</v>
      </c>
      <c r="J915" s="1">
        <v>2010</v>
      </c>
      <c r="L915" s="122">
        <f t="shared" si="73"/>
        <v>1.1000000000000001</v>
      </c>
      <c r="N915" s="117">
        <v>2300000</v>
      </c>
      <c r="O915" s="129">
        <f t="shared" si="70"/>
        <v>2530000</v>
      </c>
      <c r="P915" s="14">
        <f t="shared" si="71"/>
        <v>0</v>
      </c>
      <c r="Q915" s="14" t="str">
        <f>+IF(B915='1'!$D$15,IF(C915='1'!$D$16,'2'!D915,""),"")</f>
        <v/>
      </c>
      <c r="S915" s="36">
        <v>1800000</v>
      </c>
      <c r="T915" s="87">
        <v>1800000</v>
      </c>
      <c r="U915" s="96">
        <v>2000000</v>
      </c>
      <c r="V915" s="108">
        <v>2300000</v>
      </c>
    </row>
    <row r="916" spans="1:22" hidden="1" x14ac:dyDescent="0.2">
      <c r="A916" s="103">
        <v>914</v>
      </c>
      <c r="B916" s="1" t="s">
        <v>45</v>
      </c>
      <c r="C916" s="14">
        <v>33</v>
      </c>
      <c r="D916" s="14">
        <v>67</v>
      </c>
      <c r="E916" s="1">
        <v>16064</v>
      </c>
      <c r="F916" s="1" t="str">
        <f t="shared" si="72"/>
        <v>БГД3367</v>
      </c>
      <c r="G916" s="2" t="s">
        <v>181</v>
      </c>
      <c r="I916" s="1">
        <v>10</v>
      </c>
      <c r="J916" s="1">
        <v>2009</v>
      </c>
      <c r="K916" s="2" t="s">
        <v>363</v>
      </c>
      <c r="L916" s="122">
        <f t="shared" si="73"/>
        <v>1.1000000000000001</v>
      </c>
      <c r="N916" s="117">
        <v>2700000</v>
      </c>
      <c r="O916" s="129">
        <f t="shared" si="70"/>
        <v>2970000.0000000005</v>
      </c>
      <c r="P916" s="14">
        <f t="shared" si="71"/>
        <v>0</v>
      </c>
      <c r="Q916" s="14" t="str">
        <f>+IF(B916='1'!$D$15,IF(C916='1'!$D$16,'2'!D916,""),"")</f>
        <v/>
      </c>
      <c r="S916" s="36">
        <v>2200000</v>
      </c>
      <c r="T916" s="87">
        <v>2250000</v>
      </c>
      <c r="U916" s="96">
        <v>2500000</v>
      </c>
      <c r="V916" s="108">
        <v>2700000</v>
      </c>
    </row>
    <row r="917" spans="1:22" hidden="1" x14ac:dyDescent="0.2">
      <c r="A917" s="103">
        <v>915</v>
      </c>
      <c r="B917" s="1" t="s">
        <v>45</v>
      </c>
      <c r="C917" s="14">
        <v>33</v>
      </c>
      <c r="D917" s="14">
        <v>65</v>
      </c>
      <c r="E917" s="1">
        <v>16064</v>
      </c>
      <c r="F917" s="1" t="str">
        <f t="shared" si="72"/>
        <v>БГД3365</v>
      </c>
      <c r="G917" s="2" t="s">
        <v>1737</v>
      </c>
      <c r="I917" s="1">
        <v>12</v>
      </c>
      <c r="J917" s="1">
        <v>1981</v>
      </c>
      <c r="K917" s="2" t="s">
        <v>363</v>
      </c>
      <c r="L917" s="122">
        <v>1.1499999999999999</v>
      </c>
      <c r="N917" s="117">
        <v>130000000</v>
      </c>
      <c r="O917" s="129">
        <f t="shared" si="70"/>
        <v>149500000</v>
      </c>
      <c r="P917" s="14">
        <f t="shared" si="71"/>
        <v>0</v>
      </c>
      <c r="Q917" s="14" t="str">
        <f>+IF(B917='1'!$D$15,IF(C917='1'!$D$16,'2'!D917,""),"")</f>
        <v/>
      </c>
      <c r="S917" s="36">
        <v>110000000</v>
      </c>
      <c r="T917" s="87">
        <v>115000000</v>
      </c>
      <c r="U917" s="96">
        <v>120000000</v>
      </c>
      <c r="V917" s="108">
        <v>130000000</v>
      </c>
    </row>
    <row r="918" spans="1:22" hidden="1" x14ac:dyDescent="0.2">
      <c r="A918" s="103">
        <v>916</v>
      </c>
      <c r="B918" s="1" t="s">
        <v>45</v>
      </c>
      <c r="C918" s="14">
        <v>33</v>
      </c>
      <c r="D918" s="14">
        <v>64</v>
      </c>
      <c r="E918" s="1">
        <v>16064</v>
      </c>
      <c r="F918" s="1" t="str">
        <f t="shared" si="72"/>
        <v>БГД3364</v>
      </c>
      <c r="G918" s="2" t="s">
        <v>1737</v>
      </c>
      <c r="I918" s="1">
        <v>12</v>
      </c>
      <c r="J918" s="1">
        <v>1981</v>
      </c>
      <c r="K918" s="2" t="s">
        <v>363</v>
      </c>
      <c r="L918" s="122">
        <v>1.1499999999999999</v>
      </c>
      <c r="N918" s="117">
        <v>130000000</v>
      </c>
      <c r="O918" s="129">
        <f t="shared" si="70"/>
        <v>149500000</v>
      </c>
      <c r="P918" s="14">
        <f t="shared" si="71"/>
        <v>0</v>
      </c>
      <c r="Q918" s="14" t="str">
        <f>+IF(B918='1'!$D$15,IF(C918='1'!$D$16,'2'!D918,""),"")</f>
        <v/>
      </c>
      <c r="S918" s="36">
        <v>110000000</v>
      </c>
      <c r="T918" s="87">
        <v>115000000</v>
      </c>
      <c r="U918" s="96">
        <v>120000000</v>
      </c>
      <c r="V918" s="108">
        <v>130000000</v>
      </c>
    </row>
    <row r="919" spans="1:22" hidden="1" x14ac:dyDescent="0.2">
      <c r="A919" s="103">
        <v>917</v>
      </c>
      <c r="B919" s="1" t="s">
        <v>45</v>
      </c>
      <c r="C919" s="14">
        <v>33</v>
      </c>
      <c r="D919" s="14">
        <v>59</v>
      </c>
      <c r="E919" s="1">
        <v>16064</v>
      </c>
      <c r="F919" s="1" t="str">
        <f t="shared" si="72"/>
        <v>БГД3359</v>
      </c>
      <c r="G919" s="2" t="s">
        <v>6</v>
      </c>
      <c r="I919" s="1">
        <v>12</v>
      </c>
      <c r="J919" s="1">
        <v>2009</v>
      </c>
      <c r="K919" s="2" t="s">
        <v>363</v>
      </c>
      <c r="L919" s="122">
        <f>+$L$1</f>
        <v>1.1000000000000001</v>
      </c>
      <c r="N919" s="117">
        <v>2700000</v>
      </c>
      <c r="O919" s="129">
        <f t="shared" si="70"/>
        <v>2970000.0000000005</v>
      </c>
      <c r="P919" s="14">
        <f t="shared" si="71"/>
        <v>0</v>
      </c>
      <c r="Q919" s="14" t="str">
        <f>+IF(B919='1'!$D$15,IF(C919='1'!$D$16,'2'!D919,""),"")</f>
        <v/>
      </c>
      <c r="S919" s="36">
        <v>2200000</v>
      </c>
      <c r="T919" s="87">
        <v>2250000</v>
      </c>
      <c r="U919" s="96">
        <v>2400000</v>
      </c>
      <c r="V919" s="108">
        <v>2700000</v>
      </c>
    </row>
    <row r="920" spans="1:22" hidden="1" x14ac:dyDescent="0.2">
      <c r="A920" s="103">
        <v>918</v>
      </c>
      <c r="B920" s="1" t="s">
        <v>45</v>
      </c>
      <c r="C920" s="14">
        <v>34</v>
      </c>
      <c r="D920" s="109" t="s">
        <v>1787</v>
      </c>
      <c r="E920" s="1">
        <v>16065</v>
      </c>
      <c r="F920" s="1" t="str">
        <f t="shared" si="72"/>
        <v>БГД347/3</v>
      </c>
      <c r="G920" s="2" t="s">
        <v>181</v>
      </c>
      <c r="I920" s="1">
        <v>5</v>
      </c>
      <c r="J920" s="1">
        <v>2007</v>
      </c>
      <c r="K920" s="2" t="s">
        <v>421</v>
      </c>
      <c r="L920" s="122">
        <f>+$L$1</f>
        <v>1.1000000000000001</v>
      </c>
      <c r="N920" s="117">
        <v>2500000</v>
      </c>
      <c r="O920" s="129">
        <f t="shared" si="70"/>
        <v>2750000</v>
      </c>
      <c r="P920" s="14">
        <f t="shared" si="71"/>
        <v>0</v>
      </c>
      <c r="Q920" s="14" t="str">
        <f>+IF(B920='1'!$D$15,IF(C920='1'!$D$16,'2'!D920,""),"")</f>
        <v/>
      </c>
      <c r="S920" s="36"/>
      <c r="T920" s="87"/>
      <c r="U920" s="96">
        <v>2100000</v>
      </c>
      <c r="V920" s="108">
        <v>2500000</v>
      </c>
    </row>
    <row r="921" spans="1:22" hidden="1" x14ac:dyDescent="0.2">
      <c r="A921" s="103">
        <v>919</v>
      </c>
      <c r="B921" s="1" t="s">
        <v>45</v>
      </c>
      <c r="C921" s="14">
        <v>34</v>
      </c>
      <c r="D921" s="14" t="s">
        <v>428</v>
      </c>
      <c r="E921" s="1">
        <v>16065</v>
      </c>
      <c r="F921" s="1" t="str">
        <f t="shared" si="72"/>
        <v>БГД345с</v>
      </c>
      <c r="G921" s="2" t="s">
        <v>1688</v>
      </c>
      <c r="H921" s="2" t="s">
        <v>1688</v>
      </c>
      <c r="I921" s="1">
        <v>9</v>
      </c>
      <c r="J921" s="1">
        <v>1992</v>
      </c>
      <c r="K921" s="2" t="s">
        <v>393</v>
      </c>
      <c r="L921" s="122">
        <v>1.1499999999999999</v>
      </c>
      <c r="N921" s="117">
        <v>120000000</v>
      </c>
      <c r="O921" s="129">
        <f t="shared" si="70"/>
        <v>138000000</v>
      </c>
      <c r="P921" s="14">
        <f t="shared" si="71"/>
        <v>0</v>
      </c>
      <c r="Q921" s="14" t="str">
        <f>+IF(B921='1'!$D$15,IF(C921='1'!$D$16,'2'!D921,""),"")</f>
        <v/>
      </c>
      <c r="S921" s="36">
        <v>105000000</v>
      </c>
      <c r="T921" s="87">
        <v>105000000</v>
      </c>
      <c r="U921" s="96">
        <v>110000000</v>
      </c>
      <c r="V921" s="108">
        <v>120000000</v>
      </c>
    </row>
    <row r="922" spans="1:22" hidden="1" x14ac:dyDescent="0.2">
      <c r="A922" s="103">
        <v>920</v>
      </c>
      <c r="B922" s="1" t="s">
        <v>45</v>
      </c>
      <c r="C922" s="14">
        <v>34</v>
      </c>
      <c r="D922" s="14" t="s">
        <v>257</v>
      </c>
      <c r="E922" s="1">
        <v>16065</v>
      </c>
      <c r="F922" s="1" t="str">
        <f t="shared" si="72"/>
        <v>БГД345б</v>
      </c>
      <c r="G922" s="2" t="s">
        <v>1688</v>
      </c>
      <c r="H922" s="2" t="s">
        <v>1688</v>
      </c>
      <c r="I922" s="1">
        <v>9</v>
      </c>
      <c r="J922" s="1">
        <v>1992</v>
      </c>
      <c r="K922" s="2" t="s">
        <v>393</v>
      </c>
      <c r="L922" s="122">
        <v>1.1499999999999999</v>
      </c>
      <c r="N922" s="117">
        <v>120000000</v>
      </c>
      <c r="O922" s="129">
        <f t="shared" si="70"/>
        <v>138000000</v>
      </c>
      <c r="P922" s="14">
        <f t="shared" si="71"/>
        <v>0</v>
      </c>
      <c r="Q922" s="14" t="str">
        <f>+IF(B922='1'!$D$15,IF(C922='1'!$D$16,'2'!D922,""),"")</f>
        <v/>
      </c>
      <c r="S922" s="36">
        <v>105000000</v>
      </c>
      <c r="T922" s="87">
        <v>105000000</v>
      </c>
      <c r="U922" s="96">
        <v>110000000</v>
      </c>
      <c r="V922" s="108">
        <v>120000000</v>
      </c>
    </row>
    <row r="923" spans="1:22" hidden="1" x14ac:dyDescent="0.2">
      <c r="A923" s="103">
        <v>921</v>
      </c>
      <c r="B923" s="1" t="s">
        <v>45</v>
      </c>
      <c r="C923" s="14">
        <v>34</v>
      </c>
      <c r="D923" s="14" t="s">
        <v>17</v>
      </c>
      <c r="E923" s="1">
        <v>16065</v>
      </c>
      <c r="F923" s="1" t="str">
        <f t="shared" si="72"/>
        <v>БГД345А</v>
      </c>
      <c r="G923" s="2" t="s">
        <v>1688</v>
      </c>
      <c r="H923" s="2" t="s">
        <v>1688</v>
      </c>
      <c r="I923" s="1">
        <v>9</v>
      </c>
      <c r="J923" s="1">
        <v>1992</v>
      </c>
      <c r="K923" s="2" t="s">
        <v>393</v>
      </c>
      <c r="L923" s="122">
        <v>1.1499999999999999</v>
      </c>
      <c r="N923" s="117">
        <v>120000000</v>
      </c>
      <c r="O923" s="129">
        <f t="shared" si="70"/>
        <v>138000000</v>
      </c>
      <c r="P923" s="14">
        <f t="shared" si="71"/>
        <v>0</v>
      </c>
      <c r="Q923" s="14" t="str">
        <f>+IF(B923='1'!$D$15,IF(C923='1'!$D$16,'2'!D923,""),"")</f>
        <v/>
      </c>
      <c r="S923" s="36">
        <v>105000000</v>
      </c>
      <c r="T923" s="87">
        <v>105000000</v>
      </c>
      <c r="U923" s="96">
        <v>110000000</v>
      </c>
      <c r="V923" s="108">
        <v>120000000</v>
      </c>
    </row>
    <row r="924" spans="1:22" hidden="1" x14ac:dyDescent="0.2">
      <c r="A924" s="103">
        <v>922</v>
      </c>
      <c r="B924" s="1" t="s">
        <v>45</v>
      </c>
      <c r="C924" s="14">
        <v>34</v>
      </c>
      <c r="D924" s="14" t="s">
        <v>426</v>
      </c>
      <c r="E924" s="1">
        <v>16065</v>
      </c>
      <c r="F924" s="1" t="str">
        <f t="shared" si="72"/>
        <v>БГД343Б</v>
      </c>
      <c r="G924" s="2" t="s">
        <v>7</v>
      </c>
      <c r="I924" s="1">
        <v>4</v>
      </c>
      <c r="J924" s="1">
        <v>2008</v>
      </c>
      <c r="K924" s="2" t="s">
        <v>393</v>
      </c>
      <c r="L924" s="122">
        <f t="shared" ref="L924:L935" si="74">+$L$1</f>
        <v>1.1000000000000001</v>
      </c>
      <c r="N924" s="117">
        <v>2500000</v>
      </c>
      <c r="O924" s="129">
        <f t="shared" si="70"/>
        <v>2750000</v>
      </c>
      <c r="P924" s="14">
        <f t="shared" si="71"/>
        <v>0</v>
      </c>
      <c r="Q924" s="14" t="str">
        <f>+IF(B924='1'!$D$15,IF(C924='1'!$D$16,'2'!D924,""),"")</f>
        <v/>
      </c>
      <c r="S924" s="36">
        <v>2000000</v>
      </c>
      <c r="T924" s="87">
        <v>2000000</v>
      </c>
      <c r="U924" s="96">
        <v>2200000</v>
      </c>
      <c r="V924" s="108">
        <v>2500000</v>
      </c>
    </row>
    <row r="925" spans="1:22" hidden="1" x14ac:dyDescent="0.2">
      <c r="A925" s="103">
        <v>923</v>
      </c>
      <c r="B925" s="1" t="s">
        <v>45</v>
      </c>
      <c r="C925" s="14">
        <v>34</v>
      </c>
      <c r="D925" s="14" t="s">
        <v>423</v>
      </c>
      <c r="E925" s="1">
        <v>16065</v>
      </c>
      <c r="F925" s="1" t="str">
        <f t="shared" si="72"/>
        <v>БГД3427В</v>
      </c>
      <c r="G925" s="2" t="s">
        <v>6</v>
      </c>
      <c r="I925" s="1">
        <v>4</v>
      </c>
      <c r="J925" s="1">
        <v>2006</v>
      </c>
      <c r="K925" s="2" t="s">
        <v>393</v>
      </c>
      <c r="L925" s="122">
        <f t="shared" si="74"/>
        <v>1.1000000000000001</v>
      </c>
      <c r="N925" s="117">
        <v>2300000</v>
      </c>
      <c r="O925" s="129">
        <f t="shared" si="70"/>
        <v>2530000</v>
      </c>
      <c r="P925" s="14">
        <f t="shared" si="71"/>
        <v>0</v>
      </c>
      <c r="Q925" s="14" t="str">
        <f>+IF(B925='1'!$D$15,IF(C925='1'!$D$16,'2'!D925,""),"")</f>
        <v/>
      </c>
      <c r="S925" s="36">
        <v>1800000</v>
      </c>
      <c r="T925" s="87">
        <v>1800000</v>
      </c>
      <c r="U925" s="96">
        <v>2000000</v>
      </c>
      <c r="V925" s="108">
        <v>2300000</v>
      </c>
    </row>
    <row r="926" spans="1:22" hidden="1" x14ac:dyDescent="0.2">
      <c r="A926" s="103">
        <v>924</v>
      </c>
      <c r="B926" s="1" t="s">
        <v>45</v>
      </c>
      <c r="C926" s="14">
        <v>34</v>
      </c>
      <c r="D926" s="14" t="s">
        <v>422</v>
      </c>
      <c r="E926" s="1">
        <v>16065</v>
      </c>
      <c r="F926" s="1" t="str">
        <f t="shared" si="72"/>
        <v>БГД3427Б</v>
      </c>
      <c r="G926" s="2" t="s">
        <v>6</v>
      </c>
      <c r="I926" s="1">
        <v>4</v>
      </c>
      <c r="J926" s="1">
        <v>2000</v>
      </c>
      <c r="K926" s="2" t="s">
        <v>393</v>
      </c>
      <c r="L926" s="122">
        <f t="shared" si="74"/>
        <v>1.1000000000000001</v>
      </c>
      <c r="N926" s="117">
        <v>2300000</v>
      </c>
      <c r="O926" s="129">
        <f t="shared" si="70"/>
        <v>2530000</v>
      </c>
      <c r="P926" s="14">
        <f t="shared" si="71"/>
        <v>0</v>
      </c>
      <c r="Q926" s="14" t="str">
        <f>+IF(B926='1'!$D$15,IF(C926='1'!$D$16,'2'!D926,""),"")</f>
        <v/>
      </c>
      <c r="S926" s="36">
        <v>1800000</v>
      </c>
      <c r="T926" s="87">
        <v>1800000</v>
      </c>
      <c r="U926" s="96">
        <v>2000000</v>
      </c>
      <c r="V926" s="108">
        <v>2300000</v>
      </c>
    </row>
    <row r="927" spans="1:22" hidden="1" x14ac:dyDescent="0.2">
      <c r="A927" s="103">
        <v>925</v>
      </c>
      <c r="B927" s="1" t="s">
        <v>45</v>
      </c>
      <c r="C927" s="14">
        <v>34</v>
      </c>
      <c r="D927" s="14" t="s">
        <v>172</v>
      </c>
      <c r="E927" s="1">
        <v>16065</v>
      </c>
      <c r="F927" s="1" t="str">
        <f t="shared" si="72"/>
        <v>БГД3427А</v>
      </c>
      <c r="G927" s="2" t="s">
        <v>6</v>
      </c>
      <c r="I927" s="1">
        <v>4</v>
      </c>
      <c r="J927" s="1">
        <v>2000</v>
      </c>
      <c r="K927" s="2" t="s">
        <v>393</v>
      </c>
      <c r="L927" s="122">
        <f t="shared" si="74"/>
        <v>1.1000000000000001</v>
      </c>
      <c r="N927" s="117">
        <v>2300000</v>
      </c>
      <c r="O927" s="129">
        <f t="shared" si="70"/>
        <v>2530000</v>
      </c>
      <c r="P927" s="14">
        <f t="shared" si="71"/>
        <v>0</v>
      </c>
      <c r="Q927" s="14" t="str">
        <f>+IF(B927='1'!$D$15,IF(C927='1'!$D$16,'2'!D927,""),"")</f>
        <v/>
      </c>
      <c r="S927" s="36">
        <v>1800000</v>
      </c>
      <c r="T927" s="87">
        <v>1800000</v>
      </c>
      <c r="U927" s="96">
        <v>2000000</v>
      </c>
      <c r="V927" s="108">
        <v>2300000</v>
      </c>
    </row>
    <row r="928" spans="1:22" hidden="1" x14ac:dyDescent="0.2">
      <c r="A928" s="103">
        <v>926</v>
      </c>
      <c r="B928" s="1" t="s">
        <v>45</v>
      </c>
      <c r="C928" s="14">
        <v>34</v>
      </c>
      <c r="D928" s="14" t="s">
        <v>382</v>
      </c>
      <c r="E928" s="1">
        <v>16065</v>
      </c>
      <c r="F928" s="1" t="str">
        <f t="shared" si="72"/>
        <v>БГД3423А</v>
      </c>
      <c r="G928" s="2" t="s">
        <v>181</v>
      </c>
      <c r="I928" s="1">
        <v>6</v>
      </c>
      <c r="J928" s="1">
        <v>2015</v>
      </c>
      <c r="K928" s="2" t="s">
        <v>421</v>
      </c>
      <c r="L928" s="122">
        <f t="shared" si="74"/>
        <v>1.1000000000000001</v>
      </c>
      <c r="N928" s="117">
        <v>2400000</v>
      </c>
      <c r="O928" s="129">
        <f t="shared" si="70"/>
        <v>2640000</v>
      </c>
      <c r="P928" s="14">
        <f t="shared" si="71"/>
        <v>0</v>
      </c>
      <c r="Q928" s="14" t="str">
        <f>+IF(B928='1'!$D$15,IF(C928='1'!$D$16,'2'!D928,""),"")</f>
        <v/>
      </c>
      <c r="S928" s="36">
        <v>2000000</v>
      </c>
      <c r="T928" s="87">
        <v>1800000</v>
      </c>
      <c r="U928" s="96">
        <v>2000000</v>
      </c>
      <c r="V928" s="108">
        <v>2400000</v>
      </c>
    </row>
    <row r="929" spans="1:22" hidden="1" x14ac:dyDescent="0.2">
      <c r="A929" s="103">
        <v>927</v>
      </c>
      <c r="B929" s="1" t="s">
        <v>45</v>
      </c>
      <c r="C929" s="14">
        <v>34</v>
      </c>
      <c r="D929" s="14" t="s">
        <v>299</v>
      </c>
      <c r="E929" s="1">
        <v>16065</v>
      </c>
      <c r="F929" s="1" t="str">
        <f t="shared" si="72"/>
        <v>БГД3420/3</v>
      </c>
      <c r="G929" s="2" t="s">
        <v>181</v>
      </c>
      <c r="I929" s="1">
        <v>5</v>
      </c>
      <c r="J929" s="1">
        <v>2000</v>
      </c>
      <c r="K929" s="2" t="s">
        <v>421</v>
      </c>
      <c r="L929" s="122">
        <f t="shared" si="74"/>
        <v>1.1000000000000001</v>
      </c>
      <c r="N929" s="117">
        <v>2300000</v>
      </c>
      <c r="O929" s="129">
        <f t="shared" si="70"/>
        <v>2530000</v>
      </c>
      <c r="P929" s="14">
        <f t="shared" si="71"/>
        <v>0</v>
      </c>
      <c r="Q929" s="14" t="str">
        <f>+IF(B929='1'!$D$15,IF(C929='1'!$D$16,'2'!D929,""),"")</f>
        <v/>
      </c>
      <c r="S929" s="36">
        <v>1800000</v>
      </c>
      <c r="T929" s="87">
        <v>1800000</v>
      </c>
      <c r="U929" s="96">
        <v>2000000</v>
      </c>
      <c r="V929" s="108">
        <v>2300000</v>
      </c>
    </row>
    <row r="930" spans="1:22" hidden="1" x14ac:dyDescent="0.2">
      <c r="A930" s="103">
        <v>928</v>
      </c>
      <c r="B930" s="1" t="s">
        <v>45</v>
      </c>
      <c r="C930" s="14">
        <v>34</v>
      </c>
      <c r="D930" s="14" t="s">
        <v>427</v>
      </c>
      <c r="E930" s="1">
        <v>16065</v>
      </c>
      <c r="F930" s="1" t="str">
        <f t="shared" si="72"/>
        <v>БГД3418б</v>
      </c>
      <c r="G930" s="2" t="s">
        <v>6</v>
      </c>
      <c r="I930" s="1">
        <v>3</v>
      </c>
      <c r="J930" s="1">
        <v>2006</v>
      </c>
      <c r="K930" s="2" t="s">
        <v>393</v>
      </c>
      <c r="L930" s="122">
        <f t="shared" si="74"/>
        <v>1.1000000000000001</v>
      </c>
      <c r="N930" s="117">
        <v>2100000</v>
      </c>
      <c r="O930" s="129">
        <f t="shared" si="70"/>
        <v>2310000</v>
      </c>
      <c r="P930" s="14">
        <f t="shared" si="71"/>
        <v>0</v>
      </c>
      <c r="Q930" s="14" t="str">
        <f>+IF(B930='1'!$D$15,IF(C930='1'!$D$16,'2'!D930,""),"")</f>
        <v/>
      </c>
      <c r="S930" s="36">
        <v>1600000</v>
      </c>
      <c r="T930" s="87">
        <v>1600000</v>
      </c>
      <c r="U930" s="96">
        <v>1800000</v>
      </c>
      <c r="V930" s="108">
        <v>2100000</v>
      </c>
    </row>
    <row r="931" spans="1:22" hidden="1" x14ac:dyDescent="0.2">
      <c r="A931" s="103">
        <v>929</v>
      </c>
      <c r="B931" s="1" t="s">
        <v>45</v>
      </c>
      <c r="C931" s="14">
        <v>34</v>
      </c>
      <c r="D931" s="14" t="s">
        <v>425</v>
      </c>
      <c r="E931" s="1">
        <v>16065</v>
      </c>
      <c r="F931" s="1" t="str">
        <f t="shared" si="72"/>
        <v>БГД3418а</v>
      </c>
      <c r="G931" s="2" t="s">
        <v>6</v>
      </c>
      <c r="I931" s="1">
        <v>3</v>
      </c>
      <c r="J931" s="1">
        <v>2005</v>
      </c>
      <c r="K931" s="2" t="s">
        <v>393</v>
      </c>
      <c r="L931" s="122">
        <f t="shared" si="74"/>
        <v>1.1000000000000001</v>
      </c>
      <c r="N931" s="117">
        <v>2100000</v>
      </c>
      <c r="O931" s="129">
        <f t="shared" si="70"/>
        <v>2310000</v>
      </c>
      <c r="P931" s="14">
        <f t="shared" si="71"/>
        <v>0</v>
      </c>
      <c r="Q931" s="14" t="str">
        <f>+IF(B931='1'!$D$15,IF(C931='1'!$D$16,'2'!D931,""),"")</f>
        <v/>
      </c>
      <c r="S931" s="36">
        <v>1600000</v>
      </c>
      <c r="T931" s="87">
        <v>1600000</v>
      </c>
      <c r="U931" s="96">
        <v>1800000</v>
      </c>
      <c r="V931" s="108">
        <v>2100000</v>
      </c>
    </row>
    <row r="932" spans="1:22" hidden="1" x14ac:dyDescent="0.2">
      <c r="A932" s="103">
        <v>930</v>
      </c>
      <c r="B932" s="1" t="s">
        <v>45</v>
      </c>
      <c r="C932" s="14">
        <v>34</v>
      </c>
      <c r="D932" s="14">
        <v>36</v>
      </c>
      <c r="E932" s="1">
        <v>16065</v>
      </c>
      <c r="F932" s="1" t="str">
        <f t="shared" si="72"/>
        <v>БГД3436</v>
      </c>
      <c r="G932" s="2" t="s">
        <v>6</v>
      </c>
      <c r="I932" s="1">
        <v>5</v>
      </c>
      <c r="J932" s="1">
        <v>2015</v>
      </c>
      <c r="K932" s="2" t="s">
        <v>421</v>
      </c>
      <c r="L932" s="122">
        <f t="shared" si="74"/>
        <v>1.1000000000000001</v>
      </c>
      <c r="N932" s="117">
        <v>2400000</v>
      </c>
      <c r="O932" s="129">
        <f t="shared" si="70"/>
        <v>2640000</v>
      </c>
      <c r="P932" s="14">
        <f t="shared" si="71"/>
        <v>0</v>
      </c>
      <c r="Q932" s="14" t="str">
        <f>+IF(B932='1'!$D$15,IF(C932='1'!$D$16,'2'!D932,""),"")</f>
        <v/>
      </c>
      <c r="S932" s="36">
        <v>1900000</v>
      </c>
      <c r="T932" s="87">
        <v>1900000</v>
      </c>
      <c r="U932" s="96">
        <v>2100000</v>
      </c>
      <c r="V932" s="108">
        <v>2400000</v>
      </c>
    </row>
    <row r="933" spans="1:22" hidden="1" x14ac:dyDescent="0.2">
      <c r="A933" s="103">
        <v>931</v>
      </c>
      <c r="B933" s="1" t="s">
        <v>45</v>
      </c>
      <c r="C933" s="14">
        <v>34</v>
      </c>
      <c r="D933" s="14">
        <v>32</v>
      </c>
      <c r="E933" s="1">
        <v>16065</v>
      </c>
      <c r="F933" s="1" t="str">
        <f t="shared" si="72"/>
        <v>БГД3432</v>
      </c>
      <c r="G933" s="2" t="s">
        <v>181</v>
      </c>
      <c r="I933" s="1">
        <v>5</v>
      </c>
      <c r="J933" s="1">
        <v>2009</v>
      </c>
      <c r="K933" s="2" t="s">
        <v>393</v>
      </c>
      <c r="L933" s="122">
        <f t="shared" si="74"/>
        <v>1.1000000000000001</v>
      </c>
      <c r="N933" s="117">
        <v>2400000</v>
      </c>
      <c r="O933" s="129">
        <f t="shared" si="70"/>
        <v>2640000</v>
      </c>
      <c r="P933" s="14">
        <f t="shared" si="71"/>
        <v>0</v>
      </c>
      <c r="Q933" s="14" t="str">
        <f>+IF(B933='1'!$D$15,IF(C933='1'!$D$16,'2'!D933,""),"")</f>
        <v/>
      </c>
      <c r="S933" s="36">
        <v>1800000</v>
      </c>
      <c r="T933" s="87">
        <v>1900000</v>
      </c>
      <c r="U933" s="96">
        <v>2100000</v>
      </c>
      <c r="V933" s="108">
        <v>2400000</v>
      </c>
    </row>
    <row r="934" spans="1:22" hidden="1" x14ac:dyDescent="0.2">
      <c r="A934" s="103">
        <v>932</v>
      </c>
      <c r="B934" s="1" t="s">
        <v>45</v>
      </c>
      <c r="C934" s="14">
        <v>34</v>
      </c>
      <c r="D934" s="14">
        <v>31</v>
      </c>
      <c r="E934" s="1">
        <v>16065</v>
      </c>
      <c r="F934" s="1" t="str">
        <f t="shared" si="72"/>
        <v>БГД3431</v>
      </c>
      <c r="G934" s="2" t="s">
        <v>6</v>
      </c>
      <c r="I934" s="1">
        <v>5</v>
      </c>
      <c r="J934" s="1">
        <v>2009</v>
      </c>
      <c r="K934" s="2" t="s">
        <v>393</v>
      </c>
      <c r="L934" s="122">
        <f t="shared" si="74"/>
        <v>1.1000000000000001</v>
      </c>
      <c r="N934" s="117">
        <v>2400000</v>
      </c>
      <c r="O934" s="129">
        <f t="shared" si="70"/>
        <v>2640000</v>
      </c>
      <c r="P934" s="14">
        <f t="shared" si="71"/>
        <v>0</v>
      </c>
      <c r="Q934" s="14" t="str">
        <f>+IF(B934='1'!$D$15,IF(C934='1'!$D$16,'2'!D934,""),"")</f>
        <v/>
      </c>
      <c r="S934" s="36">
        <v>1800000</v>
      </c>
      <c r="T934" s="87">
        <v>1900000</v>
      </c>
      <c r="U934" s="96">
        <v>2100000</v>
      </c>
      <c r="V934" s="108">
        <v>2400000</v>
      </c>
    </row>
    <row r="935" spans="1:22" hidden="1" x14ac:dyDescent="0.2">
      <c r="A935" s="103">
        <v>933</v>
      </c>
      <c r="B935" s="1" t="s">
        <v>45</v>
      </c>
      <c r="C935" s="14">
        <v>34</v>
      </c>
      <c r="D935" s="14">
        <v>30</v>
      </c>
      <c r="E935" s="1">
        <v>16065</v>
      </c>
      <c r="F935" s="1" t="str">
        <f t="shared" si="72"/>
        <v>БГД3430</v>
      </c>
      <c r="G935" s="2" t="s">
        <v>181</v>
      </c>
      <c r="I935" s="1">
        <v>5</v>
      </c>
      <c r="J935" s="1">
        <v>2009</v>
      </c>
      <c r="K935" s="2" t="s">
        <v>393</v>
      </c>
      <c r="L935" s="122">
        <f t="shared" si="74"/>
        <v>1.1000000000000001</v>
      </c>
      <c r="N935" s="117">
        <v>2400000</v>
      </c>
      <c r="O935" s="129">
        <f t="shared" si="70"/>
        <v>2640000</v>
      </c>
      <c r="P935" s="14">
        <f t="shared" si="71"/>
        <v>0</v>
      </c>
      <c r="Q935" s="14" t="str">
        <f>+IF(B935='1'!$D$15,IF(C935='1'!$D$16,'2'!D935,""),"")</f>
        <v/>
      </c>
      <c r="S935" s="36">
        <v>1800000</v>
      </c>
      <c r="T935" s="87">
        <v>1900000</v>
      </c>
      <c r="U935" s="96">
        <v>2100000</v>
      </c>
      <c r="V935" s="108">
        <v>2400000</v>
      </c>
    </row>
    <row r="936" spans="1:22" hidden="1" x14ac:dyDescent="0.2">
      <c r="A936" s="103">
        <v>934</v>
      </c>
      <c r="B936" s="1" t="s">
        <v>45</v>
      </c>
      <c r="C936" s="14">
        <v>34</v>
      </c>
      <c r="D936" s="14">
        <v>27</v>
      </c>
      <c r="E936" s="1">
        <v>16065</v>
      </c>
      <c r="F936" s="1" t="str">
        <f t="shared" si="72"/>
        <v>БГД3427</v>
      </c>
      <c r="G936" s="2" t="s">
        <v>1689</v>
      </c>
      <c r="H936" s="2" t="s">
        <v>1689</v>
      </c>
      <c r="I936" s="1">
        <v>5</v>
      </c>
      <c r="J936" s="1">
        <v>1995</v>
      </c>
      <c r="K936" s="2" t="s">
        <v>393</v>
      </c>
      <c r="L936" s="122">
        <v>1.1499999999999999</v>
      </c>
      <c r="N936" s="117">
        <v>95000000</v>
      </c>
      <c r="O936" s="129">
        <f t="shared" si="70"/>
        <v>109249999.99999999</v>
      </c>
      <c r="P936" s="14">
        <f t="shared" si="71"/>
        <v>0</v>
      </c>
      <c r="Q936" s="14" t="str">
        <f>+IF(B936='1'!$D$15,IF(C936='1'!$D$16,'2'!D936,""),"")</f>
        <v/>
      </c>
      <c r="S936" s="36">
        <v>80000000</v>
      </c>
      <c r="T936" s="87">
        <v>80000000</v>
      </c>
      <c r="U936" s="96">
        <v>85000000</v>
      </c>
      <c r="V936" s="108">
        <v>95000000</v>
      </c>
    </row>
    <row r="937" spans="1:22" hidden="1" x14ac:dyDescent="0.2">
      <c r="A937" s="103">
        <v>935</v>
      </c>
      <c r="B937" s="1" t="s">
        <v>45</v>
      </c>
      <c r="C937" s="14">
        <v>34</v>
      </c>
      <c r="D937" s="14">
        <v>21</v>
      </c>
      <c r="E937" s="1">
        <v>16065</v>
      </c>
      <c r="F937" s="1" t="str">
        <f t="shared" si="72"/>
        <v>БГД3421</v>
      </c>
      <c r="G937" s="2" t="s">
        <v>1688</v>
      </c>
      <c r="H937" s="2" t="s">
        <v>1688</v>
      </c>
      <c r="I937" s="1">
        <v>9</v>
      </c>
      <c r="J937" s="1">
        <v>1994</v>
      </c>
      <c r="K937" s="2" t="s">
        <v>8</v>
      </c>
      <c r="L937" s="122">
        <v>1.1499999999999999</v>
      </c>
      <c r="N937" s="117">
        <v>120000000</v>
      </c>
      <c r="O937" s="129">
        <f t="shared" si="70"/>
        <v>138000000</v>
      </c>
      <c r="P937" s="14">
        <f t="shared" si="71"/>
        <v>0</v>
      </c>
      <c r="Q937" s="14" t="str">
        <f>+IF(B937='1'!$D$15,IF(C937='1'!$D$16,'2'!D937,""),"")</f>
        <v/>
      </c>
      <c r="S937" s="36">
        <v>105000000</v>
      </c>
      <c r="T937" s="87">
        <v>105000000</v>
      </c>
      <c r="U937" s="96">
        <v>110000000</v>
      </c>
      <c r="V937" s="108">
        <v>120000000</v>
      </c>
    </row>
    <row r="938" spans="1:22" hidden="1" x14ac:dyDescent="0.2">
      <c r="A938" s="103">
        <v>936</v>
      </c>
      <c r="B938" s="1" t="s">
        <v>45</v>
      </c>
      <c r="C938" s="14">
        <v>34</v>
      </c>
      <c r="D938" s="14">
        <v>20</v>
      </c>
      <c r="E938" s="1">
        <v>16065</v>
      </c>
      <c r="F938" s="1" t="str">
        <f t="shared" si="72"/>
        <v>БГД3420</v>
      </c>
      <c r="G938" s="2" t="s">
        <v>1688</v>
      </c>
      <c r="H938" s="2" t="s">
        <v>1688</v>
      </c>
      <c r="I938" s="1">
        <v>9</v>
      </c>
      <c r="J938" s="1">
        <v>1993</v>
      </c>
      <c r="K938" s="2" t="s">
        <v>8</v>
      </c>
      <c r="L938" s="122">
        <v>1.1499999999999999</v>
      </c>
      <c r="N938" s="117">
        <v>120000000</v>
      </c>
      <c r="O938" s="129">
        <f t="shared" si="70"/>
        <v>138000000</v>
      </c>
      <c r="P938" s="14">
        <f t="shared" si="71"/>
        <v>0</v>
      </c>
      <c r="Q938" s="14" t="str">
        <f>+IF(B938='1'!$D$15,IF(C938='1'!$D$16,'2'!D938,""),"")</f>
        <v/>
      </c>
      <c r="S938" s="36">
        <v>105000000</v>
      </c>
      <c r="T938" s="87">
        <v>105000000</v>
      </c>
      <c r="U938" s="96">
        <v>110000000</v>
      </c>
      <c r="V938" s="108">
        <v>120000000</v>
      </c>
    </row>
    <row r="939" spans="1:22" hidden="1" x14ac:dyDescent="0.2">
      <c r="A939" s="103">
        <v>937</v>
      </c>
      <c r="B939" s="1" t="s">
        <v>45</v>
      </c>
      <c r="C939" s="14">
        <v>34</v>
      </c>
      <c r="D939" s="14">
        <v>19</v>
      </c>
      <c r="E939" s="1">
        <v>16065</v>
      </c>
      <c r="F939" s="1" t="str">
        <f t="shared" si="72"/>
        <v>БГД3419</v>
      </c>
      <c r="G939" s="2" t="s">
        <v>1688</v>
      </c>
      <c r="H939" s="2" t="s">
        <v>1688</v>
      </c>
      <c r="I939" s="1">
        <v>9</v>
      </c>
      <c r="J939" s="1">
        <v>1993</v>
      </c>
      <c r="K939" s="2" t="s">
        <v>421</v>
      </c>
      <c r="L939" s="122">
        <v>1.1499999999999999</v>
      </c>
      <c r="N939" s="117">
        <v>120000000</v>
      </c>
      <c r="O939" s="129">
        <f t="shared" si="70"/>
        <v>138000000</v>
      </c>
      <c r="P939" s="14">
        <f t="shared" si="71"/>
        <v>0</v>
      </c>
      <c r="Q939" s="14" t="str">
        <f>+IF(B939='1'!$D$15,IF(C939='1'!$D$16,'2'!D939,""),"")</f>
        <v/>
      </c>
      <c r="S939" s="36">
        <v>105000000</v>
      </c>
      <c r="T939" s="87">
        <v>105000000</v>
      </c>
      <c r="U939" s="96">
        <v>110000000</v>
      </c>
      <c r="V939" s="108">
        <v>120000000</v>
      </c>
    </row>
    <row r="940" spans="1:22" hidden="1" x14ac:dyDescent="0.2">
      <c r="A940" s="103">
        <v>938</v>
      </c>
      <c r="B940" s="1" t="s">
        <v>45</v>
      </c>
      <c r="C940" s="14">
        <v>34</v>
      </c>
      <c r="D940" s="14">
        <v>17</v>
      </c>
      <c r="E940" s="1">
        <v>16065</v>
      </c>
      <c r="F940" s="1" t="str">
        <f t="shared" si="72"/>
        <v>БГД3417</v>
      </c>
      <c r="G940" s="2" t="s">
        <v>1688</v>
      </c>
      <c r="H940" s="2" t="s">
        <v>1688</v>
      </c>
      <c r="I940" s="1">
        <v>9</v>
      </c>
      <c r="J940" s="1">
        <v>1992</v>
      </c>
      <c r="L940" s="122">
        <v>1.1499999999999999</v>
      </c>
      <c r="N940" s="117">
        <v>120000000</v>
      </c>
      <c r="O940" s="129">
        <f t="shared" si="70"/>
        <v>138000000</v>
      </c>
      <c r="P940" s="14">
        <f t="shared" si="71"/>
        <v>0</v>
      </c>
      <c r="Q940" s="14" t="str">
        <f>+IF(B940='1'!$D$15,IF(C940='1'!$D$16,'2'!D940,""),"")</f>
        <v/>
      </c>
      <c r="S940" s="36">
        <v>105000000</v>
      </c>
      <c r="T940" s="87">
        <v>105000000</v>
      </c>
      <c r="U940" s="96">
        <v>110000000</v>
      </c>
      <c r="V940" s="108">
        <v>120000000</v>
      </c>
    </row>
    <row r="941" spans="1:22" hidden="1" x14ac:dyDescent="0.2">
      <c r="A941" s="103">
        <v>939</v>
      </c>
      <c r="B941" s="1" t="s">
        <v>45</v>
      </c>
      <c r="C941" s="14">
        <v>34</v>
      </c>
      <c r="D941" s="14">
        <v>16</v>
      </c>
      <c r="E941" s="1">
        <v>16065</v>
      </c>
      <c r="F941" s="1" t="str">
        <f t="shared" si="72"/>
        <v>БГД3416</v>
      </c>
      <c r="G941" s="2" t="s">
        <v>1688</v>
      </c>
      <c r="H941" s="2" t="s">
        <v>1688</v>
      </c>
      <c r="I941" s="1">
        <v>9</v>
      </c>
      <c r="J941" s="1">
        <v>1992</v>
      </c>
      <c r="L941" s="122">
        <v>1.1499999999999999</v>
      </c>
      <c r="N941" s="117">
        <v>120000000</v>
      </c>
      <c r="O941" s="129">
        <f t="shared" si="70"/>
        <v>138000000</v>
      </c>
      <c r="P941" s="14">
        <f t="shared" si="71"/>
        <v>0</v>
      </c>
      <c r="Q941" s="14" t="str">
        <f>+IF(B941='1'!$D$15,IF(C941='1'!$D$16,'2'!D941,""),"")</f>
        <v/>
      </c>
      <c r="S941" s="36">
        <v>105000000</v>
      </c>
      <c r="T941" s="87">
        <v>105000000</v>
      </c>
      <c r="U941" s="96">
        <v>110000000</v>
      </c>
      <c r="V941" s="108">
        <v>120000000</v>
      </c>
    </row>
    <row r="942" spans="1:22" hidden="1" x14ac:dyDescent="0.2">
      <c r="A942" s="103">
        <v>940</v>
      </c>
      <c r="B942" s="1" t="s">
        <v>46</v>
      </c>
      <c r="C942" s="14">
        <v>1</v>
      </c>
      <c r="D942" s="14" t="s">
        <v>350</v>
      </c>
      <c r="E942" s="1">
        <v>13380</v>
      </c>
      <c r="F942" s="1" t="str">
        <f t="shared" si="72"/>
        <v>БЗД175Б</v>
      </c>
      <c r="G942" s="2" t="s">
        <v>2060</v>
      </c>
      <c r="I942" s="1">
        <v>16</v>
      </c>
      <c r="J942" s="1">
        <v>2020</v>
      </c>
      <c r="K942" s="2" t="s">
        <v>582</v>
      </c>
      <c r="L942" s="122">
        <f>+$L$1</f>
        <v>1.1000000000000001</v>
      </c>
      <c r="N942" s="117">
        <v>4000000</v>
      </c>
      <c r="O942" s="129">
        <f t="shared" si="70"/>
        <v>4400000</v>
      </c>
      <c r="P942" s="14">
        <f t="shared" si="71"/>
        <v>0</v>
      </c>
      <c r="Q942" s="14" t="str">
        <f>+IF(B942='1'!$D$15,IF(C942='1'!$D$16,'2'!D942,""),"")</f>
        <v/>
      </c>
      <c r="S942" s="36">
        <v>3200000</v>
      </c>
      <c r="T942" s="87">
        <v>3400000</v>
      </c>
      <c r="U942" s="96">
        <v>3600000</v>
      </c>
      <c r="V942" s="108">
        <v>4000000</v>
      </c>
    </row>
    <row r="943" spans="1:22" hidden="1" x14ac:dyDescent="0.2">
      <c r="A943" s="103">
        <v>941</v>
      </c>
      <c r="B943" s="1" t="s">
        <v>46</v>
      </c>
      <c r="C943" s="14">
        <v>1</v>
      </c>
      <c r="D943" s="14" t="s">
        <v>353</v>
      </c>
      <c r="E943" s="1">
        <v>13380</v>
      </c>
      <c r="F943" s="1" t="str">
        <f t="shared" si="72"/>
        <v>БЗД175А</v>
      </c>
      <c r="G943" s="2" t="s">
        <v>2060</v>
      </c>
      <c r="I943" s="1">
        <v>10</v>
      </c>
      <c r="J943" s="1">
        <v>2020</v>
      </c>
      <c r="K943" s="2" t="s">
        <v>582</v>
      </c>
      <c r="L943" s="122">
        <f>+$L$1</f>
        <v>1.1000000000000001</v>
      </c>
      <c r="N943" s="117">
        <v>4000000</v>
      </c>
      <c r="O943" s="129">
        <f t="shared" si="70"/>
        <v>4400000</v>
      </c>
      <c r="P943" s="14">
        <f t="shared" si="71"/>
        <v>0</v>
      </c>
      <c r="Q943" s="14" t="str">
        <f>+IF(B943='1'!$D$15,IF(C943='1'!$D$16,'2'!D943,""),"")</f>
        <v/>
      </c>
      <c r="S943" s="36">
        <v>3200000</v>
      </c>
      <c r="T943" s="87">
        <v>3400000</v>
      </c>
      <c r="U943" s="96">
        <v>3600000</v>
      </c>
      <c r="V943" s="108">
        <v>4000000</v>
      </c>
    </row>
    <row r="944" spans="1:22" hidden="1" x14ac:dyDescent="0.2">
      <c r="A944" s="103">
        <v>942</v>
      </c>
      <c r="B944" s="1" t="s">
        <v>46</v>
      </c>
      <c r="C944" s="14">
        <v>1</v>
      </c>
      <c r="D944" s="14" t="s">
        <v>2275</v>
      </c>
      <c r="E944" s="1">
        <v>13380</v>
      </c>
      <c r="F944" s="1" t="str">
        <f t="shared" si="72"/>
        <v>БЗД171 /2-р орц/</v>
      </c>
      <c r="G944" s="2" t="s">
        <v>2061</v>
      </c>
      <c r="I944" s="1">
        <v>12</v>
      </c>
      <c r="J944" s="1">
        <v>2022</v>
      </c>
      <c r="K944" s="2" t="s">
        <v>582</v>
      </c>
      <c r="L944" s="122">
        <f>+$L$1</f>
        <v>1.1000000000000001</v>
      </c>
      <c r="N944" s="117">
        <v>3500000</v>
      </c>
      <c r="O944" s="129">
        <f t="shared" si="70"/>
        <v>3850000.0000000005</v>
      </c>
      <c r="P944" s="14">
        <f t="shared" si="71"/>
        <v>0</v>
      </c>
      <c r="Q944" s="14" t="str">
        <f>+IF(B944='1'!$D$15,IF(C944='1'!$D$16,'2'!D944,""),"")</f>
        <v/>
      </c>
      <c r="S944" s="36">
        <v>3200000</v>
      </c>
      <c r="T944" s="87">
        <v>3200000</v>
      </c>
      <c r="U944" s="96">
        <v>3200000</v>
      </c>
      <c r="V944" s="108">
        <v>3500000</v>
      </c>
    </row>
    <row r="945" spans="1:22" hidden="1" x14ac:dyDescent="0.2">
      <c r="A945" s="103">
        <v>943</v>
      </c>
      <c r="B945" s="1" t="s">
        <v>46</v>
      </c>
      <c r="C945" s="14">
        <v>1</v>
      </c>
      <c r="D945" s="14" t="s">
        <v>2276</v>
      </c>
      <c r="E945" s="1">
        <v>13380</v>
      </c>
      <c r="F945" s="1" t="str">
        <f t="shared" si="72"/>
        <v>БЗД171 /1-р орц/</v>
      </c>
      <c r="G945" s="2" t="s">
        <v>2061</v>
      </c>
      <c r="I945" s="1">
        <v>12</v>
      </c>
      <c r="J945" s="1">
        <v>2013</v>
      </c>
      <c r="K945" s="2" t="s">
        <v>582</v>
      </c>
      <c r="L945" s="122">
        <f>+$L$1</f>
        <v>1.1000000000000001</v>
      </c>
      <c r="N945" s="117">
        <v>3000000</v>
      </c>
      <c r="O945" s="129">
        <f t="shared" si="70"/>
        <v>3300000.0000000005</v>
      </c>
      <c r="P945" s="14">
        <f t="shared" si="71"/>
        <v>0</v>
      </c>
      <c r="Q945" s="14" t="str">
        <f>+IF(B945='1'!$D$15,IF(C945='1'!$D$16,'2'!D945,""),"")</f>
        <v/>
      </c>
      <c r="S945" s="36">
        <v>2600000</v>
      </c>
      <c r="T945" s="87">
        <v>2700000</v>
      </c>
      <c r="U945" s="96">
        <v>2700000</v>
      </c>
      <c r="V945" s="108">
        <v>3000000</v>
      </c>
    </row>
    <row r="946" spans="1:22" hidden="1" x14ac:dyDescent="0.2">
      <c r="A946" s="103">
        <v>944</v>
      </c>
      <c r="B946" s="1" t="s">
        <v>46</v>
      </c>
      <c r="C946" s="14">
        <v>1</v>
      </c>
      <c r="D946" s="14" t="s">
        <v>245</v>
      </c>
      <c r="E946" s="1">
        <v>13380</v>
      </c>
      <c r="F946" s="1" t="str">
        <f t="shared" si="72"/>
        <v>БЗД16а</v>
      </c>
      <c r="G946" s="2" t="s">
        <v>1737</v>
      </c>
      <c r="H946" s="2" t="s">
        <v>1737</v>
      </c>
      <c r="I946" s="1">
        <v>12</v>
      </c>
      <c r="J946" s="1">
        <v>1991</v>
      </c>
      <c r="K946" s="2" t="s">
        <v>581</v>
      </c>
      <c r="L946" s="122">
        <v>1.1499999999999999</v>
      </c>
      <c r="N946" s="117">
        <v>130000000</v>
      </c>
      <c r="O946" s="129">
        <f t="shared" si="70"/>
        <v>149500000</v>
      </c>
      <c r="P946" s="14">
        <f t="shared" si="71"/>
        <v>0</v>
      </c>
      <c r="Q946" s="14" t="str">
        <f>+IF(B946='1'!$D$15,IF(C946='1'!$D$16,'2'!D946,""),"")</f>
        <v/>
      </c>
      <c r="S946" s="36">
        <v>115000000</v>
      </c>
      <c r="T946" s="87">
        <v>115000000</v>
      </c>
      <c r="U946" s="96">
        <v>115000000</v>
      </c>
      <c r="V946" s="108">
        <v>130000000</v>
      </c>
    </row>
    <row r="947" spans="1:22" hidden="1" x14ac:dyDescent="0.2">
      <c r="A947" s="103">
        <v>945</v>
      </c>
      <c r="B947" s="1" t="s">
        <v>46</v>
      </c>
      <c r="C947" s="14">
        <v>1</v>
      </c>
      <c r="D947" s="109" t="s">
        <v>1740</v>
      </c>
      <c r="E947" s="1">
        <v>13380</v>
      </c>
      <c r="F947" s="1" t="str">
        <f t="shared" si="72"/>
        <v>БЗД16/1</v>
      </c>
      <c r="G947" s="2" t="s">
        <v>583</v>
      </c>
      <c r="I947" s="1">
        <v>16</v>
      </c>
      <c r="J947" s="1">
        <v>2009</v>
      </c>
      <c r="K947" s="2" t="s">
        <v>582</v>
      </c>
      <c r="L947" s="122">
        <f>+$L$1</f>
        <v>1.1000000000000001</v>
      </c>
      <c r="N947" s="117">
        <v>2800000</v>
      </c>
      <c r="O947" s="129">
        <f t="shared" si="70"/>
        <v>3080000.0000000005</v>
      </c>
      <c r="P947" s="14">
        <f t="shared" si="71"/>
        <v>0</v>
      </c>
      <c r="Q947" s="14" t="str">
        <f>+IF(B947='1'!$D$15,IF(C947='1'!$D$16,'2'!D947,""),"")</f>
        <v/>
      </c>
      <c r="S947" s="36">
        <v>2400000</v>
      </c>
      <c r="T947" s="87">
        <v>2400000</v>
      </c>
      <c r="U947" s="96">
        <v>2500000</v>
      </c>
      <c r="V947" s="108">
        <v>2800000</v>
      </c>
    </row>
    <row r="948" spans="1:22" hidden="1" x14ac:dyDescent="0.2">
      <c r="A948" s="103">
        <v>946</v>
      </c>
      <c r="B948" s="1" t="s">
        <v>46</v>
      </c>
      <c r="C948" s="14">
        <v>1</v>
      </c>
      <c r="D948" s="14" t="s">
        <v>204</v>
      </c>
      <c r="E948" s="1">
        <v>13380</v>
      </c>
      <c r="F948" s="1" t="str">
        <f t="shared" si="72"/>
        <v>БЗД15а</v>
      </c>
      <c r="G948" s="2" t="s">
        <v>1737</v>
      </c>
      <c r="H948" s="2" t="s">
        <v>1737</v>
      </c>
      <c r="I948" s="1">
        <v>12</v>
      </c>
      <c r="J948" s="1">
        <v>1991</v>
      </c>
      <c r="K948" s="2" t="s">
        <v>581</v>
      </c>
      <c r="L948" s="122">
        <v>1.1499999999999999</v>
      </c>
      <c r="N948" s="117">
        <v>130000000</v>
      </c>
      <c r="O948" s="129">
        <f t="shared" si="70"/>
        <v>149500000</v>
      </c>
      <c r="P948" s="14">
        <f t="shared" si="71"/>
        <v>0</v>
      </c>
      <c r="Q948" s="14" t="str">
        <f>+IF(B948='1'!$D$15,IF(C948='1'!$D$16,'2'!D948,""),"")</f>
        <v/>
      </c>
      <c r="S948" s="36">
        <v>115000000</v>
      </c>
      <c r="T948" s="87">
        <v>115000000</v>
      </c>
      <c r="U948" s="96">
        <v>115000000</v>
      </c>
      <c r="V948" s="108">
        <v>130000000</v>
      </c>
    </row>
    <row r="949" spans="1:22" hidden="1" x14ac:dyDescent="0.2">
      <c r="A949" s="103">
        <v>947</v>
      </c>
      <c r="B949" s="1" t="s">
        <v>46</v>
      </c>
      <c r="C949" s="14">
        <v>1</v>
      </c>
      <c r="D949" s="14" t="s">
        <v>589</v>
      </c>
      <c r="E949" s="1">
        <v>13380</v>
      </c>
      <c r="F949" s="1" t="str">
        <f t="shared" si="72"/>
        <v>БЗД155Б</v>
      </c>
      <c r="G949" s="2" t="s">
        <v>7</v>
      </c>
      <c r="I949" s="1">
        <v>12</v>
      </c>
      <c r="J949" s="1">
        <v>2015</v>
      </c>
      <c r="K949" s="2" t="s">
        <v>582</v>
      </c>
      <c r="L949" s="122">
        <f>+$L$1</f>
        <v>1.1000000000000001</v>
      </c>
      <c r="N949" s="117">
        <v>2650000</v>
      </c>
      <c r="O949" s="129">
        <f t="shared" si="70"/>
        <v>2915000.0000000005</v>
      </c>
      <c r="P949" s="14">
        <f t="shared" si="71"/>
        <v>0</v>
      </c>
      <c r="Q949" s="14" t="str">
        <f>+IF(B949='1'!$D$15,IF(C949='1'!$D$16,'2'!D949,""),"")</f>
        <v/>
      </c>
      <c r="S949" s="36">
        <v>2200000</v>
      </c>
      <c r="T949" s="87">
        <v>2300000</v>
      </c>
      <c r="U949" s="96">
        <v>2400000</v>
      </c>
      <c r="V949" s="108">
        <v>2650000</v>
      </c>
    </row>
    <row r="950" spans="1:22" hidden="1" x14ac:dyDescent="0.2">
      <c r="A950" s="103">
        <v>948</v>
      </c>
      <c r="B950" s="1" t="s">
        <v>46</v>
      </c>
      <c r="C950" s="14">
        <v>1</v>
      </c>
      <c r="D950" s="14" t="s">
        <v>588</v>
      </c>
      <c r="E950" s="1">
        <v>13380</v>
      </c>
      <c r="F950" s="1" t="str">
        <f t="shared" si="72"/>
        <v>БЗД155А</v>
      </c>
      <c r="G950" s="2" t="s">
        <v>7</v>
      </c>
      <c r="I950" s="1">
        <v>12</v>
      </c>
      <c r="J950" s="1">
        <v>2015</v>
      </c>
      <c r="K950" s="2" t="s">
        <v>582</v>
      </c>
      <c r="L950" s="122">
        <f>+$L$1</f>
        <v>1.1000000000000001</v>
      </c>
      <c r="N950" s="117">
        <v>2650000</v>
      </c>
      <c r="O950" s="129">
        <f t="shared" si="70"/>
        <v>2915000.0000000005</v>
      </c>
      <c r="P950" s="14">
        <f t="shared" si="71"/>
        <v>0</v>
      </c>
      <c r="Q950" s="14" t="str">
        <f>+IF(B950='1'!$D$15,IF(C950='1'!$D$16,'2'!D950,""),"")</f>
        <v/>
      </c>
      <c r="S950" s="36">
        <v>2200000</v>
      </c>
      <c r="T950" s="87">
        <v>2300000</v>
      </c>
      <c r="U950" s="96">
        <v>2400000</v>
      </c>
      <c r="V950" s="108">
        <v>2650000</v>
      </c>
    </row>
    <row r="951" spans="1:22" hidden="1" x14ac:dyDescent="0.2">
      <c r="A951" s="103">
        <v>949</v>
      </c>
      <c r="B951" s="1" t="s">
        <v>46</v>
      </c>
      <c r="C951" s="14">
        <v>1</v>
      </c>
      <c r="D951" s="14" t="s">
        <v>585</v>
      </c>
      <c r="E951" s="1">
        <v>13380</v>
      </c>
      <c r="F951" s="1" t="str">
        <f t="shared" si="72"/>
        <v>БЗД126А</v>
      </c>
      <c r="G951" s="2" t="s">
        <v>6</v>
      </c>
      <c r="I951" s="1">
        <v>9</v>
      </c>
      <c r="J951" s="1">
        <v>2007</v>
      </c>
      <c r="K951" s="2" t="s">
        <v>582</v>
      </c>
      <c r="L951" s="122">
        <f>+$L$1</f>
        <v>1.1000000000000001</v>
      </c>
      <c r="N951" s="117">
        <v>2650000</v>
      </c>
      <c r="O951" s="129">
        <f t="shared" si="70"/>
        <v>2915000.0000000005</v>
      </c>
      <c r="P951" s="14">
        <f t="shared" si="71"/>
        <v>0</v>
      </c>
      <c r="Q951" s="14" t="str">
        <f>+IF(B951='1'!$D$15,IF(C951='1'!$D$16,'2'!D951,""),"")</f>
        <v/>
      </c>
      <c r="S951" s="36">
        <v>2200000</v>
      </c>
      <c r="T951" s="87">
        <v>2200000</v>
      </c>
      <c r="U951" s="96">
        <v>2400000</v>
      </c>
      <c r="V951" s="108">
        <v>2650000</v>
      </c>
    </row>
    <row r="952" spans="1:22" hidden="1" x14ac:dyDescent="0.2">
      <c r="A952" s="103">
        <v>950</v>
      </c>
      <c r="B952" s="1" t="s">
        <v>46</v>
      </c>
      <c r="C952" s="14">
        <v>1</v>
      </c>
      <c r="D952" s="14" t="s">
        <v>2274</v>
      </c>
      <c r="E952" s="1">
        <v>13380</v>
      </c>
      <c r="F952" s="1" t="str">
        <f t="shared" si="72"/>
        <v>БЗД123 /Угсармал 5 давхар/</v>
      </c>
      <c r="G952" s="2" t="s">
        <v>1689</v>
      </c>
      <c r="H952" s="2" t="s">
        <v>1689</v>
      </c>
      <c r="I952" s="1">
        <v>5</v>
      </c>
      <c r="J952" s="1">
        <v>1987</v>
      </c>
      <c r="K952" s="2" t="s">
        <v>581</v>
      </c>
      <c r="L952" s="122">
        <v>1.1499999999999999</v>
      </c>
      <c r="N952" s="117">
        <v>125000000</v>
      </c>
      <c r="O952" s="129">
        <f t="shared" si="70"/>
        <v>143750000</v>
      </c>
      <c r="P952" s="14">
        <f t="shared" si="71"/>
        <v>0</v>
      </c>
      <c r="Q952" s="14" t="str">
        <f>+IF(B952='1'!$D$15,IF(C952='1'!$D$16,'2'!D952,""),"")</f>
        <v/>
      </c>
      <c r="S952" s="36">
        <v>110000000</v>
      </c>
      <c r="T952" s="87">
        <v>115000000</v>
      </c>
      <c r="U952" s="96">
        <v>115000000</v>
      </c>
      <c r="V952" s="108">
        <v>125000000</v>
      </c>
    </row>
    <row r="953" spans="1:22" hidden="1" x14ac:dyDescent="0.2">
      <c r="A953" s="103">
        <v>951</v>
      </c>
      <c r="B953" s="1" t="s">
        <v>46</v>
      </c>
      <c r="C953" s="14">
        <v>1</v>
      </c>
      <c r="D953" s="14" t="s">
        <v>586</v>
      </c>
      <c r="E953" s="1">
        <v>13380</v>
      </c>
      <c r="F953" s="1" t="str">
        <f t="shared" si="72"/>
        <v>БЗД117а</v>
      </c>
      <c r="G953" s="2" t="s">
        <v>6</v>
      </c>
      <c r="I953" s="1">
        <v>6</v>
      </c>
      <c r="J953" s="1">
        <v>2007</v>
      </c>
      <c r="K953" s="2" t="s">
        <v>582</v>
      </c>
      <c r="L953" s="122">
        <f t="shared" ref="L953:L973" si="75">+$L$1</f>
        <v>1.1000000000000001</v>
      </c>
      <c r="N953" s="117">
        <v>2550000</v>
      </c>
      <c r="O953" s="129">
        <f t="shared" si="70"/>
        <v>2805000</v>
      </c>
      <c r="P953" s="14">
        <f t="shared" si="71"/>
        <v>0</v>
      </c>
      <c r="Q953" s="14" t="str">
        <f>+IF(B953='1'!$D$15,IF(C953='1'!$D$16,'2'!D953,""),"")</f>
        <v/>
      </c>
      <c r="S953" s="36">
        <v>2100000</v>
      </c>
      <c r="T953" s="87">
        <v>2100000</v>
      </c>
      <c r="U953" s="96">
        <v>2300000</v>
      </c>
      <c r="V953" s="108">
        <v>2550000</v>
      </c>
    </row>
    <row r="954" spans="1:22" hidden="1" x14ac:dyDescent="0.2">
      <c r="A954" s="103">
        <v>952</v>
      </c>
      <c r="B954" s="1" t="s">
        <v>46</v>
      </c>
      <c r="C954" s="14">
        <v>1</v>
      </c>
      <c r="D954" s="14" t="s">
        <v>2271</v>
      </c>
      <c r="E954" s="1">
        <v>13380</v>
      </c>
      <c r="F954" s="1" t="str">
        <f t="shared" si="72"/>
        <v>БЗД1103 /Royal castle/</v>
      </c>
      <c r="G954" s="2" t="s">
        <v>2063</v>
      </c>
      <c r="I954" s="1">
        <v>12</v>
      </c>
      <c r="J954" s="1">
        <v>2007</v>
      </c>
      <c r="K954" s="2" t="s">
        <v>534</v>
      </c>
      <c r="L954" s="122">
        <f t="shared" si="75"/>
        <v>1.1000000000000001</v>
      </c>
      <c r="N954" s="117">
        <v>3500000</v>
      </c>
      <c r="O954" s="129">
        <f t="shared" si="70"/>
        <v>3850000.0000000005</v>
      </c>
      <c r="P954" s="14">
        <f t="shared" si="71"/>
        <v>0</v>
      </c>
      <c r="Q954" s="14" t="str">
        <f>+IF(B954='1'!$D$15,IF(C954='1'!$D$16,'2'!D954,""),"")</f>
        <v/>
      </c>
      <c r="S954" s="36">
        <v>3000000</v>
      </c>
      <c r="T954" s="87">
        <v>3000000</v>
      </c>
      <c r="U954" s="96">
        <v>3100000</v>
      </c>
      <c r="V954" s="108">
        <v>3500000</v>
      </c>
    </row>
    <row r="955" spans="1:22" hidden="1" x14ac:dyDescent="0.2">
      <c r="A955" s="103">
        <v>953</v>
      </c>
      <c r="B955" s="1" t="s">
        <v>46</v>
      </c>
      <c r="C955" s="14">
        <v>1</v>
      </c>
      <c r="D955" s="14" t="s">
        <v>2272</v>
      </c>
      <c r="E955" s="1">
        <v>13380</v>
      </c>
      <c r="F955" s="1" t="str">
        <f t="shared" si="72"/>
        <v>БЗД1102 /Royal castle/</v>
      </c>
      <c r="G955" s="2" t="s">
        <v>2063</v>
      </c>
      <c r="I955" s="1">
        <v>12</v>
      </c>
      <c r="J955" s="1">
        <v>2007</v>
      </c>
      <c r="K955" s="2" t="s">
        <v>534</v>
      </c>
      <c r="L955" s="122">
        <f t="shared" si="75"/>
        <v>1.1000000000000001</v>
      </c>
      <c r="N955" s="117">
        <v>3500000</v>
      </c>
      <c r="O955" s="129">
        <f t="shared" si="70"/>
        <v>3850000.0000000005</v>
      </c>
      <c r="P955" s="14">
        <f t="shared" si="71"/>
        <v>0</v>
      </c>
      <c r="Q955" s="14" t="str">
        <f>+IF(B955='1'!$D$15,IF(C955='1'!$D$16,'2'!D955,""),"")</f>
        <v/>
      </c>
      <c r="S955" s="36">
        <v>3000000</v>
      </c>
      <c r="T955" s="87">
        <v>3000000</v>
      </c>
      <c r="U955" s="96">
        <v>3100000</v>
      </c>
      <c r="V955" s="108">
        <v>3500000</v>
      </c>
    </row>
    <row r="956" spans="1:22" hidden="1" x14ac:dyDescent="0.2">
      <c r="A956" s="103">
        <v>954</v>
      </c>
      <c r="B956" s="1" t="s">
        <v>46</v>
      </c>
      <c r="C956" s="14">
        <v>1</v>
      </c>
      <c r="D956" s="14" t="s">
        <v>2273</v>
      </c>
      <c r="E956" s="1">
        <v>13380</v>
      </c>
      <c r="F956" s="1" t="str">
        <f t="shared" si="72"/>
        <v>БЗД1101 /Royal castle/</v>
      </c>
      <c r="G956" s="2" t="s">
        <v>2063</v>
      </c>
      <c r="I956" s="1">
        <v>12</v>
      </c>
      <c r="J956" s="1">
        <v>2007</v>
      </c>
      <c r="K956" s="2" t="s">
        <v>534</v>
      </c>
      <c r="L956" s="122">
        <f t="shared" si="75"/>
        <v>1.1000000000000001</v>
      </c>
      <c r="N956" s="117">
        <v>3500000</v>
      </c>
      <c r="O956" s="129">
        <f t="shared" si="70"/>
        <v>3850000.0000000005</v>
      </c>
      <c r="P956" s="14">
        <f t="shared" si="71"/>
        <v>0</v>
      </c>
      <c r="Q956" s="14" t="str">
        <f>+IF(B956='1'!$D$15,IF(C956='1'!$D$16,'2'!D956,""),"")</f>
        <v/>
      </c>
      <c r="S956" s="36">
        <v>3000000</v>
      </c>
      <c r="T956" s="87">
        <v>3000000</v>
      </c>
      <c r="U956" s="96">
        <v>3100000</v>
      </c>
      <c r="V956" s="108">
        <v>3500000</v>
      </c>
    </row>
    <row r="957" spans="1:22" hidden="1" x14ac:dyDescent="0.2">
      <c r="A957" s="103">
        <v>955</v>
      </c>
      <c r="B957" s="1" t="s">
        <v>46</v>
      </c>
      <c r="C957" s="14">
        <v>1</v>
      </c>
      <c r="D957" s="14">
        <v>105</v>
      </c>
      <c r="E957" s="1">
        <v>13380</v>
      </c>
      <c r="F957" s="1" t="str">
        <f t="shared" si="72"/>
        <v>БЗД1105</v>
      </c>
      <c r="G957" s="2" t="s">
        <v>595</v>
      </c>
      <c r="I957" s="1">
        <v>12</v>
      </c>
      <c r="J957" s="1">
        <v>2009</v>
      </c>
      <c r="K957" s="2" t="s">
        <v>596</v>
      </c>
      <c r="L957" s="122">
        <f t="shared" si="75"/>
        <v>1.1000000000000001</v>
      </c>
      <c r="N957" s="117">
        <v>3800000</v>
      </c>
      <c r="O957" s="129">
        <f t="shared" si="70"/>
        <v>4180000.0000000005</v>
      </c>
      <c r="P957" s="14">
        <f t="shared" si="71"/>
        <v>0</v>
      </c>
      <c r="Q957" s="14" t="str">
        <f>+IF(B957='1'!$D$15,IF(C957='1'!$D$16,'2'!D957,""),"")</f>
        <v/>
      </c>
      <c r="S957" s="36">
        <v>3100000</v>
      </c>
      <c r="T957" s="87">
        <v>3100000</v>
      </c>
      <c r="U957" s="96">
        <v>3500000</v>
      </c>
      <c r="V957" s="108">
        <v>3800000</v>
      </c>
    </row>
    <row r="958" spans="1:22" hidden="1" x14ac:dyDescent="0.2">
      <c r="A958" s="103">
        <v>956</v>
      </c>
      <c r="B958" s="1" t="s">
        <v>46</v>
      </c>
      <c r="C958" s="14">
        <v>1</v>
      </c>
      <c r="D958" s="14">
        <v>104</v>
      </c>
      <c r="E958" s="1">
        <v>13380</v>
      </c>
      <c r="F958" s="1" t="str">
        <f t="shared" si="72"/>
        <v>БЗД1104</v>
      </c>
      <c r="G958" s="2" t="s">
        <v>595</v>
      </c>
      <c r="I958" s="1">
        <v>10</v>
      </c>
      <c r="J958" s="1">
        <v>2009</v>
      </c>
      <c r="K958" s="2" t="s">
        <v>596</v>
      </c>
      <c r="L958" s="122">
        <f t="shared" si="75"/>
        <v>1.1000000000000001</v>
      </c>
      <c r="N958" s="117">
        <v>3800000</v>
      </c>
      <c r="O958" s="129">
        <f t="shared" si="70"/>
        <v>4180000.0000000005</v>
      </c>
      <c r="P958" s="14">
        <f t="shared" si="71"/>
        <v>0</v>
      </c>
      <c r="Q958" s="14" t="str">
        <f>+IF(B958='1'!$D$15,IF(C958='1'!$D$16,'2'!D958,""),"")</f>
        <v/>
      </c>
      <c r="S958" s="36">
        <v>3100000</v>
      </c>
      <c r="T958" s="87">
        <v>3100000</v>
      </c>
      <c r="U958" s="96">
        <v>3500000</v>
      </c>
      <c r="V958" s="108">
        <v>3800000</v>
      </c>
    </row>
    <row r="959" spans="1:22" hidden="1" x14ac:dyDescent="0.2">
      <c r="A959" s="103">
        <v>957</v>
      </c>
      <c r="B959" s="1" t="s">
        <v>46</v>
      </c>
      <c r="C959" s="14">
        <v>1</v>
      </c>
      <c r="D959" s="14">
        <v>103</v>
      </c>
      <c r="E959" s="1">
        <v>13380</v>
      </c>
      <c r="F959" s="1" t="str">
        <f t="shared" si="72"/>
        <v>БЗД1103</v>
      </c>
      <c r="G959" s="2" t="s">
        <v>595</v>
      </c>
      <c r="I959" s="1">
        <v>12</v>
      </c>
      <c r="J959" s="1">
        <v>2009</v>
      </c>
      <c r="K959" s="2" t="s">
        <v>596</v>
      </c>
      <c r="L959" s="122">
        <f t="shared" si="75"/>
        <v>1.1000000000000001</v>
      </c>
      <c r="N959" s="117">
        <v>3800000</v>
      </c>
      <c r="O959" s="129">
        <f t="shared" si="70"/>
        <v>4180000.0000000005</v>
      </c>
      <c r="P959" s="14">
        <f t="shared" si="71"/>
        <v>0</v>
      </c>
      <c r="Q959" s="14" t="str">
        <f>+IF(B959='1'!$D$15,IF(C959='1'!$D$16,'2'!D959,""),"")</f>
        <v/>
      </c>
      <c r="S959" s="36">
        <v>3100000</v>
      </c>
      <c r="T959" s="87">
        <v>3100000</v>
      </c>
      <c r="U959" s="96">
        <v>3500000</v>
      </c>
      <c r="V959" s="108">
        <v>3800000</v>
      </c>
    </row>
    <row r="960" spans="1:22" hidden="1" x14ac:dyDescent="0.2">
      <c r="A960" s="103">
        <v>958</v>
      </c>
      <c r="B960" s="1" t="s">
        <v>46</v>
      </c>
      <c r="C960" s="14">
        <v>1</v>
      </c>
      <c r="D960" s="14">
        <v>102</v>
      </c>
      <c r="E960" s="1">
        <v>13380</v>
      </c>
      <c r="F960" s="1" t="str">
        <f t="shared" si="72"/>
        <v>БЗД1102</v>
      </c>
      <c r="G960" s="2" t="s">
        <v>595</v>
      </c>
      <c r="I960" s="1">
        <v>10</v>
      </c>
      <c r="J960" s="1">
        <v>2013</v>
      </c>
      <c r="K960" s="2" t="s">
        <v>596</v>
      </c>
      <c r="L960" s="122">
        <f t="shared" si="75"/>
        <v>1.1000000000000001</v>
      </c>
      <c r="N960" s="117">
        <v>3800000</v>
      </c>
      <c r="O960" s="129">
        <f t="shared" si="70"/>
        <v>4180000.0000000005</v>
      </c>
      <c r="P960" s="14">
        <f t="shared" si="71"/>
        <v>0</v>
      </c>
      <c r="Q960" s="14" t="str">
        <f>+IF(B960='1'!$D$15,IF(C960='1'!$D$16,'2'!D960,""),"")</f>
        <v/>
      </c>
      <c r="S960" s="36">
        <v>3100000</v>
      </c>
      <c r="T960" s="87">
        <v>3100000</v>
      </c>
      <c r="U960" s="96">
        <v>3500000</v>
      </c>
      <c r="V960" s="108">
        <v>3800000</v>
      </c>
    </row>
    <row r="961" spans="1:22" hidden="1" x14ac:dyDescent="0.2">
      <c r="A961" s="103">
        <v>959</v>
      </c>
      <c r="B961" s="1" t="s">
        <v>46</v>
      </c>
      <c r="C961" s="14">
        <v>1</v>
      </c>
      <c r="D961" s="14">
        <v>101</v>
      </c>
      <c r="E961" s="1">
        <v>13380</v>
      </c>
      <c r="F961" s="1" t="str">
        <f t="shared" si="72"/>
        <v>БЗД1101</v>
      </c>
      <c r="G961" s="2" t="s">
        <v>595</v>
      </c>
      <c r="I961" s="1">
        <v>10</v>
      </c>
      <c r="J961" s="1">
        <v>2013</v>
      </c>
      <c r="K961" s="2" t="s">
        <v>596</v>
      </c>
      <c r="L961" s="122">
        <f t="shared" si="75"/>
        <v>1.1000000000000001</v>
      </c>
      <c r="N961" s="117">
        <v>3800000</v>
      </c>
      <c r="O961" s="129">
        <f t="shared" si="70"/>
        <v>4180000.0000000005</v>
      </c>
      <c r="P961" s="14">
        <f t="shared" si="71"/>
        <v>0</v>
      </c>
      <c r="Q961" s="14" t="str">
        <f>+IF(B961='1'!$D$15,IF(C961='1'!$D$16,'2'!D961,""),"")</f>
        <v/>
      </c>
      <c r="S961" s="36">
        <v>3100000</v>
      </c>
      <c r="T961" s="87">
        <v>3100000</v>
      </c>
      <c r="U961" s="96">
        <v>3500000</v>
      </c>
      <c r="V961" s="108">
        <v>3800000</v>
      </c>
    </row>
    <row r="962" spans="1:22" hidden="1" x14ac:dyDescent="0.2">
      <c r="A962" s="103">
        <v>960</v>
      </c>
      <c r="B962" s="1" t="s">
        <v>46</v>
      </c>
      <c r="C962" s="14">
        <v>1</v>
      </c>
      <c r="D962" s="14">
        <v>99</v>
      </c>
      <c r="E962" s="1">
        <v>13380</v>
      </c>
      <c r="F962" s="1" t="str">
        <f t="shared" si="72"/>
        <v>БЗД199</v>
      </c>
      <c r="G962" s="2" t="s">
        <v>2369</v>
      </c>
      <c r="I962" s="1">
        <v>12</v>
      </c>
      <c r="J962" s="1">
        <v>2022</v>
      </c>
      <c r="K962" s="2" t="s">
        <v>581</v>
      </c>
      <c r="L962" s="122">
        <f t="shared" si="75"/>
        <v>1.1000000000000001</v>
      </c>
      <c r="N962" s="117">
        <v>3600000</v>
      </c>
      <c r="O962" s="129">
        <f t="shared" si="70"/>
        <v>3960000.0000000005</v>
      </c>
      <c r="P962" s="14">
        <f t="shared" si="71"/>
        <v>0</v>
      </c>
      <c r="Q962" s="14" t="str">
        <f>+IF(B962='1'!$D$15,IF(C962='1'!$D$16,'2'!D962,""),"")</f>
        <v/>
      </c>
      <c r="S962" s="36">
        <v>3000000</v>
      </c>
      <c r="T962" s="87">
        <v>3000000</v>
      </c>
      <c r="U962" s="96">
        <v>3300000</v>
      </c>
      <c r="V962" s="108">
        <v>3600000</v>
      </c>
    </row>
    <row r="963" spans="1:22" hidden="1" x14ac:dyDescent="0.2">
      <c r="A963" s="103">
        <v>961</v>
      </c>
      <c r="B963" s="1" t="s">
        <v>46</v>
      </c>
      <c r="C963" s="14">
        <v>1</v>
      </c>
      <c r="D963" s="14">
        <v>93</v>
      </c>
      <c r="E963" s="1">
        <v>13380</v>
      </c>
      <c r="F963" s="1" t="str">
        <f t="shared" si="72"/>
        <v>БЗД193</v>
      </c>
      <c r="G963" s="2" t="s">
        <v>2370</v>
      </c>
      <c r="I963" s="1">
        <v>10</v>
      </c>
      <c r="J963" s="1">
        <v>2005</v>
      </c>
      <c r="K963" s="2" t="s">
        <v>581</v>
      </c>
      <c r="L963" s="122">
        <f t="shared" si="75"/>
        <v>1.1000000000000001</v>
      </c>
      <c r="N963" s="117">
        <v>2800000</v>
      </c>
      <c r="O963" s="129">
        <f t="shared" si="70"/>
        <v>3080000.0000000005</v>
      </c>
      <c r="P963" s="14">
        <f t="shared" si="71"/>
        <v>0</v>
      </c>
      <c r="Q963" s="14" t="str">
        <f>+IF(B963='1'!$D$15,IF(C963='1'!$D$16,'2'!D963,""),"")</f>
        <v/>
      </c>
      <c r="S963" s="36">
        <v>2000000</v>
      </c>
      <c r="T963" s="87">
        <v>2300000</v>
      </c>
      <c r="U963" s="96">
        <v>2500000</v>
      </c>
      <c r="V963" s="108">
        <v>2800000</v>
      </c>
    </row>
    <row r="964" spans="1:22" hidden="1" x14ac:dyDescent="0.2">
      <c r="A964" s="103">
        <v>962</v>
      </c>
      <c r="B964" s="1" t="s">
        <v>46</v>
      </c>
      <c r="C964" s="14">
        <v>1</v>
      </c>
      <c r="D964" s="14" t="s">
        <v>264</v>
      </c>
      <c r="E964" s="1">
        <v>13380</v>
      </c>
      <c r="F964" s="1" t="str">
        <f t="shared" si="72"/>
        <v>БЗД191/1</v>
      </c>
      <c r="G964" s="2" t="s">
        <v>2167</v>
      </c>
      <c r="I964" s="1">
        <v>16</v>
      </c>
      <c r="J964" s="1">
        <v>2022</v>
      </c>
      <c r="K964" s="2" t="s">
        <v>581</v>
      </c>
      <c r="L964" s="122">
        <f t="shared" si="75"/>
        <v>1.1000000000000001</v>
      </c>
      <c r="N964" s="117">
        <v>3800000</v>
      </c>
      <c r="O964" s="129">
        <f t="shared" ref="O964:O1027" si="76">L964*N964</f>
        <v>4180000.0000000005</v>
      </c>
      <c r="P964" s="14">
        <f t="shared" si="71"/>
        <v>0</v>
      </c>
      <c r="Q964" s="14" t="str">
        <f>+IF(B964='1'!$D$15,IF(C964='1'!$D$16,'2'!D964,""),"")</f>
        <v/>
      </c>
      <c r="S964" s="36"/>
      <c r="T964" s="87"/>
      <c r="U964" s="96">
        <v>3400000</v>
      </c>
      <c r="V964" s="108">
        <v>3800000</v>
      </c>
    </row>
    <row r="965" spans="1:22" hidden="1" x14ac:dyDescent="0.2">
      <c r="A965" s="103">
        <v>963</v>
      </c>
      <c r="B965" s="1" t="s">
        <v>46</v>
      </c>
      <c r="C965" s="14">
        <v>1</v>
      </c>
      <c r="D965" s="14" t="s">
        <v>2166</v>
      </c>
      <c r="E965" s="1">
        <v>13380</v>
      </c>
      <c r="F965" s="1" t="str">
        <f t="shared" si="72"/>
        <v>БЗД191/2</v>
      </c>
      <c r="G965" s="2" t="s">
        <v>2167</v>
      </c>
      <c r="I965" s="1">
        <v>16</v>
      </c>
      <c r="J965" s="1">
        <v>2022</v>
      </c>
      <c r="K965" s="2" t="s">
        <v>581</v>
      </c>
      <c r="L965" s="122">
        <f t="shared" si="75"/>
        <v>1.1000000000000001</v>
      </c>
      <c r="N965" s="117">
        <v>3800000</v>
      </c>
      <c r="O965" s="129">
        <f t="shared" si="76"/>
        <v>4180000.0000000005</v>
      </c>
      <c r="P965" s="14">
        <f t="shared" si="71"/>
        <v>0</v>
      </c>
      <c r="Q965" s="14" t="str">
        <f>+IF(B965='1'!$D$15,IF(C965='1'!$D$16,'2'!D965,""),"")</f>
        <v/>
      </c>
      <c r="S965" s="36"/>
      <c r="T965" s="87"/>
      <c r="U965" s="96">
        <v>3400000</v>
      </c>
      <c r="V965" s="108">
        <v>3800000</v>
      </c>
    </row>
    <row r="966" spans="1:22" hidden="1" x14ac:dyDescent="0.2">
      <c r="A966" s="103">
        <v>964</v>
      </c>
      <c r="B966" s="1" t="s">
        <v>46</v>
      </c>
      <c r="C966" s="14">
        <v>1</v>
      </c>
      <c r="D966" s="14" t="s">
        <v>1077</v>
      </c>
      <c r="E966" s="1">
        <v>13380</v>
      </c>
      <c r="F966" s="1" t="str">
        <f t="shared" si="72"/>
        <v>БЗД191/3</v>
      </c>
      <c r="G966" s="2" t="s">
        <v>2167</v>
      </c>
      <c r="I966" s="1">
        <v>16</v>
      </c>
      <c r="J966" s="1">
        <v>2022</v>
      </c>
      <c r="K966" s="2" t="s">
        <v>581</v>
      </c>
      <c r="L966" s="122">
        <f t="shared" si="75"/>
        <v>1.1000000000000001</v>
      </c>
      <c r="N966" s="117">
        <v>3800000</v>
      </c>
      <c r="O966" s="129">
        <f t="shared" si="76"/>
        <v>4180000.0000000005</v>
      </c>
      <c r="P966" s="14">
        <f t="shared" ref="P966:P1029" si="77">+IF(Q966="",0,P965+1)</f>
        <v>0</v>
      </c>
      <c r="Q966" s="14" t="str">
        <f>+IF(B966='1'!$D$15,IF(C966='1'!$D$16,'2'!D966,""),"")</f>
        <v/>
      </c>
      <c r="S966" s="36"/>
      <c r="T966" s="87"/>
      <c r="U966" s="96">
        <v>3400000</v>
      </c>
      <c r="V966" s="108">
        <v>3800000</v>
      </c>
    </row>
    <row r="967" spans="1:22" hidden="1" x14ac:dyDescent="0.2">
      <c r="A967" s="103">
        <v>965</v>
      </c>
      <c r="B967" s="1" t="s">
        <v>46</v>
      </c>
      <c r="C967" s="14">
        <v>1</v>
      </c>
      <c r="D967" s="14">
        <v>85</v>
      </c>
      <c r="E967" s="1">
        <v>13380</v>
      </c>
      <c r="F967" s="1" t="str">
        <f t="shared" si="72"/>
        <v>БЗД185</v>
      </c>
      <c r="G967" s="2" t="s">
        <v>2371</v>
      </c>
      <c r="I967" s="1">
        <v>10</v>
      </c>
      <c r="J967" s="1">
        <v>2010</v>
      </c>
      <c r="K967" s="2" t="s">
        <v>596</v>
      </c>
      <c r="L967" s="122">
        <f t="shared" si="75"/>
        <v>1.1000000000000001</v>
      </c>
      <c r="N967" s="117">
        <v>2700000</v>
      </c>
      <c r="O967" s="129">
        <f t="shared" si="76"/>
        <v>2970000.0000000005</v>
      </c>
      <c r="P967" s="14">
        <f t="shared" si="77"/>
        <v>0</v>
      </c>
      <c r="Q967" s="14" t="str">
        <f>+IF(B967='1'!$D$15,IF(C967='1'!$D$16,'2'!D967,""),"")</f>
        <v/>
      </c>
      <c r="S967" s="36">
        <v>2200000</v>
      </c>
      <c r="T967" s="87">
        <v>2200000</v>
      </c>
      <c r="U967" s="96">
        <v>2400000</v>
      </c>
      <c r="V967" s="108">
        <v>2700000</v>
      </c>
    </row>
    <row r="968" spans="1:22" hidden="1" x14ac:dyDescent="0.2">
      <c r="A968" s="103">
        <v>966</v>
      </c>
      <c r="B968" s="1" t="s">
        <v>46</v>
      </c>
      <c r="C968" s="14">
        <v>1</v>
      </c>
      <c r="D968" s="14">
        <v>83</v>
      </c>
      <c r="E968" s="1">
        <v>13380</v>
      </c>
      <c r="F968" s="1" t="str">
        <f t="shared" ref="F968:F1031" si="78">+B968&amp;C968&amp;D968</f>
        <v>БЗД183</v>
      </c>
      <c r="G968" s="2" t="s">
        <v>597</v>
      </c>
      <c r="I968" s="1">
        <v>12</v>
      </c>
      <c r="J968" s="1">
        <v>2011</v>
      </c>
      <c r="K968" s="2" t="s">
        <v>596</v>
      </c>
      <c r="L968" s="122">
        <f t="shared" si="75"/>
        <v>1.1000000000000001</v>
      </c>
      <c r="N968" s="117">
        <v>2850000</v>
      </c>
      <c r="O968" s="129">
        <f t="shared" si="76"/>
        <v>3135000.0000000005</v>
      </c>
      <c r="P968" s="14">
        <f t="shared" si="77"/>
        <v>0</v>
      </c>
      <c r="Q968" s="14" t="str">
        <f>+IF(B968='1'!$D$15,IF(C968='1'!$D$16,'2'!D968,""),"")</f>
        <v/>
      </c>
      <c r="S968" s="36">
        <v>2500000</v>
      </c>
      <c r="T968" s="87">
        <v>2500000</v>
      </c>
      <c r="U968" s="96">
        <v>2600000</v>
      </c>
      <c r="V968" s="108">
        <v>2850000</v>
      </c>
    </row>
    <row r="969" spans="1:22" hidden="1" x14ac:dyDescent="0.2">
      <c r="A969" s="103">
        <v>967</v>
      </c>
      <c r="B969" s="1" t="s">
        <v>46</v>
      </c>
      <c r="C969" s="14">
        <v>1</v>
      </c>
      <c r="D969" s="14">
        <v>81</v>
      </c>
      <c r="E969" s="1">
        <v>13380</v>
      </c>
      <c r="F969" s="1" t="str">
        <f t="shared" si="78"/>
        <v>БЗД181</v>
      </c>
      <c r="G969" s="2" t="s">
        <v>6</v>
      </c>
      <c r="I969" s="1">
        <v>10</v>
      </c>
      <c r="J969" s="1">
        <v>2012</v>
      </c>
      <c r="K969" s="2" t="s">
        <v>596</v>
      </c>
      <c r="L969" s="122">
        <f t="shared" si="75"/>
        <v>1.1000000000000001</v>
      </c>
      <c r="N969" s="117">
        <v>2850000</v>
      </c>
      <c r="O969" s="129">
        <f t="shared" si="76"/>
        <v>3135000.0000000005</v>
      </c>
      <c r="P969" s="14">
        <f t="shared" si="77"/>
        <v>0</v>
      </c>
      <c r="Q969" s="14" t="str">
        <f>+IF(B969='1'!$D$15,IF(C969='1'!$D$16,'2'!D969,""),"")</f>
        <v/>
      </c>
      <c r="S969" s="36">
        <v>2500000</v>
      </c>
      <c r="T969" s="87">
        <v>2500000</v>
      </c>
      <c r="U969" s="96">
        <v>2600000</v>
      </c>
      <c r="V969" s="108">
        <v>2850000</v>
      </c>
    </row>
    <row r="970" spans="1:22" hidden="1" x14ac:dyDescent="0.2">
      <c r="A970" s="103">
        <v>968</v>
      </c>
      <c r="B970" s="1" t="s">
        <v>46</v>
      </c>
      <c r="C970" s="14">
        <v>1</v>
      </c>
      <c r="D970" s="14">
        <v>79</v>
      </c>
      <c r="E970" s="1">
        <v>13380</v>
      </c>
      <c r="F970" s="1" t="str">
        <f t="shared" si="78"/>
        <v>БЗД179</v>
      </c>
      <c r="G970" s="2" t="s">
        <v>2372</v>
      </c>
      <c r="I970" s="1">
        <v>16</v>
      </c>
      <c r="J970" s="1">
        <v>2015</v>
      </c>
      <c r="K970" s="2" t="s">
        <v>596</v>
      </c>
      <c r="L970" s="122">
        <f t="shared" si="75"/>
        <v>1.1000000000000001</v>
      </c>
      <c r="N970" s="117">
        <v>2900000</v>
      </c>
      <c r="O970" s="129">
        <f t="shared" si="76"/>
        <v>3190000.0000000005</v>
      </c>
      <c r="P970" s="14">
        <f t="shared" si="77"/>
        <v>0</v>
      </c>
      <c r="Q970" s="14" t="str">
        <f>+IF(B970='1'!$D$15,IF(C970='1'!$D$16,'2'!D970,""),"")</f>
        <v/>
      </c>
      <c r="S970" s="36">
        <v>2500000</v>
      </c>
      <c r="T970" s="87">
        <v>2500000</v>
      </c>
      <c r="U970" s="96">
        <v>2700000</v>
      </c>
      <c r="V970" s="108">
        <v>2900000</v>
      </c>
    </row>
    <row r="971" spans="1:22" hidden="1" x14ac:dyDescent="0.2">
      <c r="A971" s="103">
        <v>969</v>
      </c>
      <c r="B971" s="1" t="s">
        <v>46</v>
      </c>
      <c r="C971" s="14">
        <v>1</v>
      </c>
      <c r="D971" s="14">
        <v>73</v>
      </c>
      <c r="E971" s="1">
        <v>13380</v>
      </c>
      <c r="F971" s="1" t="str">
        <f t="shared" si="78"/>
        <v>БЗД173</v>
      </c>
      <c r="G971" s="2" t="s">
        <v>7</v>
      </c>
      <c r="I971" s="1">
        <v>16</v>
      </c>
      <c r="J971" s="1">
        <v>2014</v>
      </c>
      <c r="K971" s="2" t="s">
        <v>582</v>
      </c>
      <c r="L971" s="122">
        <f t="shared" si="75"/>
        <v>1.1000000000000001</v>
      </c>
      <c r="N971" s="117">
        <v>2900000</v>
      </c>
      <c r="O971" s="129">
        <f t="shared" si="76"/>
        <v>3190000.0000000005</v>
      </c>
      <c r="P971" s="14">
        <f t="shared" si="77"/>
        <v>0</v>
      </c>
      <c r="Q971" s="14" t="str">
        <f>+IF(B971='1'!$D$15,IF(C971='1'!$D$16,'2'!D971,""),"")</f>
        <v/>
      </c>
      <c r="S971" s="36">
        <v>2500000</v>
      </c>
      <c r="T971" s="87">
        <v>2500000</v>
      </c>
      <c r="U971" s="96">
        <v>2700000</v>
      </c>
      <c r="V971" s="108">
        <v>2900000</v>
      </c>
    </row>
    <row r="972" spans="1:22" hidden="1" x14ac:dyDescent="0.2">
      <c r="A972" s="103">
        <v>970</v>
      </c>
      <c r="B972" s="1" t="s">
        <v>46</v>
      </c>
      <c r="C972" s="14">
        <v>1</v>
      </c>
      <c r="D972" s="14">
        <v>67</v>
      </c>
      <c r="E972" s="1">
        <v>13380</v>
      </c>
      <c r="F972" s="1" t="str">
        <f t="shared" si="78"/>
        <v>БЗД167</v>
      </c>
      <c r="G972" s="2" t="s">
        <v>2064</v>
      </c>
      <c r="I972" s="1">
        <v>16</v>
      </c>
      <c r="J972" s="1">
        <v>2022</v>
      </c>
      <c r="K972" s="2" t="s">
        <v>582</v>
      </c>
      <c r="L972" s="122">
        <f t="shared" si="75"/>
        <v>1.1000000000000001</v>
      </c>
      <c r="N972" s="117">
        <v>3750000</v>
      </c>
      <c r="O972" s="129">
        <f t="shared" si="76"/>
        <v>4125000.0000000005</v>
      </c>
      <c r="P972" s="14">
        <f t="shared" si="77"/>
        <v>0</v>
      </c>
      <c r="Q972" s="14" t="str">
        <f>+IF(B972='1'!$D$15,IF(C972='1'!$D$16,'2'!D972,""),"")</f>
        <v/>
      </c>
      <c r="S972" s="36">
        <v>3000000</v>
      </c>
      <c r="T972" s="87">
        <v>3200000</v>
      </c>
      <c r="U972" s="96">
        <v>3400000</v>
      </c>
      <c r="V972" s="108">
        <v>3750000</v>
      </c>
    </row>
    <row r="973" spans="1:22" hidden="1" x14ac:dyDescent="0.2">
      <c r="A973" s="103">
        <v>971</v>
      </c>
      <c r="B973" s="1" t="s">
        <v>46</v>
      </c>
      <c r="C973" s="14">
        <v>1</v>
      </c>
      <c r="D973" s="14">
        <v>63</v>
      </c>
      <c r="E973" s="1">
        <v>13380</v>
      </c>
      <c r="F973" s="1" t="str">
        <f t="shared" si="78"/>
        <v>БЗД163</v>
      </c>
      <c r="G973" s="2" t="s">
        <v>2065</v>
      </c>
      <c r="I973" s="1">
        <v>12</v>
      </c>
      <c r="J973" s="1">
        <v>2017</v>
      </c>
      <c r="K973" s="2" t="s">
        <v>581</v>
      </c>
      <c r="L973" s="122">
        <f t="shared" si="75"/>
        <v>1.1000000000000001</v>
      </c>
      <c r="N973" s="117">
        <v>3000000</v>
      </c>
      <c r="O973" s="129">
        <f t="shared" si="76"/>
        <v>3300000.0000000005</v>
      </c>
      <c r="P973" s="14">
        <f t="shared" si="77"/>
        <v>0</v>
      </c>
      <c r="Q973" s="14" t="str">
        <f>+IF(B973='1'!$D$15,IF(C973='1'!$D$16,'2'!D973,""),"")</f>
        <v/>
      </c>
      <c r="S973" s="36">
        <v>2200000</v>
      </c>
      <c r="T973" s="87">
        <v>2200000</v>
      </c>
      <c r="U973" s="96">
        <v>2400000</v>
      </c>
      <c r="V973" s="108">
        <v>3000000</v>
      </c>
    </row>
    <row r="974" spans="1:22" hidden="1" x14ac:dyDescent="0.2">
      <c r="A974" s="103">
        <v>972</v>
      </c>
      <c r="B974" s="1" t="s">
        <v>46</v>
      </c>
      <c r="C974" s="14">
        <v>1</v>
      </c>
      <c r="D974" s="14">
        <v>59</v>
      </c>
      <c r="E974" s="1">
        <v>13380</v>
      </c>
      <c r="F974" s="1" t="str">
        <f t="shared" si="78"/>
        <v>БЗД159</v>
      </c>
      <c r="G974" s="2" t="s">
        <v>1692</v>
      </c>
      <c r="H974" s="2" t="s">
        <v>1762</v>
      </c>
      <c r="I974" s="1">
        <v>9</v>
      </c>
      <c r="J974" s="1">
        <v>1987</v>
      </c>
      <c r="K974" s="2" t="s">
        <v>581</v>
      </c>
      <c r="L974" s="122">
        <v>1.1499999999999999</v>
      </c>
      <c r="N974" s="117">
        <v>135000000</v>
      </c>
      <c r="O974" s="129">
        <f t="shared" si="76"/>
        <v>155250000</v>
      </c>
      <c r="P974" s="14">
        <f t="shared" si="77"/>
        <v>0</v>
      </c>
      <c r="Q974" s="14" t="str">
        <f>+IF(B974='1'!$D$15,IF(C974='1'!$D$16,'2'!D974,""),"")</f>
        <v/>
      </c>
      <c r="S974" s="36">
        <v>115000000</v>
      </c>
      <c r="T974" s="87">
        <v>120000000</v>
      </c>
      <c r="U974" s="96">
        <v>125000000</v>
      </c>
      <c r="V974" s="108">
        <v>135000000</v>
      </c>
    </row>
    <row r="975" spans="1:22" hidden="1" x14ac:dyDescent="0.2">
      <c r="A975" s="103">
        <v>973</v>
      </c>
      <c r="B975" s="1" t="s">
        <v>46</v>
      </c>
      <c r="C975" s="14">
        <v>1</v>
      </c>
      <c r="D975" s="14">
        <v>58</v>
      </c>
      <c r="E975" s="1">
        <v>13380</v>
      </c>
      <c r="F975" s="1" t="str">
        <f t="shared" si="78"/>
        <v>БЗД158</v>
      </c>
      <c r="G975" s="2" t="s">
        <v>1692</v>
      </c>
      <c r="H975" s="2" t="s">
        <v>1762</v>
      </c>
      <c r="I975" s="1">
        <v>9</v>
      </c>
      <c r="J975" s="1">
        <v>1987</v>
      </c>
      <c r="K975" s="2" t="s">
        <v>581</v>
      </c>
      <c r="L975" s="122">
        <v>1.1499999999999999</v>
      </c>
      <c r="N975" s="117">
        <v>135000000</v>
      </c>
      <c r="O975" s="129">
        <f t="shared" si="76"/>
        <v>155250000</v>
      </c>
      <c r="P975" s="14">
        <f t="shared" si="77"/>
        <v>0</v>
      </c>
      <c r="Q975" s="14" t="str">
        <f>+IF(B975='1'!$D$15,IF(C975='1'!$D$16,'2'!D975,""),"")</f>
        <v/>
      </c>
      <c r="S975" s="36">
        <v>115000000</v>
      </c>
      <c r="T975" s="87">
        <v>120000000</v>
      </c>
      <c r="U975" s="96">
        <v>125000000</v>
      </c>
      <c r="V975" s="108">
        <v>135000000</v>
      </c>
    </row>
    <row r="976" spans="1:22" hidden="1" x14ac:dyDescent="0.2">
      <c r="A976" s="103">
        <v>974</v>
      </c>
      <c r="B976" s="1" t="s">
        <v>46</v>
      </c>
      <c r="C976" s="14">
        <v>1</v>
      </c>
      <c r="D976" s="14">
        <v>57</v>
      </c>
      <c r="E976" s="1">
        <v>13380</v>
      </c>
      <c r="F976" s="1" t="str">
        <f t="shared" si="78"/>
        <v>БЗД157</v>
      </c>
      <c r="G976" s="2" t="s">
        <v>1692</v>
      </c>
      <c r="H976" s="2" t="s">
        <v>1762</v>
      </c>
      <c r="I976" s="1">
        <v>9</v>
      </c>
      <c r="J976" s="1">
        <v>1987</v>
      </c>
      <c r="K976" s="2" t="s">
        <v>581</v>
      </c>
      <c r="L976" s="122">
        <v>1.1499999999999999</v>
      </c>
      <c r="N976" s="117">
        <v>135000000</v>
      </c>
      <c r="O976" s="129">
        <f t="shared" si="76"/>
        <v>155250000</v>
      </c>
      <c r="P976" s="14">
        <f t="shared" si="77"/>
        <v>0</v>
      </c>
      <c r="Q976" s="14" t="str">
        <f>+IF(B976='1'!$D$15,IF(C976='1'!$D$16,'2'!D976,""),"")</f>
        <v/>
      </c>
      <c r="S976" s="36">
        <v>115000000</v>
      </c>
      <c r="T976" s="87">
        <v>120000000</v>
      </c>
      <c r="U976" s="96">
        <v>125000000</v>
      </c>
      <c r="V976" s="108">
        <v>135000000</v>
      </c>
    </row>
    <row r="977" spans="1:22" hidden="1" x14ac:dyDescent="0.2">
      <c r="A977" s="103">
        <v>975</v>
      </c>
      <c r="B977" s="1" t="s">
        <v>46</v>
      </c>
      <c r="C977" s="14">
        <v>1</v>
      </c>
      <c r="D977" s="14">
        <v>38</v>
      </c>
      <c r="E977" s="1">
        <v>13380</v>
      </c>
      <c r="F977" s="1" t="str">
        <f t="shared" si="78"/>
        <v>БЗД138</v>
      </c>
      <c r="G977" s="2" t="s">
        <v>6</v>
      </c>
      <c r="I977" s="1">
        <v>9</v>
      </c>
      <c r="J977" s="1">
        <v>2008</v>
      </c>
      <c r="K977" s="2" t="s">
        <v>591</v>
      </c>
      <c r="L977" s="122">
        <f>+$L$1</f>
        <v>1.1000000000000001</v>
      </c>
      <c r="N977" s="117">
        <v>2700000</v>
      </c>
      <c r="O977" s="129">
        <f t="shared" si="76"/>
        <v>2970000.0000000005</v>
      </c>
      <c r="P977" s="14">
        <f t="shared" si="77"/>
        <v>0</v>
      </c>
      <c r="Q977" s="14" t="str">
        <f>+IF(B977='1'!$D$15,IF(C977='1'!$D$16,'2'!D977,""),"")</f>
        <v/>
      </c>
      <c r="S977" s="36">
        <v>2300000</v>
      </c>
      <c r="T977" s="87">
        <v>2300000</v>
      </c>
      <c r="U977" s="96">
        <v>2500000</v>
      </c>
      <c r="V977" s="108">
        <v>2700000</v>
      </c>
    </row>
    <row r="978" spans="1:22" hidden="1" x14ac:dyDescent="0.2">
      <c r="A978" s="103">
        <v>976</v>
      </c>
      <c r="B978" s="1" t="s">
        <v>46</v>
      </c>
      <c r="C978" s="14">
        <v>1</v>
      </c>
      <c r="D978" s="14">
        <v>30</v>
      </c>
      <c r="E978" s="1">
        <v>13380</v>
      </c>
      <c r="F978" s="1" t="str">
        <f t="shared" si="78"/>
        <v>БЗД130</v>
      </c>
      <c r="G978" s="2" t="s">
        <v>6</v>
      </c>
      <c r="I978" s="1">
        <v>14</v>
      </c>
      <c r="J978" s="1">
        <v>2012</v>
      </c>
      <c r="K978" s="2" t="s">
        <v>581</v>
      </c>
      <c r="L978" s="122">
        <f>+$L$1</f>
        <v>1.1000000000000001</v>
      </c>
      <c r="N978" s="117">
        <v>2700000</v>
      </c>
      <c r="O978" s="129">
        <f t="shared" si="76"/>
        <v>2970000.0000000005</v>
      </c>
      <c r="P978" s="14">
        <f t="shared" si="77"/>
        <v>0</v>
      </c>
      <c r="Q978" s="14" t="str">
        <f>+IF(B978='1'!$D$15,IF(C978='1'!$D$16,'2'!D978,""),"")</f>
        <v/>
      </c>
      <c r="S978" s="36">
        <v>2300000</v>
      </c>
      <c r="T978" s="87">
        <v>2300000</v>
      </c>
      <c r="U978" s="96">
        <v>2500000</v>
      </c>
      <c r="V978" s="108">
        <v>2700000</v>
      </c>
    </row>
    <row r="979" spans="1:22" hidden="1" x14ac:dyDescent="0.2">
      <c r="A979" s="103">
        <v>977</v>
      </c>
      <c r="B979" s="1" t="s">
        <v>46</v>
      </c>
      <c r="C979" s="14">
        <v>1</v>
      </c>
      <c r="D979" s="14">
        <v>29</v>
      </c>
      <c r="E979" s="1">
        <v>13380</v>
      </c>
      <c r="F979" s="1" t="str">
        <f t="shared" si="78"/>
        <v>БЗД129</v>
      </c>
      <c r="G979" s="2" t="s">
        <v>6</v>
      </c>
      <c r="I979" s="1">
        <v>6</v>
      </c>
      <c r="J979" s="1">
        <v>2003</v>
      </c>
      <c r="K979" s="2" t="s">
        <v>582</v>
      </c>
      <c r="L979" s="122">
        <f>+$L$1</f>
        <v>1.1000000000000001</v>
      </c>
      <c r="N979" s="117">
        <v>2300000</v>
      </c>
      <c r="O979" s="129">
        <f t="shared" si="76"/>
        <v>2530000</v>
      </c>
      <c r="P979" s="14">
        <f t="shared" si="77"/>
        <v>0</v>
      </c>
      <c r="Q979" s="14" t="str">
        <f>+IF(B979='1'!$D$15,IF(C979='1'!$D$16,'2'!D979,""),"")</f>
        <v/>
      </c>
      <c r="S979" s="36">
        <v>1900000</v>
      </c>
      <c r="T979" s="87">
        <v>1900000</v>
      </c>
      <c r="U979" s="96">
        <v>2100000</v>
      </c>
      <c r="V979" s="108">
        <v>2300000</v>
      </c>
    </row>
    <row r="980" spans="1:22" hidden="1" x14ac:dyDescent="0.2">
      <c r="A980" s="103">
        <v>978</v>
      </c>
      <c r="B980" s="1" t="s">
        <v>46</v>
      </c>
      <c r="C980" s="14">
        <v>1</v>
      </c>
      <c r="D980" s="14">
        <v>28</v>
      </c>
      <c r="E980" s="1">
        <v>13380</v>
      </c>
      <c r="F980" s="1" t="str">
        <f t="shared" si="78"/>
        <v>БЗД128</v>
      </c>
      <c r="G980" s="2" t="s">
        <v>1689</v>
      </c>
      <c r="H980" s="2" t="s">
        <v>1689</v>
      </c>
      <c r="I980" s="1">
        <v>5</v>
      </c>
      <c r="J980" s="1">
        <v>1967</v>
      </c>
      <c r="K980" s="2" t="s">
        <v>582</v>
      </c>
      <c r="L980" s="122">
        <v>1.1499999999999999</v>
      </c>
      <c r="N980" s="117">
        <v>125000000</v>
      </c>
      <c r="O980" s="129">
        <f t="shared" si="76"/>
        <v>143750000</v>
      </c>
      <c r="P980" s="14">
        <f t="shared" si="77"/>
        <v>0</v>
      </c>
      <c r="Q980" s="14" t="str">
        <f>+IF(B980='1'!$D$15,IF(C980='1'!$D$16,'2'!D980,""),"")</f>
        <v/>
      </c>
      <c r="S980" s="36">
        <v>110000000</v>
      </c>
      <c r="T980" s="87">
        <v>115000000</v>
      </c>
      <c r="U980" s="96">
        <v>115000000</v>
      </c>
      <c r="V980" s="108">
        <v>125000000</v>
      </c>
    </row>
    <row r="981" spans="1:22" hidden="1" x14ac:dyDescent="0.2">
      <c r="A981" s="103">
        <v>979</v>
      </c>
      <c r="B981" s="1" t="s">
        <v>46</v>
      </c>
      <c r="C981" s="14">
        <v>1</v>
      </c>
      <c r="D981" s="14">
        <v>27</v>
      </c>
      <c r="E981" s="1">
        <v>13380</v>
      </c>
      <c r="F981" s="1" t="str">
        <f t="shared" si="78"/>
        <v>БЗД127</v>
      </c>
      <c r="G981" s="2" t="s">
        <v>1689</v>
      </c>
      <c r="H981" s="2" t="s">
        <v>1689</v>
      </c>
      <c r="I981" s="1">
        <v>5</v>
      </c>
      <c r="J981" s="1">
        <v>1987</v>
      </c>
      <c r="K981" s="2" t="s">
        <v>582</v>
      </c>
      <c r="L981" s="122">
        <v>1.1499999999999999</v>
      </c>
      <c r="N981" s="117">
        <v>125000000</v>
      </c>
      <c r="O981" s="129">
        <f t="shared" si="76"/>
        <v>143750000</v>
      </c>
      <c r="P981" s="14">
        <f t="shared" si="77"/>
        <v>0</v>
      </c>
      <c r="Q981" s="14" t="str">
        <f>+IF(B981='1'!$D$15,IF(C981='1'!$D$16,'2'!D981,""),"")</f>
        <v/>
      </c>
      <c r="S981" s="36">
        <v>110000000</v>
      </c>
      <c r="T981" s="87">
        <v>115000000</v>
      </c>
      <c r="U981" s="96">
        <v>115000000</v>
      </c>
      <c r="V981" s="108">
        <v>125000000</v>
      </c>
    </row>
    <row r="982" spans="1:22" hidden="1" x14ac:dyDescent="0.2">
      <c r="A982" s="103">
        <v>980</v>
      </c>
      <c r="B982" s="1" t="s">
        <v>46</v>
      </c>
      <c r="C982" s="14">
        <v>1</v>
      </c>
      <c r="D982" s="14">
        <v>26</v>
      </c>
      <c r="E982" s="1">
        <v>13380</v>
      </c>
      <c r="F982" s="1" t="str">
        <f t="shared" si="78"/>
        <v>БЗД126</v>
      </c>
      <c r="G982" s="2" t="s">
        <v>1689</v>
      </c>
      <c r="H982" s="2" t="s">
        <v>1689</v>
      </c>
      <c r="I982" s="1">
        <v>5</v>
      </c>
      <c r="J982" s="1">
        <v>1987</v>
      </c>
      <c r="K982" s="2" t="s">
        <v>581</v>
      </c>
      <c r="L982" s="122">
        <v>1.1499999999999999</v>
      </c>
      <c r="N982" s="117">
        <v>125000000</v>
      </c>
      <c r="O982" s="129">
        <f t="shared" si="76"/>
        <v>143750000</v>
      </c>
      <c r="P982" s="14">
        <f t="shared" si="77"/>
        <v>0</v>
      </c>
      <c r="Q982" s="14" t="str">
        <f>+IF(B982='1'!$D$15,IF(C982='1'!$D$16,'2'!D982,""),"")</f>
        <v/>
      </c>
      <c r="S982" s="36">
        <v>110000000</v>
      </c>
      <c r="T982" s="87">
        <v>115000000</v>
      </c>
      <c r="U982" s="96">
        <v>115000000</v>
      </c>
      <c r="V982" s="108">
        <v>125000000</v>
      </c>
    </row>
    <row r="983" spans="1:22" hidden="1" x14ac:dyDescent="0.2">
      <c r="A983" s="103">
        <v>981</v>
      </c>
      <c r="B983" s="1" t="s">
        <v>46</v>
      </c>
      <c r="C983" s="14">
        <v>1</v>
      </c>
      <c r="D983" s="14">
        <v>25</v>
      </c>
      <c r="E983" s="1">
        <v>13380</v>
      </c>
      <c r="F983" s="1" t="str">
        <f t="shared" si="78"/>
        <v>БЗД125</v>
      </c>
      <c r="G983" s="2" t="s">
        <v>1689</v>
      </c>
      <c r="H983" s="2" t="s">
        <v>1689</v>
      </c>
      <c r="I983" s="1">
        <v>5</v>
      </c>
      <c r="J983" s="1">
        <v>1987</v>
      </c>
      <c r="K983" s="2" t="s">
        <v>581</v>
      </c>
      <c r="L983" s="122">
        <v>1.1499999999999999</v>
      </c>
      <c r="N983" s="117">
        <v>125000000</v>
      </c>
      <c r="O983" s="129">
        <f t="shared" si="76"/>
        <v>143750000</v>
      </c>
      <c r="P983" s="14">
        <f t="shared" si="77"/>
        <v>0</v>
      </c>
      <c r="Q983" s="14" t="str">
        <f>+IF(B983='1'!$D$15,IF(C983='1'!$D$16,'2'!D983,""),"")</f>
        <v/>
      </c>
      <c r="S983" s="36">
        <v>110000000</v>
      </c>
      <c r="T983" s="87">
        <v>115000000</v>
      </c>
      <c r="U983" s="96">
        <v>115000000</v>
      </c>
      <c r="V983" s="108">
        <v>125000000</v>
      </c>
    </row>
    <row r="984" spans="1:22" hidden="1" x14ac:dyDescent="0.2">
      <c r="A984" s="103">
        <v>982</v>
      </c>
      <c r="B984" s="1" t="s">
        <v>46</v>
      </c>
      <c r="C984" s="14">
        <v>1</v>
      </c>
      <c r="D984" s="14">
        <v>24</v>
      </c>
      <c r="E984" s="1">
        <v>13380</v>
      </c>
      <c r="F984" s="1" t="str">
        <f t="shared" si="78"/>
        <v>БЗД124</v>
      </c>
      <c r="G984" s="2" t="s">
        <v>1689</v>
      </c>
      <c r="H984" s="2" t="s">
        <v>1689</v>
      </c>
      <c r="I984" s="1">
        <v>5</v>
      </c>
      <c r="J984" s="1">
        <v>1967</v>
      </c>
      <c r="K984" s="2" t="s">
        <v>581</v>
      </c>
      <c r="L984" s="122">
        <v>1.1499999999999999</v>
      </c>
      <c r="N984" s="117">
        <v>125000000</v>
      </c>
      <c r="O984" s="129">
        <f t="shared" si="76"/>
        <v>143750000</v>
      </c>
      <c r="P984" s="14">
        <f t="shared" si="77"/>
        <v>0</v>
      </c>
      <c r="Q984" s="14" t="str">
        <f>+IF(B984='1'!$D$15,IF(C984='1'!$D$16,'2'!D984,""),"")</f>
        <v/>
      </c>
      <c r="S984" s="36">
        <v>110000000</v>
      </c>
      <c r="T984" s="87">
        <v>115000000</v>
      </c>
      <c r="U984" s="96">
        <v>115000000</v>
      </c>
      <c r="V984" s="108">
        <v>125000000</v>
      </c>
    </row>
    <row r="985" spans="1:22" hidden="1" x14ac:dyDescent="0.2">
      <c r="A985" s="103">
        <v>983</v>
      </c>
      <c r="B985" s="1" t="s">
        <v>46</v>
      </c>
      <c r="C985" s="14">
        <v>1</v>
      </c>
      <c r="D985" s="14">
        <v>23</v>
      </c>
      <c r="E985" s="1">
        <v>13380</v>
      </c>
      <c r="F985" s="1" t="str">
        <f t="shared" si="78"/>
        <v>БЗД123</v>
      </c>
      <c r="G985" s="2" t="s">
        <v>6</v>
      </c>
      <c r="I985" s="1">
        <v>6</v>
      </c>
      <c r="J985" s="1">
        <v>2006</v>
      </c>
      <c r="K985" s="2" t="s">
        <v>582</v>
      </c>
      <c r="L985" s="122">
        <f>+$L$1</f>
        <v>1.1000000000000001</v>
      </c>
      <c r="N985" s="117">
        <v>2500000</v>
      </c>
      <c r="O985" s="129">
        <f t="shared" si="76"/>
        <v>2750000</v>
      </c>
      <c r="P985" s="14">
        <f t="shared" si="77"/>
        <v>0</v>
      </c>
      <c r="Q985" s="14" t="str">
        <f>+IF(B985='1'!$D$15,IF(C985='1'!$D$16,'2'!D985,""),"")</f>
        <v/>
      </c>
      <c r="S985" s="36">
        <v>2100000</v>
      </c>
      <c r="T985" s="87">
        <v>2100000</v>
      </c>
      <c r="U985" s="96">
        <v>2300000</v>
      </c>
      <c r="V985" s="108">
        <v>2500000</v>
      </c>
    </row>
    <row r="986" spans="1:22" hidden="1" x14ac:dyDescent="0.2">
      <c r="A986" s="103">
        <v>984</v>
      </c>
      <c r="B986" s="1" t="s">
        <v>46</v>
      </c>
      <c r="C986" s="14">
        <v>1</v>
      </c>
      <c r="D986" s="14">
        <v>22</v>
      </c>
      <c r="E986" s="1">
        <v>13380</v>
      </c>
      <c r="F986" s="1" t="str">
        <f t="shared" si="78"/>
        <v>БЗД122</v>
      </c>
      <c r="G986" s="2" t="s">
        <v>1689</v>
      </c>
      <c r="H986" s="2" t="s">
        <v>1689</v>
      </c>
      <c r="I986" s="1">
        <v>5</v>
      </c>
      <c r="J986" s="1">
        <v>1967</v>
      </c>
      <c r="K986" s="2" t="s">
        <v>581</v>
      </c>
      <c r="L986" s="122">
        <v>1.1499999999999999</v>
      </c>
      <c r="N986" s="117">
        <v>125000000</v>
      </c>
      <c r="O986" s="129">
        <f t="shared" si="76"/>
        <v>143750000</v>
      </c>
      <c r="P986" s="14">
        <f t="shared" si="77"/>
        <v>0</v>
      </c>
      <c r="Q986" s="14" t="str">
        <f>+IF(B986='1'!$D$15,IF(C986='1'!$D$16,'2'!D986,""),"")</f>
        <v/>
      </c>
      <c r="S986" s="36">
        <v>110000000</v>
      </c>
      <c r="T986" s="87">
        <v>115000000</v>
      </c>
      <c r="U986" s="96">
        <v>115000000</v>
      </c>
      <c r="V986" s="108">
        <v>125000000</v>
      </c>
    </row>
    <row r="987" spans="1:22" hidden="1" x14ac:dyDescent="0.2">
      <c r="A987" s="103">
        <v>985</v>
      </c>
      <c r="B987" s="1" t="s">
        <v>46</v>
      </c>
      <c r="C987" s="14">
        <v>1</v>
      </c>
      <c r="D987" s="14">
        <v>21</v>
      </c>
      <c r="E987" s="1">
        <v>13380</v>
      </c>
      <c r="F987" s="1" t="str">
        <f t="shared" si="78"/>
        <v>БЗД121</v>
      </c>
      <c r="G987" s="2" t="s">
        <v>1689</v>
      </c>
      <c r="H987" s="2" t="s">
        <v>1689</v>
      </c>
      <c r="I987" s="1">
        <v>5</v>
      </c>
      <c r="J987" s="1">
        <v>1967</v>
      </c>
      <c r="K987" s="2" t="s">
        <v>591</v>
      </c>
      <c r="L987" s="122">
        <v>1.1499999999999999</v>
      </c>
      <c r="N987" s="117">
        <v>125000000</v>
      </c>
      <c r="O987" s="129">
        <f t="shared" si="76"/>
        <v>143750000</v>
      </c>
      <c r="P987" s="14">
        <f t="shared" si="77"/>
        <v>0</v>
      </c>
      <c r="Q987" s="14" t="str">
        <f>+IF(B987='1'!$D$15,IF(C987='1'!$D$16,'2'!D987,""),"")</f>
        <v/>
      </c>
      <c r="S987" s="36">
        <v>110000000</v>
      </c>
      <c r="T987" s="87">
        <v>115000000</v>
      </c>
      <c r="U987" s="96">
        <v>115000000</v>
      </c>
      <c r="V987" s="108">
        <v>125000000</v>
      </c>
    </row>
    <row r="988" spans="1:22" hidden="1" x14ac:dyDescent="0.2">
      <c r="A988" s="103">
        <v>986</v>
      </c>
      <c r="B988" s="1" t="s">
        <v>46</v>
      </c>
      <c r="C988" s="14">
        <v>1</v>
      </c>
      <c r="D988" s="14">
        <v>20</v>
      </c>
      <c r="E988" s="1">
        <v>13380</v>
      </c>
      <c r="F988" s="1" t="str">
        <f t="shared" si="78"/>
        <v>БЗД120</v>
      </c>
      <c r="G988" s="2" t="s">
        <v>584</v>
      </c>
      <c r="I988" s="1">
        <v>9</v>
      </c>
      <c r="J988" s="1">
        <v>2008</v>
      </c>
      <c r="K988" s="2" t="s">
        <v>582</v>
      </c>
      <c r="L988" s="122">
        <f>+$L$1</f>
        <v>1.1000000000000001</v>
      </c>
      <c r="N988" s="117">
        <v>2600000</v>
      </c>
      <c r="O988" s="129">
        <f t="shared" si="76"/>
        <v>2860000</v>
      </c>
      <c r="P988" s="14">
        <f t="shared" si="77"/>
        <v>0</v>
      </c>
      <c r="Q988" s="14" t="str">
        <f>+IF(B988='1'!$D$15,IF(C988='1'!$D$16,'2'!D988,""),"")</f>
        <v/>
      </c>
      <c r="S988" s="36">
        <v>2200000</v>
      </c>
      <c r="T988" s="87">
        <v>2200000</v>
      </c>
      <c r="U988" s="96">
        <v>2400000</v>
      </c>
      <c r="V988" s="108">
        <v>2600000</v>
      </c>
    </row>
    <row r="989" spans="1:22" hidden="1" x14ac:dyDescent="0.2">
      <c r="A989" s="103">
        <v>987</v>
      </c>
      <c r="B989" s="1" t="s">
        <v>46</v>
      </c>
      <c r="C989" s="14">
        <v>1</v>
      </c>
      <c r="D989" s="14">
        <v>19</v>
      </c>
      <c r="E989" s="1">
        <v>13380</v>
      </c>
      <c r="F989" s="1" t="str">
        <f t="shared" si="78"/>
        <v>БЗД119</v>
      </c>
      <c r="G989" s="2" t="s">
        <v>1689</v>
      </c>
      <c r="H989" s="2" t="s">
        <v>1689</v>
      </c>
      <c r="I989" s="1">
        <v>5</v>
      </c>
      <c r="J989" s="1">
        <v>1967</v>
      </c>
      <c r="K989" s="2" t="s">
        <v>591</v>
      </c>
      <c r="L989" s="122">
        <v>1.1499999999999999</v>
      </c>
      <c r="N989" s="117">
        <v>125000000</v>
      </c>
      <c r="O989" s="129">
        <f t="shared" si="76"/>
        <v>143750000</v>
      </c>
      <c r="P989" s="14">
        <f t="shared" si="77"/>
        <v>0</v>
      </c>
      <c r="Q989" s="14" t="str">
        <f>+IF(B989='1'!$D$15,IF(C989='1'!$D$16,'2'!D989,""),"")</f>
        <v/>
      </c>
      <c r="S989" s="36">
        <v>110000000</v>
      </c>
      <c r="T989" s="87">
        <v>115000000</v>
      </c>
      <c r="U989" s="96">
        <v>115000000</v>
      </c>
      <c r="V989" s="108">
        <v>125000000</v>
      </c>
    </row>
    <row r="990" spans="1:22" hidden="1" x14ac:dyDescent="0.2">
      <c r="A990" s="103">
        <v>988</v>
      </c>
      <c r="B990" s="1" t="s">
        <v>46</v>
      </c>
      <c r="C990" s="14">
        <v>1</v>
      </c>
      <c r="D990" s="14">
        <v>18</v>
      </c>
      <c r="E990" s="1">
        <v>13380</v>
      </c>
      <c r="F990" s="1" t="str">
        <f t="shared" si="78"/>
        <v>БЗД118</v>
      </c>
      <c r="G990" s="2" t="s">
        <v>1689</v>
      </c>
      <c r="H990" s="2" t="s">
        <v>1689</v>
      </c>
      <c r="I990" s="1">
        <v>5</v>
      </c>
      <c r="J990" s="1">
        <v>1987</v>
      </c>
      <c r="K990" s="2" t="s">
        <v>591</v>
      </c>
      <c r="L990" s="122">
        <v>1.1499999999999999</v>
      </c>
      <c r="N990" s="117">
        <v>125000000</v>
      </c>
      <c r="O990" s="129">
        <f t="shared" si="76"/>
        <v>143750000</v>
      </c>
      <c r="P990" s="14">
        <f t="shared" si="77"/>
        <v>0</v>
      </c>
      <c r="Q990" s="14" t="str">
        <f>+IF(B990='1'!$D$15,IF(C990='1'!$D$16,'2'!D990,""),"")</f>
        <v/>
      </c>
      <c r="S990" s="36">
        <v>110000000</v>
      </c>
      <c r="T990" s="87">
        <v>115000000</v>
      </c>
      <c r="U990" s="96">
        <v>115000000</v>
      </c>
      <c r="V990" s="108">
        <v>125000000</v>
      </c>
    </row>
    <row r="991" spans="1:22" hidden="1" x14ac:dyDescent="0.2">
      <c r="A991" s="103">
        <v>989</v>
      </c>
      <c r="B991" s="1" t="s">
        <v>46</v>
      </c>
      <c r="C991" s="14">
        <v>1</v>
      </c>
      <c r="D991" s="14">
        <v>17</v>
      </c>
      <c r="E991" s="1">
        <v>13380</v>
      </c>
      <c r="F991" s="1" t="str">
        <f t="shared" si="78"/>
        <v>БЗД117</v>
      </c>
      <c r="G991" s="2" t="s">
        <v>1689</v>
      </c>
      <c r="H991" s="2" t="s">
        <v>1689</v>
      </c>
      <c r="I991" s="1">
        <v>5</v>
      </c>
      <c r="J991" s="1">
        <v>1967</v>
      </c>
      <c r="K991" s="2" t="s">
        <v>591</v>
      </c>
      <c r="L991" s="122">
        <v>1.1499999999999999</v>
      </c>
      <c r="N991" s="117">
        <v>125000000</v>
      </c>
      <c r="O991" s="129">
        <f t="shared" si="76"/>
        <v>143750000</v>
      </c>
      <c r="P991" s="14">
        <f t="shared" si="77"/>
        <v>0</v>
      </c>
      <c r="Q991" s="14" t="str">
        <f>+IF(B991='1'!$D$15,IF(C991='1'!$D$16,'2'!D991,""),"")</f>
        <v/>
      </c>
      <c r="S991" s="36">
        <v>110000000</v>
      </c>
      <c r="T991" s="87">
        <v>115000000</v>
      </c>
      <c r="U991" s="96">
        <v>115000000</v>
      </c>
      <c r="V991" s="108">
        <v>125000000</v>
      </c>
    </row>
    <row r="992" spans="1:22" hidden="1" x14ac:dyDescent="0.2">
      <c r="A992" s="103">
        <v>990</v>
      </c>
      <c r="B992" s="1" t="s">
        <v>46</v>
      </c>
      <c r="C992" s="14">
        <v>1</v>
      </c>
      <c r="D992" s="14">
        <v>16</v>
      </c>
      <c r="E992" s="1">
        <v>13380</v>
      </c>
      <c r="F992" s="1" t="str">
        <f t="shared" si="78"/>
        <v>БЗД116</v>
      </c>
      <c r="G992" s="2" t="s">
        <v>1689</v>
      </c>
      <c r="H992" s="2" t="s">
        <v>1689</v>
      </c>
      <c r="I992" s="1">
        <v>5</v>
      </c>
      <c r="J992" s="1">
        <v>1987</v>
      </c>
      <c r="K992" s="2" t="s">
        <v>591</v>
      </c>
      <c r="L992" s="122">
        <v>1.1499999999999999</v>
      </c>
      <c r="N992" s="117">
        <v>130000000</v>
      </c>
      <c r="O992" s="129">
        <f t="shared" si="76"/>
        <v>149500000</v>
      </c>
      <c r="P992" s="14">
        <f t="shared" si="77"/>
        <v>0</v>
      </c>
      <c r="Q992" s="14" t="str">
        <f>+IF(B992='1'!$D$15,IF(C992='1'!$D$16,'2'!D992,""),"")</f>
        <v/>
      </c>
      <c r="S992" s="36">
        <v>110000000</v>
      </c>
      <c r="T992" s="87">
        <v>120000000</v>
      </c>
      <c r="U992" s="96">
        <v>120000000</v>
      </c>
      <c r="V992" s="108">
        <v>130000000</v>
      </c>
    </row>
    <row r="993" spans="1:22" hidden="1" x14ac:dyDescent="0.2">
      <c r="A993" s="103">
        <v>991</v>
      </c>
      <c r="B993" s="1" t="s">
        <v>46</v>
      </c>
      <c r="C993" s="14">
        <v>1</v>
      </c>
      <c r="D993" s="14">
        <v>15</v>
      </c>
      <c r="E993" s="1">
        <v>13380</v>
      </c>
      <c r="F993" s="1" t="str">
        <f t="shared" si="78"/>
        <v>БЗД115</v>
      </c>
      <c r="G993" s="2" t="s">
        <v>1689</v>
      </c>
      <c r="H993" s="2" t="s">
        <v>1689</v>
      </c>
      <c r="I993" s="1">
        <v>5</v>
      </c>
      <c r="J993" s="1">
        <v>1967</v>
      </c>
      <c r="K993" s="2" t="s">
        <v>591</v>
      </c>
      <c r="L993" s="122">
        <v>1.1499999999999999</v>
      </c>
      <c r="N993" s="117">
        <v>130000000</v>
      </c>
      <c r="O993" s="129">
        <f t="shared" si="76"/>
        <v>149500000</v>
      </c>
      <c r="P993" s="14">
        <f t="shared" si="77"/>
        <v>0</v>
      </c>
      <c r="Q993" s="14" t="str">
        <f>+IF(B993='1'!$D$15,IF(C993='1'!$D$16,'2'!D993,""),"")</f>
        <v/>
      </c>
      <c r="S993" s="36">
        <v>110000000</v>
      </c>
      <c r="T993" s="87">
        <v>120000000</v>
      </c>
      <c r="U993" s="96">
        <v>120000000</v>
      </c>
      <c r="V993" s="108">
        <v>130000000</v>
      </c>
    </row>
    <row r="994" spans="1:22" hidden="1" x14ac:dyDescent="0.2">
      <c r="A994" s="103">
        <v>992</v>
      </c>
      <c r="B994" s="1" t="s">
        <v>46</v>
      </c>
      <c r="C994" s="14">
        <v>1</v>
      </c>
      <c r="D994" s="14">
        <v>14</v>
      </c>
      <c r="E994" s="1">
        <v>13380</v>
      </c>
      <c r="F994" s="1" t="str">
        <f t="shared" si="78"/>
        <v>БЗД114</v>
      </c>
      <c r="G994" s="2" t="s">
        <v>1689</v>
      </c>
      <c r="H994" s="2" t="s">
        <v>1689</v>
      </c>
      <c r="I994" s="1">
        <v>5</v>
      </c>
      <c r="J994" s="1">
        <v>1987</v>
      </c>
      <c r="K994" s="2" t="s">
        <v>591</v>
      </c>
      <c r="L994" s="122">
        <v>1.1499999999999999</v>
      </c>
      <c r="N994" s="117">
        <v>130000000</v>
      </c>
      <c r="O994" s="129">
        <f t="shared" si="76"/>
        <v>149500000</v>
      </c>
      <c r="P994" s="14">
        <f t="shared" si="77"/>
        <v>0</v>
      </c>
      <c r="Q994" s="14" t="str">
        <f>+IF(B994='1'!$D$15,IF(C994='1'!$D$16,'2'!D994,""),"")</f>
        <v/>
      </c>
      <c r="S994" s="36">
        <v>110000000</v>
      </c>
      <c r="T994" s="87">
        <v>120000000</v>
      </c>
      <c r="U994" s="96">
        <v>120000000</v>
      </c>
      <c r="V994" s="108">
        <v>130000000</v>
      </c>
    </row>
    <row r="995" spans="1:22" hidden="1" x14ac:dyDescent="0.2">
      <c r="A995" s="103">
        <v>993</v>
      </c>
      <c r="B995" s="1" t="s">
        <v>46</v>
      </c>
      <c r="C995" s="14">
        <v>1</v>
      </c>
      <c r="D995" s="14">
        <v>8</v>
      </c>
      <c r="E995" s="1">
        <v>13380</v>
      </c>
      <c r="F995" s="1" t="str">
        <f t="shared" si="78"/>
        <v>БЗД18</v>
      </c>
      <c r="G995" s="2" t="s">
        <v>587</v>
      </c>
      <c r="I995" s="1">
        <v>12</v>
      </c>
      <c r="J995" s="1">
        <v>2009</v>
      </c>
      <c r="K995" s="2" t="s">
        <v>582</v>
      </c>
      <c r="L995" s="122">
        <f>+$L$1</f>
        <v>1.1000000000000001</v>
      </c>
      <c r="N995" s="117">
        <v>2800000</v>
      </c>
      <c r="O995" s="129">
        <f t="shared" si="76"/>
        <v>3080000.0000000005</v>
      </c>
      <c r="P995" s="14">
        <f t="shared" si="77"/>
        <v>0</v>
      </c>
      <c r="Q995" s="14" t="str">
        <f>+IF(B995='1'!$D$15,IF(C995='1'!$D$16,'2'!D995,""),"")</f>
        <v/>
      </c>
      <c r="S995" s="36">
        <v>2400000</v>
      </c>
      <c r="T995" s="87">
        <v>2400000</v>
      </c>
      <c r="U995" s="96">
        <v>2500000</v>
      </c>
      <c r="V995" s="108">
        <v>2800000</v>
      </c>
    </row>
    <row r="996" spans="1:22" hidden="1" x14ac:dyDescent="0.2">
      <c r="A996" s="103">
        <v>994</v>
      </c>
      <c r="B996" s="1" t="s">
        <v>46</v>
      </c>
      <c r="C996" s="14">
        <v>2</v>
      </c>
      <c r="D996" s="109" t="s">
        <v>1764</v>
      </c>
      <c r="E996" s="1">
        <v>13361</v>
      </c>
      <c r="F996" s="1" t="str">
        <f t="shared" si="78"/>
        <v>БЗД28/1</v>
      </c>
      <c r="G996" s="2" t="s">
        <v>7</v>
      </c>
      <c r="I996" s="1">
        <v>12</v>
      </c>
      <c r="J996" s="1">
        <v>2017</v>
      </c>
      <c r="K996" s="2" t="s">
        <v>598</v>
      </c>
      <c r="L996" s="122">
        <f>+$L$1</f>
        <v>1.1000000000000001</v>
      </c>
      <c r="N996" s="117">
        <v>2200000</v>
      </c>
      <c r="O996" s="129">
        <f t="shared" si="76"/>
        <v>2420000</v>
      </c>
      <c r="P996" s="14">
        <f t="shared" si="77"/>
        <v>0</v>
      </c>
      <c r="Q996" s="14" t="str">
        <f>+IF(B996='1'!$D$15,IF(C996='1'!$D$16,'2'!D996,""),"")</f>
        <v/>
      </c>
      <c r="S996" s="36">
        <v>1700000</v>
      </c>
      <c r="T996" s="87">
        <v>1800000</v>
      </c>
      <c r="U996" s="96">
        <v>2000000</v>
      </c>
      <c r="V996" s="108">
        <v>2200000</v>
      </c>
    </row>
    <row r="997" spans="1:22" hidden="1" x14ac:dyDescent="0.2">
      <c r="A997" s="103">
        <v>995</v>
      </c>
      <c r="B997" s="1" t="s">
        <v>46</v>
      </c>
      <c r="C997" s="14">
        <v>2</v>
      </c>
      <c r="D997" s="14" t="s">
        <v>613</v>
      </c>
      <c r="E997" s="1">
        <v>13361</v>
      </c>
      <c r="F997" s="1" t="str">
        <f t="shared" si="78"/>
        <v>БЗД264/2</v>
      </c>
      <c r="G997" s="2" t="s">
        <v>6</v>
      </c>
      <c r="I997" s="1">
        <v>5</v>
      </c>
      <c r="J997" s="1">
        <v>2014</v>
      </c>
      <c r="K997" s="2" t="s">
        <v>581</v>
      </c>
      <c r="L997" s="122">
        <f>+$L$1</f>
        <v>1.1000000000000001</v>
      </c>
      <c r="N997" s="117">
        <v>1900000</v>
      </c>
      <c r="O997" s="129">
        <f t="shared" si="76"/>
        <v>2090000.0000000002</v>
      </c>
      <c r="P997" s="14">
        <f t="shared" si="77"/>
        <v>0</v>
      </c>
      <c r="Q997" s="14" t="str">
        <f>+IF(B997='1'!$D$15,IF(C997='1'!$D$16,'2'!D997,""),"")</f>
        <v/>
      </c>
      <c r="S997" s="36">
        <v>1600000</v>
      </c>
      <c r="T997" s="87">
        <v>1600000</v>
      </c>
      <c r="U997" s="96">
        <v>1700000</v>
      </c>
      <c r="V997" s="108">
        <v>1900000</v>
      </c>
    </row>
    <row r="998" spans="1:22" hidden="1" x14ac:dyDescent="0.2">
      <c r="A998" s="103">
        <v>996</v>
      </c>
      <c r="B998" s="1" t="s">
        <v>46</v>
      </c>
      <c r="C998" s="14">
        <v>2</v>
      </c>
      <c r="D998" s="14" t="s">
        <v>2680</v>
      </c>
      <c r="E998" s="1">
        <v>13361</v>
      </c>
      <c r="F998" s="1" t="str">
        <f t="shared" si="78"/>
        <v>БЗД223/3</v>
      </c>
      <c r="G998" s="2" t="s">
        <v>2681</v>
      </c>
      <c r="I998" s="1">
        <v>12</v>
      </c>
      <c r="J998" s="1">
        <v>2024</v>
      </c>
      <c r="K998" s="2" t="s">
        <v>598</v>
      </c>
      <c r="L998" s="126">
        <v>1</v>
      </c>
      <c r="N998" s="120">
        <v>3300000</v>
      </c>
      <c r="O998" s="129">
        <f t="shared" si="76"/>
        <v>3300000</v>
      </c>
      <c r="P998" s="14">
        <f t="shared" si="77"/>
        <v>0</v>
      </c>
      <c r="Q998" s="14" t="str">
        <f>+IF(B998='1'!$D$15,IF(C998='1'!$D$16,'2'!D998,""),"")</f>
        <v/>
      </c>
      <c r="S998" s="36">
        <v>0</v>
      </c>
      <c r="T998" s="87">
        <v>0</v>
      </c>
      <c r="U998" s="96">
        <v>0</v>
      </c>
      <c r="V998" s="108">
        <v>0</v>
      </c>
    </row>
    <row r="999" spans="1:22" hidden="1" x14ac:dyDescent="0.2">
      <c r="A999" s="103">
        <v>997</v>
      </c>
      <c r="B999" s="1" t="s">
        <v>46</v>
      </c>
      <c r="C999" s="14">
        <v>2</v>
      </c>
      <c r="D999" s="14" t="s">
        <v>338</v>
      </c>
      <c r="E999" s="1">
        <v>13361</v>
      </c>
      <c r="F999" s="1" t="str">
        <f t="shared" si="78"/>
        <v>БЗД221/2</v>
      </c>
      <c r="G999" s="2" t="s">
        <v>2681</v>
      </c>
      <c r="I999" s="1">
        <v>12</v>
      </c>
      <c r="J999" s="1">
        <v>2024</v>
      </c>
      <c r="K999" s="2" t="s">
        <v>598</v>
      </c>
      <c r="L999" s="126">
        <v>1</v>
      </c>
      <c r="N999" s="120">
        <v>3300000</v>
      </c>
      <c r="O999" s="129">
        <f t="shared" si="76"/>
        <v>3300000</v>
      </c>
      <c r="P999" s="14">
        <f t="shared" si="77"/>
        <v>0</v>
      </c>
      <c r="Q999" s="14" t="str">
        <f>+IF(B999='1'!$D$15,IF(C999='1'!$D$16,'2'!D999,""),"")</f>
        <v/>
      </c>
      <c r="S999" s="36">
        <v>0</v>
      </c>
      <c r="T999" s="87">
        <v>0</v>
      </c>
      <c r="U999" s="96">
        <v>0</v>
      </c>
      <c r="V999" s="108">
        <v>0</v>
      </c>
    </row>
    <row r="1000" spans="1:22" hidden="1" x14ac:dyDescent="0.2">
      <c r="A1000" s="103">
        <v>998</v>
      </c>
      <c r="B1000" s="1" t="s">
        <v>46</v>
      </c>
      <c r="C1000" s="14">
        <v>2</v>
      </c>
      <c r="D1000" s="14" t="s">
        <v>337</v>
      </c>
      <c r="E1000" s="1">
        <v>13361</v>
      </c>
      <c r="F1000" s="1" t="str">
        <f t="shared" si="78"/>
        <v>БЗД221/1</v>
      </c>
      <c r="G1000" s="2" t="s">
        <v>2681</v>
      </c>
      <c r="I1000" s="1">
        <v>12</v>
      </c>
      <c r="J1000" s="1">
        <v>2024</v>
      </c>
      <c r="K1000" s="2" t="s">
        <v>598</v>
      </c>
      <c r="L1000" s="126">
        <v>1</v>
      </c>
      <c r="N1000" s="120">
        <v>3300000</v>
      </c>
      <c r="O1000" s="129">
        <f t="shared" si="76"/>
        <v>3300000</v>
      </c>
      <c r="P1000" s="14">
        <f t="shared" si="77"/>
        <v>0</v>
      </c>
      <c r="Q1000" s="14" t="str">
        <f>+IF(B1000='1'!$D$15,IF(C1000='1'!$D$16,'2'!D1000,""),"")</f>
        <v/>
      </c>
      <c r="S1000" s="36">
        <v>0</v>
      </c>
      <c r="T1000" s="87">
        <v>0</v>
      </c>
      <c r="U1000" s="96">
        <v>0</v>
      </c>
      <c r="V1000" s="108">
        <v>0</v>
      </c>
    </row>
    <row r="1001" spans="1:22" hidden="1" x14ac:dyDescent="0.2">
      <c r="A1001" s="103">
        <v>999</v>
      </c>
      <c r="B1001" s="1" t="s">
        <v>46</v>
      </c>
      <c r="C1001" s="14">
        <v>2</v>
      </c>
      <c r="D1001" s="14" t="s">
        <v>608</v>
      </c>
      <c r="E1001" s="1">
        <v>13361</v>
      </c>
      <c r="F1001" s="1" t="str">
        <f t="shared" si="78"/>
        <v>БЗД213/7</v>
      </c>
      <c r="G1001" s="2" t="s">
        <v>606</v>
      </c>
      <c r="I1001" s="1">
        <v>12</v>
      </c>
      <c r="J1001" s="1">
        <v>2014</v>
      </c>
      <c r="K1001" s="2" t="s">
        <v>598</v>
      </c>
      <c r="L1001" s="122">
        <f t="shared" ref="L1001:L1011" si="79">+$L$1</f>
        <v>1.1000000000000001</v>
      </c>
      <c r="N1001" s="117">
        <v>2300000</v>
      </c>
      <c r="O1001" s="129">
        <f t="shared" si="76"/>
        <v>2530000</v>
      </c>
      <c r="P1001" s="14">
        <f t="shared" si="77"/>
        <v>0</v>
      </c>
      <c r="Q1001" s="14" t="str">
        <f>+IF(B1001='1'!$D$15,IF(C1001='1'!$D$16,'2'!D1001,""),"")</f>
        <v/>
      </c>
      <c r="S1001" s="36">
        <v>1800000</v>
      </c>
      <c r="T1001" s="87">
        <v>1800000</v>
      </c>
      <c r="U1001" s="96">
        <v>2000000</v>
      </c>
      <c r="V1001" s="108">
        <v>2300000</v>
      </c>
    </row>
    <row r="1002" spans="1:22" hidden="1" x14ac:dyDescent="0.2">
      <c r="A1002" s="103">
        <v>1000</v>
      </c>
      <c r="B1002" s="1" t="s">
        <v>46</v>
      </c>
      <c r="C1002" s="14">
        <v>2</v>
      </c>
      <c r="D1002" s="14" t="s">
        <v>607</v>
      </c>
      <c r="E1002" s="1">
        <v>13361</v>
      </c>
      <c r="F1002" s="1" t="str">
        <f t="shared" si="78"/>
        <v>БЗД213/6</v>
      </c>
      <c r="G1002" s="2" t="s">
        <v>606</v>
      </c>
      <c r="I1002" s="1">
        <v>12</v>
      </c>
      <c r="J1002" s="1">
        <v>2014</v>
      </c>
      <c r="K1002" s="2" t="s">
        <v>598</v>
      </c>
      <c r="L1002" s="122">
        <f t="shared" si="79"/>
        <v>1.1000000000000001</v>
      </c>
      <c r="N1002" s="117">
        <v>2300000</v>
      </c>
      <c r="O1002" s="129">
        <f t="shared" si="76"/>
        <v>2530000</v>
      </c>
      <c r="P1002" s="14">
        <f t="shared" si="77"/>
        <v>0</v>
      </c>
      <c r="Q1002" s="14" t="str">
        <f>+IF(B1002='1'!$D$15,IF(C1002='1'!$D$16,'2'!D1002,""),"")</f>
        <v/>
      </c>
      <c r="S1002" s="36">
        <v>1800000</v>
      </c>
      <c r="T1002" s="87">
        <v>1800000</v>
      </c>
      <c r="U1002" s="96">
        <v>2000000</v>
      </c>
      <c r="V1002" s="108">
        <v>2300000</v>
      </c>
    </row>
    <row r="1003" spans="1:22" hidden="1" x14ac:dyDescent="0.2">
      <c r="A1003" s="103">
        <v>1001</v>
      </c>
      <c r="B1003" s="1" t="s">
        <v>46</v>
      </c>
      <c r="C1003" s="14">
        <v>2</v>
      </c>
      <c r="D1003" s="14" t="s">
        <v>605</v>
      </c>
      <c r="E1003" s="1">
        <v>13361</v>
      </c>
      <c r="F1003" s="1" t="str">
        <f t="shared" si="78"/>
        <v>БЗД213/5</v>
      </c>
      <c r="G1003" s="2" t="s">
        <v>606</v>
      </c>
      <c r="I1003" s="1">
        <v>12</v>
      </c>
      <c r="J1003" s="1">
        <v>2014</v>
      </c>
      <c r="K1003" s="2" t="s">
        <v>598</v>
      </c>
      <c r="L1003" s="122">
        <f t="shared" si="79"/>
        <v>1.1000000000000001</v>
      </c>
      <c r="N1003" s="117">
        <v>2300000</v>
      </c>
      <c r="O1003" s="129">
        <f t="shared" si="76"/>
        <v>2530000</v>
      </c>
      <c r="P1003" s="14">
        <f t="shared" si="77"/>
        <v>0</v>
      </c>
      <c r="Q1003" s="14" t="str">
        <f>+IF(B1003='1'!$D$15,IF(C1003='1'!$D$16,'2'!D1003,""),"")</f>
        <v/>
      </c>
      <c r="S1003" s="36">
        <v>1800000</v>
      </c>
      <c r="T1003" s="87">
        <v>1800000</v>
      </c>
      <c r="U1003" s="96">
        <v>2000000</v>
      </c>
      <c r="V1003" s="108">
        <v>2300000</v>
      </c>
    </row>
    <row r="1004" spans="1:22" hidden="1" x14ac:dyDescent="0.2">
      <c r="A1004" s="103">
        <v>1002</v>
      </c>
      <c r="B1004" s="1" t="s">
        <v>46</v>
      </c>
      <c r="C1004" s="14">
        <v>2</v>
      </c>
      <c r="D1004" s="14" t="s">
        <v>604</v>
      </c>
      <c r="E1004" s="1">
        <v>13361</v>
      </c>
      <c r="F1004" s="1" t="str">
        <f t="shared" si="78"/>
        <v>БЗД213/2</v>
      </c>
      <c r="G1004" s="2" t="s">
        <v>603</v>
      </c>
      <c r="I1004" s="1">
        <v>12</v>
      </c>
      <c r="J1004" s="1">
        <v>2014</v>
      </c>
      <c r="K1004" s="2" t="s">
        <v>598</v>
      </c>
      <c r="L1004" s="122">
        <f t="shared" si="79"/>
        <v>1.1000000000000001</v>
      </c>
      <c r="N1004" s="117">
        <v>2500000</v>
      </c>
      <c r="O1004" s="129">
        <f t="shared" si="76"/>
        <v>2750000</v>
      </c>
      <c r="P1004" s="14">
        <f t="shared" si="77"/>
        <v>0</v>
      </c>
      <c r="Q1004" s="14" t="str">
        <f>+IF(B1004='1'!$D$15,IF(C1004='1'!$D$16,'2'!D1004,""),"")</f>
        <v/>
      </c>
      <c r="S1004" s="36">
        <v>2000000</v>
      </c>
      <c r="T1004" s="87">
        <v>2000000</v>
      </c>
      <c r="U1004" s="96">
        <v>2200000</v>
      </c>
      <c r="V1004" s="108">
        <v>2500000</v>
      </c>
    </row>
    <row r="1005" spans="1:22" hidden="1" x14ac:dyDescent="0.2">
      <c r="A1005" s="103">
        <v>1003</v>
      </c>
      <c r="B1005" s="1" t="s">
        <v>46</v>
      </c>
      <c r="C1005" s="14">
        <v>2</v>
      </c>
      <c r="D1005" s="14" t="s">
        <v>602</v>
      </c>
      <c r="E1005" s="1">
        <v>13361</v>
      </c>
      <c r="F1005" s="1" t="str">
        <f t="shared" si="78"/>
        <v>БЗД213/1</v>
      </c>
      <c r="G1005" s="2" t="s">
        <v>603</v>
      </c>
      <c r="I1005" s="1">
        <v>12</v>
      </c>
      <c r="J1005" s="1">
        <v>2014</v>
      </c>
      <c r="K1005" s="2" t="s">
        <v>598</v>
      </c>
      <c r="L1005" s="122">
        <f t="shared" si="79"/>
        <v>1.1000000000000001</v>
      </c>
      <c r="N1005" s="117">
        <v>2500000</v>
      </c>
      <c r="O1005" s="129">
        <f t="shared" si="76"/>
        <v>2750000</v>
      </c>
      <c r="P1005" s="14">
        <f t="shared" si="77"/>
        <v>0</v>
      </c>
      <c r="Q1005" s="14" t="str">
        <f>+IF(B1005='1'!$D$15,IF(C1005='1'!$D$16,'2'!D1005,""),"")</f>
        <v/>
      </c>
      <c r="S1005" s="36">
        <v>2000000</v>
      </c>
      <c r="T1005" s="87">
        <v>2000000</v>
      </c>
      <c r="U1005" s="96">
        <v>2200000</v>
      </c>
      <c r="V1005" s="108">
        <v>2500000</v>
      </c>
    </row>
    <row r="1006" spans="1:22" hidden="1" x14ac:dyDescent="0.2">
      <c r="A1006" s="103">
        <v>1004</v>
      </c>
      <c r="B1006" s="1" t="s">
        <v>46</v>
      </c>
      <c r="C1006" s="14">
        <v>2</v>
      </c>
      <c r="D1006" s="109" t="s">
        <v>1700</v>
      </c>
      <c r="E1006" s="1">
        <v>13361</v>
      </c>
      <c r="F1006" s="1" t="str">
        <f t="shared" si="78"/>
        <v>БЗД212/5</v>
      </c>
      <c r="G1006" s="2" t="s">
        <v>7</v>
      </c>
      <c r="I1006" s="1">
        <v>12</v>
      </c>
      <c r="J1006" s="1">
        <v>2015</v>
      </c>
      <c r="K1006" s="2" t="s">
        <v>598</v>
      </c>
      <c r="L1006" s="122">
        <f t="shared" si="79"/>
        <v>1.1000000000000001</v>
      </c>
      <c r="N1006" s="117">
        <v>2350000</v>
      </c>
      <c r="O1006" s="129">
        <f t="shared" si="76"/>
        <v>2585000</v>
      </c>
      <c r="P1006" s="14">
        <f t="shared" si="77"/>
        <v>0</v>
      </c>
      <c r="Q1006" s="14" t="str">
        <f>+IF(B1006='1'!$D$15,IF(C1006='1'!$D$16,'2'!D1006,""),"")</f>
        <v/>
      </c>
      <c r="S1006" s="36">
        <v>2000000</v>
      </c>
      <c r="T1006" s="87">
        <v>2000000</v>
      </c>
      <c r="U1006" s="96">
        <v>2200000</v>
      </c>
      <c r="V1006" s="108">
        <v>2350000</v>
      </c>
    </row>
    <row r="1007" spans="1:22" hidden="1" x14ac:dyDescent="0.2">
      <c r="A1007" s="103">
        <v>1005</v>
      </c>
      <c r="B1007" s="1" t="s">
        <v>46</v>
      </c>
      <c r="C1007" s="14">
        <v>2</v>
      </c>
      <c r="D1007" s="14" t="s">
        <v>610</v>
      </c>
      <c r="E1007" s="1">
        <v>13361</v>
      </c>
      <c r="F1007" s="1" t="str">
        <f t="shared" si="78"/>
        <v>БЗД210В</v>
      </c>
      <c r="G1007" s="2" t="s">
        <v>609</v>
      </c>
      <c r="I1007" s="1">
        <v>6</v>
      </c>
      <c r="J1007" s="1">
        <v>2014</v>
      </c>
      <c r="K1007" s="2" t="s">
        <v>598</v>
      </c>
      <c r="L1007" s="122">
        <f t="shared" si="79"/>
        <v>1.1000000000000001</v>
      </c>
      <c r="N1007" s="117">
        <v>2350000</v>
      </c>
      <c r="O1007" s="129">
        <f t="shared" si="76"/>
        <v>2585000</v>
      </c>
      <c r="P1007" s="14">
        <f t="shared" si="77"/>
        <v>0</v>
      </c>
      <c r="Q1007" s="14" t="str">
        <f>+IF(B1007='1'!$D$15,IF(C1007='1'!$D$16,'2'!D1007,""),"")</f>
        <v/>
      </c>
      <c r="S1007" s="36">
        <v>1700000</v>
      </c>
      <c r="T1007" s="87">
        <v>1800000</v>
      </c>
      <c r="U1007" s="96">
        <v>2000000</v>
      </c>
      <c r="V1007" s="108">
        <v>2350000</v>
      </c>
    </row>
    <row r="1008" spans="1:22" hidden="1" x14ac:dyDescent="0.2">
      <c r="A1008" s="103">
        <v>1006</v>
      </c>
      <c r="B1008" s="1" t="s">
        <v>46</v>
      </c>
      <c r="C1008" s="14">
        <v>2</v>
      </c>
      <c r="D1008" s="14" t="s">
        <v>300</v>
      </c>
      <c r="E1008" s="1">
        <v>13361</v>
      </c>
      <c r="F1008" s="1" t="str">
        <f t="shared" si="78"/>
        <v>БЗД210Б</v>
      </c>
      <c r="G1008" s="2" t="s">
        <v>609</v>
      </c>
      <c r="I1008" s="1">
        <v>6</v>
      </c>
      <c r="J1008" s="1">
        <v>2014</v>
      </c>
      <c r="K1008" s="2" t="s">
        <v>598</v>
      </c>
      <c r="L1008" s="122">
        <f t="shared" si="79"/>
        <v>1.1000000000000001</v>
      </c>
      <c r="N1008" s="117">
        <v>2350000</v>
      </c>
      <c r="O1008" s="129">
        <f t="shared" si="76"/>
        <v>2585000</v>
      </c>
      <c r="P1008" s="14">
        <f t="shared" si="77"/>
        <v>0</v>
      </c>
      <c r="Q1008" s="14" t="str">
        <f>+IF(B1008='1'!$D$15,IF(C1008='1'!$D$16,'2'!D1008,""),"")</f>
        <v/>
      </c>
      <c r="S1008" s="36">
        <v>1700000</v>
      </c>
      <c r="T1008" s="87">
        <v>1800000</v>
      </c>
      <c r="U1008" s="96">
        <v>2000000</v>
      </c>
      <c r="V1008" s="108">
        <v>2350000</v>
      </c>
    </row>
    <row r="1009" spans="1:22" hidden="1" x14ac:dyDescent="0.2">
      <c r="A1009" s="103">
        <v>1007</v>
      </c>
      <c r="B1009" s="1" t="s">
        <v>46</v>
      </c>
      <c r="C1009" s="14">
        <v>2</v>
      </c>
      <c r="D1009" s="14" t="s">
        <v>22</v>
      </c>
      <c r="E1009" s="1">
        <v>13361</v>
      </c>
      <c r="F1009" s="1" t="str">
        <f t="shared" si="78"/>
        <v>БЗД210А</v>
      </c>
      <c r="G1009" s="2" t="s">
        <v>609</v>
      </c>
      <c r="I1009" s="1">
        <v>6</v>
      </c>
      <c r="J1009" s="1">
        <v>2014</v>
      </c>
      <c r="K1009" s="2" t="s">
        <v>598</v>
      </c>
      <c r="L1009" s="122">
        <f t="shared" si="79"/>
        <v>1.1000000000000001</v>
      </c>
      <c r="N1009" s="117">
        <v>2350000</v>
      </c>
      <c r="O1009" s="129">
        <f t="shared" si="76"/>
        <v>2585000</v>
      </c>
      <c r="P1009" s="14">
        <f t="shared" si="77"/>
        <v>0</v>
      </c>
      <c r="Q1009" s="14" t="str">
        <f>+IF(B1009='1'!$D$15,IF(C1009='1'!$D$16,'2'!D1009,""),"")</f>
        <v/>
      </c>
      <c r="S1009" s="36">
        <v>1700000</v>
      </c>
      <c r="T1009" s="87">
        <v>1800000</v>
      </c>
      <c r="U1009" s="96">
        <v>2000000</v>
      </c>
      <c r="V1009" s="108">
        <v>2350000</v>
      </c>
    </row>
    <row r="1010" spans="1:22" hidden="1" x14ac:dyDescent="0.2">
      <c r="A1010" s="103">
        <v>1008</v>
      </c>
      <c r="B1010" s="1" t="s">
        <v>46</v>
      </c>
      <c r="C1010" s="14">
        <v>2</v>
      </c>
      <c r="D1010" s="14">
        <v>60</v>
      </c>
      <c r="E1010" s="1">
        <v>13361</v>
      </c>
      <c r="F1010" s="1" t="str">
        <f t="shared" si="78"/>
        <v>БЗД260</v>
      </c>
      <c r="G1010" s="2" t="s">
        <v>2368</v>
      </c>
      <c r="I1010" s="1">
        <v>9</v>
      </c>
      <c r="J1010" s="1">
        <v>2015</v>
      </c>
      <c r="K1010" s="2" t="s">
        <v>581</v>
      </c>
      <c r="L1010" s="122">
        <f t="shared" si="79"/>
        <v>1.1000000000000001</v>
      </c>
      <c r="N1010" s="117">
        <v>2000000</v>
      </c>
      <c r="O1010" s="129">
        <f t="shared" si="76"/>
        <v>2200000</v>
      </c>
      <c r="P1010" s="14">
        <f t="shared" si="77"/>
        <v>0</v>
      </c>
      <c r="Q1010" s="14" t="str">
        <f>+IF(B1010='1'!$D$15,IF(C1010='1'!$D$16,'2'!D1010,""),"")</f>
        <v/>
      </c>
      <c r="S1010" s="36">
        <v>1600000</v>
      </c>
      <c r="T1010" s="87">
        <v>1600000</v>
      </c>
      <c r="U1010" s="96">
        <v>1700000</v>
      </c>
      <c r="V1010" s="108">
        <v>2000000</v>
      </c>
    </row>
    <row r="1011" spans="1:22" hidden="1" x14ac:dyDescent="0.2">
      <c r="A1011" s="103">
        <v>1009</v>
      </c>
      <c r="B1011" s="1" t="s">
        <v>46</v>
      </c>
      <c r="C1011" s="14">
        <v>2</v>
      </c>
      <c r="D1011" s="14">
        <v>12</v>
      </c>
      <c r="E1011" s="1">
        <v>13361</v>
      </c>
      <c r="F1011" s="1" t="str">
        <f t="shared" si="78"/>
        <v>БЗД212</v>
      </c>
      <c r="G1011" s="2" t="s">
        <v>181</v>
      </c>
      <c r="I1011" s="1">
        <v>10</v>
      </c>
      <c r="J1011" s="1">
        <v>2014</v>
      </c>
      <c r="K1011" s="2" t="s">
        <v>598</v>
      </c>
      <c r="L1011" s="122">
        <f t="shared" si="79"/>
        <v>1.1000000000000001</v>
      </c>
      <c r="N1011" s="117">
        <v>2300000</v>
      </c>
      <c r="O1011" s="129">
        <f t="shared" si="76"/>
        <v>2530000</v>
      </c>
      <c r="P1011" s="14">
        <f t="shared" si="77"/>
        <v>0</v>
      </c>
      <c r="Q1011" s="14" t="str">
        <f>+IF(B1011='1'!$D$15,IF(C1011='1'!$D$16,'2'!D1011,""),"")</f>
        <v/>
      </c>
      <c r="S1011" s="36"/>
      <c r="T1011" s="87">
        <v>2000000</v>
      </c>
      <c r="U1011" s="96">
        <v>2100000</v>
      </c>
      <c r="V1011" s="108">
        <v>2300000</v>
      </c>
    </row>
    <row r="1012" spans="1:22" hidden="1" x14ac:dyDescent="0.2">
      <c r="A1012" s="103">
        <v>1010</v>
      </c>
      <c r="B1012" s="43" t="s">
        <v>46</v>
      </c>
      <c r="C1012" s="43">
        <v>3</v>
      </c>
      <c r="D1012" s="43">
        <v>30</v>
      </c>
      <c r="E1012" s="43">
        <v>13380</v>
      </c>
      <c r="F1012" s="43" t="str">
        <f t="shared" si="78"/>
        <v>БЗД330</v>
      </c>
      <c r="G1012" s="44" t="s">
        <v>2446</v>
      </c>
      <c r="H1012" s="44"/>
      <c r="I1012" s="43">
        <v>3</v>
      </c>
      <c r="J1012" s="43">
        <v>1958</v>
      </c>
      <c r="K1012" s="44"/>
      <c r="L1012" s="124">
        <v>1.1499999999999999</v>
      </c>
      <c r="M1012" s="45" t="s">
        <v>2015</v>
      </c>
      <c r="N1012" s="128">
        <v>0</v>
      </c>
      <c r="O1012" s="129">
        <f t="shared" si="76"/>
        <v>0</v>
      </c>
      <c r="P1012" s="14">
        <f t="shared" si="77"/>
        <v>0</v>
      </c>
      <c r="Q1012" s="14" t="str">
        <f>+IF(B1012='1'!$D$15,IF(C1012='1'!$D$16,'2'!D1012,""),"")</f>
        <v/>
      </c>
      <c r="S1012" s="46">
        <v>0</v>
      </c>
      <c r="T1012" s="47">
        <v>0</v>
      </c>
      <c r="U1012" s="128">
        <v>0</v>
      </c>
      <c r="V1012" s="108">
        <v>0</v>
      </c>
    </row>
    <row r="1013" spans="1:22" hidden="1" x14ac:dyDescent="0.2">
      <c r="A1013" s="103">
        <v>1011</v>
      </c>
      <c r="B1013" s="1" t="s">
        <v>46</v>
      </c>
      <c r="C1013" s="14">
        <v>3</v>
      </c>
      <c r="D1013" s="109" t="s">
        <v>1763</v>
      </c>
      <c r="E1013" s="1">
        <v>13381</v>
      </c>
      <c r="F1013" s="1" t="str">
        <f t="shared" si="78"/>
        <v>БЗД39/3</v>
      </c>
      <c r="G1013" s="2" t="s">
        <v>6</v>
      </c>
      <c r="I1013" s="1">
        <v>12</v>
      </c>
      <c r="J1013" s="1">
        <v>2011</v>
      </c>
      <c r="K1013" s="37"/>
      <c r="L1013" s="122">
        <f t="shared" ref="L1013:L1019" si="80">+$L$1</f>
        <v>1.1000000000000001</v>
      </c>
      <c r="N1013" s="117">
        <v>3000000</v>
      </c>
      <c r="O1013" s="129">
        <f t="shared" si="76"/>
        <v>3300000.0000000005</v>
      </c>
      <c r="P1013" s="14">
        <f t="shared" si="77"/>
        <v>0</v>
      </c>
      <c r="Q1013" s="14" t="str">
        <f>+IF(B1013='1'!$D$15,IF(C1013='1'!$D$16,'2'!D1013,""),"")</f>
        <v/>
      </c>
      <c r="S1013" s="36">
        <v>2400000</v>
      </c>
      <c r="T1013" s="87">
        <v>2500000</v>
      </c>
      <c r="U1013" s="96">
        <v>2600000</v>
      </c>
      <c r="V1013" s="108">
        <v>3000000</v>
      </c>
    </row>
    <row r="1014" spans="1:22" hidden="1" x14ac:dyDescent="0.2">
      <c r="A1014" s="103">
        <v>1012</v>
      </c>
      <c r="B1014" s="1" t="s">
        <v>46</v>
      </c>
      <c r="C1014" s="14">
        <v>3</v>
      </c>
      <c r="D1014" s="14" t="s">
        <v>299</v>
      </c>
      <c r="E1014" s="1">
        <v>13381</v>
      </c>
      <c r="F1014" s="1" t="str">
        <f t="shared" si="78"/>
        <v>БЗД320/3</v>
      </c>
      <c r="G1014" s="2" t="s">
        <v>2062</v>
      </c>
      <c r="I1014" s="1">
        <v>10</v>
      </c>
      <c r="J1014" s="1">
        <v>2020</v>
      </c>
      <c r="K1014" s="37" t="s">
        <v>43</v>
      </c>
      <c r="L1014" s="122">
        <f t="shared" si="80"/>
        <v>1.1000000000000001</v>
      </c>
      <c r="N1014" s="117">
        <v>3650000</v>
      </c>
      <c r="O1014" s="129">
        <f t="shared" si="76"/>
        <v>4015000.0000000005</v>
      </c>
      <c r="P1014" s="14">
        <f t="shared" si="77"/>
        <v>0</v>
      </c>
      <c r="Q1014" s="14" t="str">
        <f>+IF(B1014='1'!$D$15,IF(C1014='1'!$D$16,'2'!D1014,""),"")</f>
        <v/>
      </c>
      <c r="S1014" s="36">
        <v>3000000</v>
      </c>
      <c r="T1014" s="87">
        <v>3000000</v>
      </c>
      <c r="U1014" s="96">
        <v>3300000</v>
      </c>
      <c r="V1014" s="108">
        <v>3650000</v>
      </c>
    </row>
    <row r="1015" spans="1:22" hidden="1" x14ac:dyDescent="0.2">
      <c r="A1015" s="103">
        <v>1013</v>
      </c>
      <c r="B1015" s="1" t="s">
        <v>46</v>
      </c>
      <c r="C1015" s="14">
        <v>3</v>
      </c>
      <c r="D1015" s="14" t="s">
        <v>592</v>
      </c>
      <c r="E1015" s="1">
        <v>13381</v>
      </c>
      <c r="F1015" s="1" t="str">
        <f t="shared" si="78"/>
        <v>БЗД320/2</v>
      </c>
      <c r="G1015" s="2" t="s">
        <v>6</v>
      </c>
      <c r="I1015" s="1">
        <v>5</v>
      </c>
      <c r="J1015" s="1">
        <v>2007</v>
      </c>
      <c r="K1015" s="37" t="s">
        <v>43</v>
      </c>
      <c r="L1015" s="122">
        <f t="shared" si="80"/>
        <v>1.1000000000000001</v>
      </c>
      <c r="N1015" s="117">
        <v>2700000</v>
      </c>
      <c r="O1015" s="129">
        <f t="shared" si="76"/>
        <v>2970000.0000000005</v>
      </c>
      <c r="P1015" s="14">
        <f t="shared" si="77"/>
        <v>0</v>
      </c>
      <c r="Q1015" s="14" t="str">
        <f>+IF(B1015='1'!$D$15,IF(C1015='1'!$D$16,'2'!D1015,""),"")</f>
        <v/>
      </c>
      <c r="S1015" s="36">
        <v>2200000</v>
      </c>
      <c r="T1015" s="87">
        <v>2200000</v>
      </c>
      <c r="U1015" s="96">
        <v>2350000</v>
      </c>
      <c r="V1015" s="108">
        <v>2700000</v>
      </c>
    </row>
    <row r="1016" spans="1:22" hidden="1" x14ac:dyDescent="0.2">
      <c r="A1016" s="103">
        <v>1014</v>
      </c>
      <c r="B1016" s="1" t="s">
        <v>46</v>
      </c>
      <c r="C1016" s="14">
        <v>3</v>
      </c>
      <c r="D1016" s="14" t="s">
        <v>593</v>
      </c>
      <c r="E1016" s="1">
        <v>13381</v>
      </c>
      <c r="F1016" s="1" t="str">
        <f t="shared" si="78"/>
        <v>БЗД320/1</v>
      </c>
      <c r="G1016" s="2" t="s">
        <v>6</v>
      </c>
      <c r="I1016" s="1">
        <v>5</v>
      </c>
      <c r="J1016" s="1">
        <v>2004</v>
      </c>
      <c r="K1016" s="37" t="s">
        <v>43</v>
      </c>
      <c r="L1016" s="122">
        <f t="shared" si="80"/>
        <v>1.1000000000000001</v>
      </c>
      <c r="N1016" s="117">
        <v>2700000</v>
      </c>
      <c r="O1016" s="129">
        <f t="shared" si="76"/>
        <v>2970000.0000000005</v>
      </c>
      <c r="P1016" s="14">
        <f t="shared" si="77"/>
        <v>0</v>
      </c>
      <c r="Q1016" s="14" t="str">
        <f>+IF(B1016='1'!$D$15,IF(C1016='1'!$D$16,'2'!D1016,""),"")</f>
        <v/>
      </c>
      <c r="S1016" s="36">
        <v>2200000</v>
      </c>
      <c r="T1016" s="87">
        <v>2200000</v>
      </c>
      <c r="U1016" s="96">
        <v>2350000</v>
      </c>
      <c r="V1016" s="108">
        <v>2700000</v>
      </c>
    </row>
    <row r="1017" spans="1:22" hidden="1" x14ac:dyDescent="0.2">
      <c r="A1017" s="103">
        <v>1015</v>
      </c>
      <c r="B1017" s="1" t="s">
        <v>46</v>
      </c>
      <c r="C1017" s="14">
        <v>3</v>
      </c>
      <c r="D1017" s="14">
        <v>60</v>
      </c>
      <c r="E1017" s="1">
        <v>13381</v>
      </c>
      <c r="F1017" s="1" t="str">
        <f t="shared" si="78"/>
        <v>БЗД360</v>
      </c>
      <c r="G1017" s="2" t="s">
        <v>2373</v>
      </c>
      <c r="I1017" s="1">
        <v>10</v>
      </c>
      <c r="J1017" s="1">
        <v>2016</v>
      </c>
      <c r="K1017" s="2" t="s">
        <v>582</v>
      </c>
      <c r="L1017" s="122">
        <f t="shared" si="80"/>
        <v>1.1000000000000001</v>
      </c>
      <c r="N1017" s="117">
        <v>3400000</v>
      </c>
      <c r="O1017" s="129">
        <f t="shared" si="76"/>
        <v>3740000.0000000005</v>
      </c>
      <c r="P1017" s="14">
        <f t="shared" si="77"/>
        <v>0</v>
      </c>
      <c r="Q1017" s="14" t="str">
        <f>+IF(B1017='1'!$D$15,IF(C1017='1'!$D$16,'2'!D1017,""),"")</f>
        <v/>
      </c>
      <c r="S1017" s="36">
        <v>3000000</v>
      </c>
      <c r="T1017" s="87">
        <v>3000000</v>
      </c>
      <c r="U1017" s="96">
        <v>3200000</v>
      </c>
      <c r="V1017" s="108">
        <v>3400000</v>
      </c>
    </row>
    <row r="1018" spans="1:22" hidden="1" x14ac:dyDescent="0.2">
      <c r="A1018" s="103">
        <v>1016</v>
      </c>
      <c r="B1018" s="1" t="s">
        <v>46</v>
      </c>
      <c r="C1018" s="14">
        <v>3</v>
      </c>
      <c r="D1018" s="14">
        <v>52</v>
      </c>
      <c r="E1018" s="1">
        <v>13381</v>
      </c>
      <c r="F1018" s="1" t="str">
        <f t="shared" si="78"/>
        <v>БЗД352</v>
      </c>
      <c r="G1018" s="2" t="s">
        <v>6</v>
      </c>
      <c r="I1018" s="1">
        <v>6</v>
      </c>
      <c r="J1018" s="1">
        <v>2000</v>
      </c>
      <c r="K1018" s="2" t="s">
        <v>582</v>
      </c>
      <c r="L1018" s="122">
        <f t="shared" si="80"/>
        <v>1.1000000000000001</v>
      </c>
      <c r="N1018" s="117">
        <v>2700000</v>
      </c>
      <c r="O1018" s="129">
        <f t="shared" si="76"/>
        <v>2970000.0000000005</v>
      </c>
      <c r="P1018" s="14">
        <f t="shared" si="77"/>
        <v>0</v>
      </c>
      <c r="Q1018" s="14" t="str">
        <f>+IF(B1018='1'!$D$15,IF(C1018='1'!$D$16,'2'!D1018,""),"")</f>
        <v/>
      </c>
      <c r="S1018" s="36">
        <v>2500000</v>
      </c>
      <c r="T1018" s="87">
        <v>2500000</v>
      </c>
      <c r="U1018" s="96">
        <v>2600000</v>
      </c>
      <c r="V1018" s="108">
        <v>2700000</v>
      </c>
    </row>
    <row r="1019" spans="1:22" hidden="1" x14ac:dyDescent="0.2">
      <c r="A1019" s="103">
        <v>1017</v>
      </c>
      <c r="B1019" s="1" t="s">
        <v>46</v>
      </c>
      <c r="C1019" s="14">
        <v>3</v>
      </c>
      <c r="D1019" s="14">
        <v>41</v>
      </c>
      <c r="E1019" s="1">
        <v>13381</v>
      </c>
      <c r="F1019" s="1" t="str">
        <f t="shared" si="78"/>
        <v>БЗД341</v>
      </c>
      <c r="G1019" s="2" t="s">
        <v>2374</v>
      </c>
      <c r="I1019" s="1">
        <v>12</v>
      </c>
      <c r="J1019" s="1">
        <v>2010</v>
      </c>
      <c r="K1019" s="37" t="s">
        <v>43</v>
      </c>
      <c r="L1019" s="122">
        <f t="shared" si="80"/>
        <v>1.1000000000000001</v>
      </c>
      <c r="N1019" s="117">
        <v>3100000</v>
      </c>
      <c r="O1019" s="129">
        <f t="shared" si="76"/>
        <v>3410000.0000000005</v>
      </c>
      <c r="P1019" s="14">
        <f t="shared" si="77"/>
        <v>0</v>
      </c>
      <c r="Q1019" s="14" t="str">
        <f>+IF(B1019='1'!$D$15,IF(C1019='1'!$D$16,'2'!D1019,""),"")</f>
        <v/>
      </c>
      <c r="S1019" s="36">
        <v>2500000</v>
      </c>
      <c r="T1019" s="87">
        <v>2500000</v>
      </c>
      <c r="U1019" s="96">
        <v>2700000</v>
      </c>
      <c r="V1019" s="108">
        <v>3100000</v>
      </c>
    </row>
    <row r="1020" spans="1:22" hidden="1" x14ac:dyDescent="0.2">
      <c r="A1020" s="103">
        <v>1018</v>
      </c>
      <c r="B1020" s="43" t="s">
        <v>46</v>
      </c>
      <c r="C1020" s="43">
        <v>3</v>
      </c>
      <c r="D1020" s="43" t="s">
        <v>2277</v>
      </c>
      <c r="E1020" s="43">
        <v>13381</v>
      </c>
      <c r="F1020" s="43" t="str">
        <f t="shared" si="78"/>
        <v>БЗД336 /Чингис зочид буудлын ажилчдын байр/</v>
      </c>
      <c r="G1020" s="44" t="s">
        <v>2460</v>
      </c>
      <c r="H1020" s="44"/>
      <c r="I1020" s="43">
        <v>3</v>
      </c>
      <c r="J1020" s="43">
        <v>1956</v>
      </c>
      <c r="K1020" s="50" t="s">
        <v>43</v>
      </c>
      <c r="L1020" s="124">
        <v>1.1499999999999999</v>
      </c>
      <c r="M1020" s="45" t="s">
        <v>2015</v>
      </c>
      <c r="N1020" s="128">
        <v>0</v>
      </c>
      <c r="O1020" s="129">
        <f t="shared" si="76"/>
        <v>0</v>
      </c>
      <c r="P1020" s="14">
        <f t="shared" si="77"/>
        <v>0</v>
      </c>
      <c r="Q1020" s="14" t="str">
        <f>+IF(B1020='1'!$D$15,IF(C1020='1'!$D$16,'2'!D1020,""),"")</f>
        <v/>
      </c>
      <c r="S1020" s="46">
        <v>0</v>
      </c>
      <c r="T1020" s="47">
        <v>0</v>
      </c>
      <c r="U1020" s="128">
        <v>0</v>
      </c>
      <c r="V1020" s="108">
        <v>0</v>
      </c>
    </row>
    <row r="1021" spans="1:22" hidden="1" x14ac:dyDescent="0.2">
      <c r="A1021" s="103">
        <v>1019</v>
      </c>
      <c r="B1021" s="1" t="s">
        <v>46</v>
      </c>
      <c r="C1021" s="14">
        <v>3</v>
      </c>
      <c r="D1021" s="14">
        <v>32</v>
      </c>
      <c r="E1021" s="1">
        <v>13381</v>
      </c>
      <c r="F1021" s="1" t="str">
        <f t="shared" si="78"/>
        <v>БЗД332</v>
      </c>
      <c r="G1021" s="2" t="s">
        <v>6</v>
      </c>
      <c r="I1021" s="1">
        <v>5</v>
      </c>
      <c r="J1021" s="1">
        <v>2003</v>
      </c>
      <c r="K1021" s="2" t="s">
        <v>582</v>
      </c>
      <c r="L1021" s="122">
        <f>+$L$1</f>
        <v>1.1000000000000001</v>
      </c>
      <c r="N1021" s="117">
        <v>2200000</v>
      </c>
      <c r="O1021" s="129">
        <f t="shared" si="76"/>
        <v>2420000</v>
      </c>
      <c r="P1021" s="14">
        <f t="shared" si="77"/>
        <v>0</v>
      </c>
      <c r="Q1021" s="14" t="str">
        <f>+IF(B1021='1'!$D$15,IF(C1021='1'!$D$16,'2'!D1021,""),"")</f>
        <v/>
      </c>
      <c r="S1021" s="36">
        <v>1800000</v>
      </c>
      <c r="T1021" s="87">
        <v>1800000</v>
      </c>
      <c r="U1021" s="96">
        <v>1950000</v>
      </c>
      <c r="V1021" s="108">
        <v>2200000</v>
      </c>
    </row>
    <row r="1022" spans="1:22" hidden="1" x14ac:dyDescent="0.2">
      <c r="A1022" s="103">
        <v>1020</v>
      </c>
      <c r="B1022" s="1" t="s">
        <v>46</v>
      </c>
      <c r="C1022" s="14">
        <v>3</v>
      </c>
      <c r="D1022" s="14">
        <v>7</v>
      </c>
      <c r="E1022" s="1">
        <v>13381</v>
      </c>
      <c r="F1022" s="1" t="str">
        <f t="shared" si="78"/>
        <v>БЗД37</v>
      </c>
      <c r="G1022" s="2" t="s">
        <v>594</v>
      </c>
      <c r="I1022" s="1">
        <v>7</v>
      </c>
      <c r="J1022" s="1">
        <v>2010</v>
      </c>
      <c r="K1022" s="37" t="s">
        <v>43</v>
      </c>
      <c r="L1022" s="122">
        <f>+$L$1</f>
        <v>1.1000000000000001</v>
      </c>
      <c r="N1022" s="117">
        <v>3000000</v>
      </c>
      <c r="O1022" s="129">
        <f t="shared" si="76"/>
        <v>3300000.0000000005</v>
      </c>
      <c r="P1022" s="14">
        <f t="shared" si="77"/>
        <v>0</v>
      </c>
      <c r="Q1022" s="14" t="str">
        <f>+IF(B1022='1'!$D$15,IF(C1022='1'!$D$16,'2'!D1022,""),"")</f>
        <v/>
      </c>
      <c r="S1022" s="36">
        <v>2400000</v>
      </c>
      <c r="T1022" s="87">
        <v>2400000</v>
      </c>
      <c r="U1022" s="96">
        <v>2600000</v>
      </c>
      <c r="V1022" s="108">
        <v>3000000</v>
      </c>
    </row>
    <row r="1023" spans="1:22" hidden="1" x14ac:dyDescent="0.2">
      <c r="A1023" s="103">
        <v>1021</v>
      </c>
      <c r="B1023" s="1" t="s">
        <v>46</v>
      </c>
      <c r="C1023" s="14">
        <v>3</v>
      </c>
      <c r="D1023" s="14" t="s">
        <v>620</v>
      </c>
      <c r="E1023" s="1">
        <v>13381</v>
      </c>
      <c r="F1023" s="1" t="str">
        <f t="shared" si="78"/>
        <v>БЗД38а</v>
      </c>
      <c r="G1023" s="2" t="s">
        <v>1737</v>
      </c>
      <c r="I1023" s="1">
        <v>12</v>
      </c>
      <c r="J1023" s="1">
        <v>1988</v>
      </c>
      <c r="K1023" s="2" t="s">
        <v>581</v>
      </c>
      <c r="L1023" s="122">
        <v>1.1499999999999999</v>
      </c>
      <c r="N1023" s="117">
        <v>130000000</v>
      </c>
      <c r="O1023" s="129">
        <f t="shared" si="76"/>
        <v>149500000</v>
      </c>
      <c r="P1023" s="14">
        <f t="shared" si="77"/>
        <v>0</v>
      </c>
      <c r="Q1023" s="14" t="str">
        <f>+IF(B1023='1'!$D$15,IF(C1023='1'!$D$16,'2'!D1023,""),"")</f>
        <v/>
      </c>
      <c r="S1023" s="36">
        <v>115000000</v>
      </c>
      <c r="T1023" s="87">
        <v>115000000</v>
      </c>
      <c r="U1023" s="96">
        <v>115000000</v>
      </c>
      <c r="V1023" s="108">
        <v>130000000</v>
      </c>
    </row>
    <row r="1024" spans="1:22" hidden="1" x14ac:dyDescent="0.2">
      <c r="A1024" s="103">
        <v>1022</v>
      </c>
      <c r="B1024" s="1" t="s">
        <v>46</v>
      </c>
      <c r="C1024" s="14">
        <v>3</v>
      </c>
      <c r="D1024" s="14" t="s">
        <v>619</v>
      </c>
      <c r="E1024" s="1">
        <v>13381</v>
      </c>
      <c r="F1024" s="1" t="str">
        <f t="shared" si="78"/>
        <v>БЗД37a</v>
      </c>
      <c r="G1024" s="2" t="s">
        <v>1737</v>
      </c>
      <c r="I1024" s="1">
        <v>12</v>
      </c>
      <c r="J1024" s="1">
        <v>1988</v>
      </c>
      <c r="K1024" s="2" t="s">
        <v>581</v>
      </c>
      <c r="L1024" s="122">
        <v>1.1499999999999999</v>
      </c>
      <c r="N1024" s="117">
        <v>130000000</v>
      </c>
      <c r="O1024" s="129">
        <f t="shared" si="76"/>
        <v>149500000</v>
      </c>
      <c r="P1024" s="14">
        <f t="shared" si="77"/>
        <v>0</v>
      </c>
      <c r="Q1024" s="14" t="str">
        <f>+IF(B1024='1'!$D$15,IF(C1024='1'!$D$16,'2'!D1024,""),"")</f>
        <v/>
      </c>
      <c r="S1024" s="36">
        <v>115000000</v>
      </c>
      <c r="T1024" s="87">
        <v>115000000</v>
      </c>
      <c r="U1024" s="96">
        <v>115000000</v>
      </c>
      <c r="V1024" s="108">
        <v>130000000</v>
      </c>
    </row>
    <row r="1025" spans="1:22" hidden="1" x14ac:dyDescent="0.2">
      <c r="A1025" s="103">
        <v>1023</v>
      </c>
      <c r="B1025" s="1" t="s">
        <v>46</v>
      </c>
      <c r="C1025" s="14">
        <v>3</v>
      </c>
      <c r="D1025" s="14" t="s">
        <v>306</v>
      </c>
      <c r="E1025" s="1">
        <v>13381</v>
      </c>
      <c r="F1025" s="1" t="str">
        <f t="shared" si="78"/>
        <v>БЗД357/2</v>
      </c>
      <c r="G1025" s="2" t="s">
        <v>6</v>
      </c>
      <c r="I1025" s="1">
        <v>10</v>
      </c>
      <c r="J1025" s="1">
        <v>2011</v>
      </c>
      <c r="K1025" s="37" t="s">
        <v>43</v>
      </c>
      <c r="L1025" s="122">
        <f>+$L$1</f>
        <v>1.1000000000000001</v>
      </c>
      <c r="N1025" s="117">
        <v>2650000</v>
      </c>
      <c r="O1025" s="129">
        <f t="shared" si="76"/>
        <v>2915000.0000000005</v>
      </c>
      <c r="P1025" s="14">
        <f t="shared" si="77"/>
        <v>0</v>
      </c>
      <c r="Q1025" s="14" t="str">
        <f>+IF(B1025='1'!$D$15,IF(C1025='1'!$D$16,'2'!D1025,""),"")</f>
        <v/>
      </c>
      <c r="S1025" s="36">
        <v>2200000</v>
      </c>
      <c r="T1025" s="87">
        <v>2300000</v>
      </c>
      <c r="U1025" s="96">
        <v>2400000</v>
      </c>
      <c r="V1025" s="108">
        <v>2650000</v>
      </c>
    </row>
    <row r="1026" spans="1:22" hidden="1" x14ac:dyDescent="0.2">
      <c r="A1026" s="103">
        <v>1024</v>
      </c>
      <c r="B1026" s="1" t="s">
        <v>46</v>
      </c>
      <c r="C1026" s="14">
        <v>3</v>
      </c>
      <c r="D1026" s="14" t="s">
        <v>208</v>
      </c>
      <c r="E1026" s="1">
        <v>13381</v>
      </c>
      <c r="F1026" s="1" t="str">
        <f t="shared" si="78"/>
        <v>БЗД34а</v>
      </c>
      <c r="G1026" s="2" t="s">
        <v>1737</v>
      </c>
      <c r="I1026" s="1">
        <v>12</v>
      </c>
      <c r="J1026" s="1">
        <v>1988</v>
      </c>
      <c r="K1026" s="2" t="s">
        <v>581</v>
      </c>
      <c r="L1026" s="122">
        <v>1.1499999999999999</v>
      </c>
      <c r="N1026" s="117">
        <v>130000000</v>
      </c>
      <c r="O1026" s="129">
        <f t="shared" si="76"/>
        <v>149500000</v>
      </c>
      <c r="P1026" s="14">
        <f t="shared" si="77"/>
        <v>0</v>
      </c>
      <c r="Q1026" s="14" t="str">
        <f>+IF(B1026='1'!$D$15,IF(C1026='1'!$D$16,'2'!D1026,""),"")</f>
        <v/>
      </c>
      <c r="S1026" s="36">
        <v>115000000</v>
      </c>
      <c r="T1026" s="87">
        <v>115000000</v>
      </c>
      <c r="U1026" s="96">
        <v>115000000</v>
      </c>
      <c r="V1026" s="108">
        <v>130000000</v>
      </c>
    </row>
    <row r="1027" spans="1:22" hidden="1" x14ac:dyDescent="0.2">
      <c r="A1027" s="103">
        <v>1025</v>
      </c>
      <c r="B1027" s="1" t="s">
        <v>46</v>
      </c>
      <c r="C1027" s="14">
        <v>3</v>
      </c>
      <c r="D1027" s="14" t="s">
        <v>623</v>
      </c>
      <c r="E1027" s="1">
        <v>13381</v>
      </c>
      <c r="F1027" s="1" t="str">
        <f t="shared" si="78"/>
        <v>БЗД348а</v>
      </c>
      <c r="G1027" s="2" t="s">
        <v>6</v>
      </c>
      <c r="I1027" s="1">
        <v>5</v>
      </c>
      <c r="J1027" s="1">
        <v>2004</v>
      </c>
      <c r="K1027" s="2" t="s">
        <v>582</v>
      </c>
      <c r="L1027" s="122">
        <f>+$L$1</f>
        <v>1.1000000000000001</v>
      </c>
      <c r="N1027" s="117">
        <v>2700000</v>
      </c>
      <c r="O1027" s="129">
        <f t="shared" si="76"/>
        <v>2970000.0000000005</v>
      </c>
      <c r="P1027" s="14">
        <f t="shared" si="77"/>
        <v>0</v>
      </c>
      <c r="Q1027" s="14" t="str">
        <f>+IF(B1027='1'!$D$15,IF(C1027='1'!$D$16,'2'!D1027,""),"")</f>
        <v/>
      </c>
      <c r="S1027" s="36">
        <v>2300000</v>
      </c>
      <c r="T1027" s="87">
        <v>2400000</v>
      </c>
      <c r="U1027" s="96">
        <v>2500000</v>
      </c>
      <c r="V1027" s="108">
        <v>2700000</v>
      </c>
    </row>
    <row r="1028" spans="1:22" hidden="1" x14ac:dyDescent="0.2">
      <c r="A1028" s="103">
        <v>1026</v>
      </c>
      <c r="B1028" s="1" t="s">
        <v>46</v>
      </c>
      <c r="C1028" s="14">
        <v>3</v>
      </c>
      <c r="D1028" s="14" t="s">
        <v>267</v>
      </c>
      <c r="E1028" s="1">
        <v>13381</v>
      </c>
      <c r="F1028" s="1" t="str">
        <f t="shared" si="78"/>
        <v>БЗД347Б</v>
      </c>
      <c r="G1028" s="2" t="s">
        <v>6</v>
      </c>
      <c r="I1028" s="1">
        <v>6</v>
      </c>
      <c r="J1028" s="1">
        <v>2015</v>
      </c>
      <c r="K1028" s="2" t="s">
        <v>8</v>
      </c>
      <c r="L1028" s="122">
        <f>+$L$1</f>
        <v>1.1000000000000001</v>
      </c>
      <c r="N1028" s="117">
        <v>2600000</v>
      </c>
      <c r="O1028" s="129">
        <f t="shared" ref="O1028:O1091" si="81">L1028*N1028</f>
        <v>2860000</v>
      </c>
      <c r="P1028" s="14">
        <f t="shared" si="77"/>
        <v>0</v>
      </c>
      <c r="Q1028" s="14" t="str">
        <f>+IF(B1028='1'!$D$15,IF(C1028='1'!$D$16,'2'!D1028,""),"")</f>
        <v/>
      </c>
      <c r="S1028" s="36">
        <v>2300000</v>
      </c>
      <c r="T1028" s="87">
        <v>2300000</v>
      </c>
      <c r="U1028" s="96">
        <v>2400000</v>
      </c>
      <c r="V1028" s="108">
        <v>2600000</v>
      </c>
    </row>
    <row r="1029" spans="1:22" hidden="1" x14ac:dyDescent="0.2">
      <c r="A1029" s="103">
        <v>1027</v>
      </c>
      <c r="B1029" s="1" t="s">
        <v>46</v>
      </c>
      <c r="C1029" s="14">
        <v>3</v>
      </c>
      <c r="D1029" s="14" t="s">
        <v>2280</v>
      </c>
      <c r="E1029" s="1">
        <v>13381</v>
      </c>
      <c r="F1029" s="1" t="str">
        <f t="shared" si="78"/>
        <v>БЗД343 /Хийморь-12/</v>
      </c>
      <c r="G1029" s="2" t="s">
        <v>624</v>
      </c>
      <c r="I1029" s="1">
        <v>10</v>
      </c>
      <c r="J1029" s="1">
        <v>2010</v>
      </c>
      <c r="K1029" s="2" t="s">
        <v>582</v>
      </c>
      <c r="L1029" s="122">
        <f>+$L$1</f>
        <v>1.1000000000000001</v>
      </c>
      <c r="N1029" s="117">
        <v>3000000</v>
      </c>
      <c r="O1029" s="129">
        <f t="shared" si="81"/>
        <v>3300000.0000000005</v>
      </c>
      <c r="P1029" s="14">
        <f t="shared" si="77"/>
        <v>0</v>
      </c>
      <c r="Q1029" s="14" t="str">
        <f>+IF(B1029='1'!$D$15,IF(C1029='1'!$D$16,'2'!D1029,""),"")</f>
        <v/>
      </c>
      <c r="S1029" s="36">
        <v>2300000</v>
      </c>
      <c r="T1029" s="87">
        <v>2400000</v>
      </c>
      <c r="U1029" s="96">
        <v>2600000</v>
      </c>
      <c r="V1029" s="108">
        <v>3000000</v>
      </c>
    </row>
    <row r="1030" spans="1:22" hidden="1" x14ac:dyDescent="0.2">
      <c r="A1030" s="103">
        <v>1028</v>
      </c>
      <c r="B1030" s="1" t="s">
        <v>46</v>
      </c>
      <c r="C1030" s="14">
        <v>3</v>
      </c>
      <c r="D1030" s="14" t="s">
        <v>627</v>
      </c>
      <c r="E1030" s="1">
        <v>13381</v>
      </c>
      <c r="F1030" s="1" t="str">
        <f t="shared" si="78"/>
        <v>БЗД342/1</v>
      </c>
      <c r="G1030" s="2" t="s">
        <v>6</v>
      </c>
      <c r="I1030" s="1">
        <v>5</v>
      </c>
      <c r="J1030" s="1">
        <v>2004</v>
      </c>
      <c r="K1030" s="37" t="s">
        <v>43</v>
      </c>
      <c r="L1030" s="122">
        <f>+$L$1</f>
        <v>1.1000000000000001</v>
      </c>
      <c r="N1030" s="117">
        <v>2700000</v>
      </c>
      <c r="O1030" s="129">
        <f t="shared" si="81"/>
        <v>2970000.0000000005</v>
      </c>
      <c r="P1030" s="14">
        <f t="shared" ref="P1030:P1093" si="82">+IF(Q1030="",0,P1029+1)</f>
        <v>0</v>
      </c>
      <c r="Q1030" s="14" t="str">
        <f>+IF(B1030='1'!$D$15,IF(C1030='1'!$D$16,'2'!D1030,""),"")</f>
        <v/>
      </c>
      <c r="S1030" s="36">
        <v>2200000</v>
      </c>
      <c r="T1030" s="87">
        <v>2200000</v>
      </c>
      <c r="U1030" s="96">
        <v>2300000</v>
      </c>
      <c r="V1030" s="108">
        <v>2700000</v>
      </c>
    </row>
    <row r="1031" spans="1:22" hidden="1" x14ac:dyDescent="0.2">
      <c r="A1031" s="103">
        <v>1029</v>
      </c>
      <c r="B1031" s="1" t="s">
        <v>46</v>
      </c>
      <c r="C1031" s="14">
        <v>3</v>
      </c>
      <c r="D1031" s="14" t="s">
        <v>618</v>
      </c>
      <c r="E1031" s="1">
        <v>13381</v>
      </c>
      <c r="F1031" s="1" t="str">
        <f t="shared" si="78"/>
        <v>БЗД340Б</v>
      </c>
      <c r="G1031" s="2" t="s">
        <v>6</v>
      </c>
      <c r="I1031" s="1">
        <v>5</v>
      </c>
      <c r="J1031" s="1">
        <v>2005</v>
      </c>
      <c r="K1031" s="2" t="s">
        <v>581</v>
      </c>
      <c r="L1031" s="122">
        <f>+$L$1</f>
        <v>1.1000000000000001</v>
      </c>
      <c r="N1031" s="117">
        <v>2400000</v>
      </c>
      <c r="O1031" s="129">
        <f t="shared" si="81"/>
        <v>2640000</v>
      </c>
      <c r="P1031" s="14">
        <f t="shared" si="82"/>
        <v>0</v>
      </c>
      <c r="Q1031" s="14" t="str">
        <f>+IF(B1031='1'!$D$15,IF(C1031='1'!$D$16,'2'!D1031,""),"")</f>
        <v/>
      </c>
      <c r="S1031" s="36">
        <v>2000000</v>
      </c>
      <c r="T1031" s="87">
        <v>2000000</v>
      </c>
      <c r="U1031" s="96">
        <v>2200000</v>
      </c>
      <c r="V1031" s="108">
        <v>2400000</v>
      </c>
    </row>
    <row r="1032" spans="1:22" hidden="1" x14ac:dyDescent="0.2">
      <c r="A1032" s="103">
        <v>1030</v>
      </c>
      <c r="B1032" s="1" t="s">
        <v>46</v>
      </c>
      <c r="C1032" s="14">
        <v>3</v>
      </c>
      <c r="D1032" s="14" t="s">
        <v>205</v>
      </c>
      <c r="E1032" s="1">
        <v>13381</v>
      </c>
      <c r="F1032" s="1" t="str">
        <f t="shared" ref="F1032:F1095" si="83">+B1032&amp;C1032&amp;D1032</f>
        <v>БЗД33а</v>
      </c>
      <c r="G1032" s="2" t="s">
        <v>1737</v>
      </c>
      <c r="I1032" s="1">
        <v>12</v>
      </c>
      <c r="J1032" s="1">
        <v>1988</v>
      </c>
      <c r="K1032" s="2" t="s">
        <v>581</v>
      </c>
      <c r="L1032" s="122">
        <v>1.1499999999999999</v>
      </c>
      <c r="N1032" s="117">
        <v>130000000</v>
      </c>
      <c r="O1032" s="129">
        <f t="shared" si="81"/>
        <v>149500000</v>
      </c>
      <c r="P1032" s="14">
        <f t="shared" si="82"/>
        <v>0</v>
      </c>
      <c r="Q1032" s="14" t="str">
        <f>+IF(B1032='1'!$D$15,IF(C1032='1'!$D$16,'2'!D1032,""),"")</f>
        <v/>
      </c>
      <c r="S1032" s="36">
        <v>115000000</v>
      </c>
      <c r="T1032" s="87">
        <v>115000000</v>
      </c>
      <c r="U1032" s="96">
        <v>115000000</v>
      </c>
      <c r="V1032" s="108">
        <v>130000000</v>
      </c>
    </row>
    <row r="1033" spans="1:22" hidden="1" x14ac:dyDescent="0.2">
      <c r="A1033" s="103">
        <v>1031</v>
      </c>
      <c r="B1033" s="1" t="s">
        <v>46</v>
      </c>
      <c r="C1033" s="14">
        <v>3</v>
      </c>
      <c r="D1033" s="14" t="s">
        <v>187</v>
      </c>
      <c r="E1033" s="1">
        <v>13381</v>
      </c>
      <c r="F1033" s="1" t="str">
        <f t="shared" si="83"/>
        <v>БЗД330В</v>
      </c>
      <c r="G1033" s="2" t="s">
        <v>630</v>
      </c>
      <c r="I1033" s="1">
        <v>4</v>
      </c>
      <c r="J1033" s="1">
        <v>2021</v>
      </c>
      <c r="K1033" s="2" t="s">
        <v>629</v>
      </c>
      <c r="L1033" s="122">
        <f>+$L$1</f>
        <v>1.1000000000000001</v>
      </c>
      <c r="N1033" s="117">
        <v>3100000</v>
      </c>
      <c r="O1033" s="129">
        <f t="shared" si="81"/>
        <v>3410000.0000000005</v>
      </c>
      <c r="P1033" s="14">
        <f t="shared" si="82"/>
        <v>0</v>
      </c>
      <c r="Q1033" s="14" t="str">
        <f>+IF(B1033='1'!$D$15,IF(C1033='1'!$D$16,'2'!D1033,""),"")</f>
        <v/>
      </c>
      <c r="S1033" s="36">
        <v>2500000</v>
      </c>
      <c r="T1033" s="87">
        <v>2500000</v>
      </c>
      <c r="U1033" s="96">
        <v>2800000</v>
      </c>
      <c r="V1033" s="108">
        <v>3100000</v>
      </c>
    </row>
    <row r="1034" spans="1:22" hidden="1" x14ac:dyDescent="0.2">
      <c r="A1034" s="103">
        <v>1032</v>
      </c>
      <c r="B1034" s="1" t="s">
        <v>46</v>
      </c>
      <c r="C1034" s="14">
        <v>3</v>
      </c>
      <c r="D1034" s="14" t="s">
        <v>186</v>
      </c>
      <c r="E1034" s="1">
        <v>13381</v>
      </c>
      <c r="F1034" s="1" t="str">
        <f t="shared" si="83"/>
        <v>БЗД330Б</v>
      </c>
      <c r="G1034" s="2" t="s">
        <v>628</v>
      </c>
      <c r="I1034" s="1">
        <v>9</v>
      </c>
      <c r="J1034" s="1">
        <v>2016</v>
      </c>
      <c r="K1034" s="2" t="s">
        <v>629</v>
      </c>
      <c r="L1034" s="122">
        <f>+$L$1</f>
        <v>1.1000000000000001</v>
      </c>
      <c r="N1034" s="117">
        <v>3300000</v>
      </c>
      <c r="O1034" s="129">
        <f t="shared" si="81"/>
        <v>3630000.0000000005</v>
      </c>
      <c r="P1034" s="14">
        <f t="shared" si="82"/>
        <v>0</v>
      </c>
      <c r="Q1034" s="14" t="str">
        <f>+IF(B1034='1'!$D$15,IF(C1034='1'!$D$16,'2'!D1034,""),"")</f>
        <v/>
      </c>
      <c r="S1034" s="36">
        <v>2600000</v>
      </c>
      <c r="T1034" s="87">
        <v>2600000</v>
      </c>
      <c r="U1034" s="96">
        <v>3000000</v>
      </c>
      <c r="V1034" s="108">
        <v>3300000</v>
      </c>
    </row>
    <row r="1035" spans="1:22" hidden="1" x14ac:dyDescent="0.2">
      <c r="A1035" s="103">
        <v>1033</v>
      </c>
      <c r="B1035" s="1" t="s">
        <v>46</v>
      </c>
      <c r="C1035" s="14">
        <v>3</v>
      </c>
      <c r="D1035" s="14" t="s">
        <v>184</v>
      </c>
      <c r="E1035" s="1">
        <v>13381</v>
      </c>
      <c r="F1035" s="1" t="str">
        <f t="shared" si="83"/>
        <v>БЗД330А</v>
      </c>
      <c r="G1035" s="2" t="s">
        <v>628</v>
      </c>
      <c r="I1035" s="1">
        <v>9</v>
      </c>
      <c r="J1035" s="1">
        <v>2016</v>
      </c>
      <c r="K1035" s="2" t="s">
        <v>629</v>
      </c>
      <c r="L1035" s="122">
        <f>+$L$1</f>
        <v>1.1000000000000001</v>
      </c>
      <c r="N1035" s="117">
        <v>3300000</v>
      </c>
      <c r="O1035" s="129">
        <f t="shared" si="81"/>
        <v>3630000.0000000005</v>
      </c>
      <c r="P1035" s="14">
        <f t="shared" si="82"/>
        <v>0</v>
      </c>
      <c r="Q1035" s="14" t="str">
        <f>+IF(B1035='1'!$D$15,IF(C1035='1'!$D$16,'2'!D1035,""),"")</f>
        <v/>
      </c>
      <c r="S1035" s="36">
        <v>2600000</v>
      </c>
      <c r="T1035" s="87">
        <v>2600000</v>
      </c>
      <c r="U1035" s="96">
        <v>3000000</v>
      </c>
      <c r="V1035" s="108">
        <v>3300000</v>
      </c>
    </row>
    <row r="1036" spans="1:22" hidden="1" x14ac:dyDescent="0.2">
      <c r="A1036" s="103">
        <v>1034</v>
      </c>
      <c r="B1036" s="1" t="s">
        <v>46</v>
      </c>
      <c r="C1036" s="14">
        <v>3</v>
      </c>
      <c r="D1036" s="14" t="s">
        <v>626</v>
      </c>
      <c r="E1036" s="1">
        <v>13381</v>
      </c>
      <c r="F1036" s="1" t="str">
        <f t="shared" si="83"/>
        <v>БЗД324Б</v>
      </c>
      <c r="G1036" s="2" t="s">
        <v>625</v>
      </c>
      <c r="I1036" s="1">
        <v>13</v>
      </c>
      <c r="J1036" s="1">
        <v>2014</v>
      </c>
      <c r="K1036" s="2" t="s">
        <v>582</v>
      </c>
      <c r="L1036" s="122">
        <f>+$L$1</f>
        <v>1.1000000000000001</v>
      </c>
      <c r="N1036" s="117">
        <v>3800000</v>
      </c>
      <c r="O1036" s="129">
        <f t="shared" si="81"/>
        <v>4180000.0000000005</v>
      </c>
      <c r="P1036" s="14">
        <f t="shared" si="82"/>
        <v>0</v>
      </c>
      <c r="Q1036" s="14" t="str">
        <f>+IF(B1036='1'!$D$15,IF(C1036='1'!$D$16,'2'!D1036,""),"")</f>
        <v/>
      </c>
      <c r="S1036" s="36">
        <v>2900000</v>
      </c>
      <c r="T1036" s="87">
        <v>3000000</v>
      </c>
      <c r="U1036" s="96">
        <v>3500000</v>
      </c>
      <c r="V1036" s="108">
        <v>3800000</v>
      </c>
    </row>
    <row r="1037" spans="1:22" hidden="1" x14ac:dyDescent="0.2">
      <c r="A1037" s="103">
        <v>1035</v>
      </c>
      <c r="B1037" s="1" t="s">
        <v>46</v>
      </c>
      <c r="C1037" s="14">
        <v>3</v>
      </c>
      <c r="D1037" s="14" t="s">
        <v>30</v>
      </c>
      <c r="E1037" s="1">
        <v>13381</v>
      </c>
      <c r="F1037" s="1" t="str">
        <f t="shared" si="83"/>
        <v>БЗД324А</v>
      </c>
      <c r="G1037" s="2" t="s">
        <v>625</v>
      </c>
      <c r="I1037" s="1">
        <v>13</v>
      </c>
      <c r="J1037" s="1">
        <v>2014</v>
      </c>
      <c r="K1037" s="2" t="s">
        <v>582</v>
      </c>
      <c r="L1037" s="122">
        <f>+$L$1</f>
        <v>1.1000000000000001</v>
      </c>
      <c r="N1037" s="117">
        <v>3800000</v>
      </c>
      <c r="O1037" s="129">
        <f t="shared" si="81"/>
        <v>4180000.0000000005</v>
      </c>
      <c r="P1037" s="14">
        <f t="shared" si="82"/>
        <v>0</v>
      </c>
      <c r="Q1037" s="14" t="str">
        <f>+IF(B1037='1'!$D$15,IF(C1037='1'!$D$16,'2'!D1037,""),"")</f>
        <v/>
      </c>
      <c r="S1037" s="36">
        <v>2900000</v>
      </c>
      <c r="T1037" s="87">
        <v>3000000</v>
      </c>
      <c r="U1037" s="96">
        <v>3500000</v>
      </c>
      <c r="V1037" s="108">
        <v>3800000</v>
      </c>
    </row>
    <row r="1038" spans="1:22" hidden="1" x14ac:dyDescent="0.2">
      <c r="A1038" s="103">
        <v>1036</v>
      </c>
      <c r="B1038" s="1" t="s">
        <v>46</v>
      </c>
      <c r="C1038" s="14">
        <v>3</v>
      </c>
      <c r="D1038" s="14" t="s">
        <v>259</v>
      </c>
      <c r="E1038" s="1">
        <v>13381</v>
      </c>
      <c r="F1038" s="1" t="str">
        <f t="shared" si="83"/>
        <v>БЗД312б</v>
      </c>
      <c r="G1038" s="2" t="s">
        <v>1689</v>
      </c>
      <c r="H1038" s="2" t="s">
        <v>1689</v>
      </c>
      <c r="I1038" s="1">
        <v>5</v>
      </c>
      <c r="J1038" s="1">
        <v>1967</v>
      </c>
      <c r="K1038" s="2" t="s">
        <v>581</v>
      </c>
      <c r="L1038" s="122">
        <v>1.1499999999999999</v>
      </c>
      <c r="N1038" s="117">
        <v>130000000</v>
      </c>
      <c r="O1038" s="129">
        <f t="shared" si="81"/>
        <v>149500000</v>
      </c>
      <c r="P1038" s="14">
        <f t="shared" si="82"/>
        <v>0</v>
      </c>
      <c r="Q1038" s="14" t="str">
        <f>+IF(B1038='1'!$D$15,IF(C1038='1'!$D$16,'2'!D1038,""),"")</f>
        <v/>
      </c>
      <c r="S1038" s="36">
        <v>110000000</v>
      </c>
      <c r="T1038" s="87">
        <v>110000000</v>
      </c>
      <c r="U1038" s="96">
        <v>115000000</v>
      </c>
      <c r="V1038" s="108">
        <v>130000000</v>
      </c>
    </row>
    <row r="1039" spans="1:22" hidden="1" x14ac:dyDescent="0.2">
      <c r="A1039" s="103">
        <v>1037</v>
      </c>
      <c r="B1039" s="1" t="s">
        <v>46</v>
      </c>
      <c r="C1039" s="14">
        <v>3</v>
      </c>
      <c r="D1039" s="14" t="s">
        <v>258</v>
      </c>
      <c r="E1039" s="1">
        <v>13381</v>
      </c>
      <c r="F1039" s="1" t="str">
        <f t="shared" si="83"/>
        <v>БЗД312а</v>
      </c>
      <c r="G1039" s="2" t="s">
        <v>1689</v>
      </c>
      <c r="H1039" s="2" t="s">
        <v>1689</v>
      </c>
      <c r="I1039" s="1">
        <v>5</v>
      </c>
      <c r="J1039" s="1">
        <v>1967</v>
      </c>
      <c r="K1039" s="2" t="s">
        <v>581</v>
      </c>
      <c r="L1039" s="122">
        <v>1.1499999999999999</v>
      </c>
      <c r="N1039" s="117">
        <v>130000000</v>
      </c>
      <c r="O1039" s="129">
        <f t="shared" si="81"/>
        <v>149500000</v>
      </c>
      <c r="P1039" s="14">
        <f t="shared" si="82"/>
        <v>0</v>
      </c>
      <c r="Q1039" s="14" t="str">
        <f>+IF(B1039='1'!$D$15,IF(C1039='1'!$D$16,'2'!D1039,""),"")</f>
        <v/>
      </c>
      <c r="S1039" s="36">
        <v>110000000</v>
      </c>
      <c r="T1039" s="87">
        <v>110000000</v>
      </c>
      <c r="U1039" s="96">
        <v>115000000</v>
      </c>
      <c r="V1039" s="108">
        <v>130000000</v>
      </c>
    </row>
    <row r="1040" spans="1:22" hidden="1" x14ac:dyDescent="0.2">
      <c r="A1040" s="103">
        <v>1038</v>
      </c>
      <c r="B1040" s="1" t="s">
        <v>46</v>
      </c>
      <c r="C1040" s="14">
        <v>3</v>
      </c>
      <c r="D1040" s="14" t="s">
        <v>622</v>
      </c>
      <c r="E1040" s="1">
        <v>13381</v>
      </c>
      <c r="F1040" s="1" t="str">
        <f t="shared" si="83"/>
        <v>БЗД311б</v>
      </c>
      <c r="G1040" s="2" t="s">
        <v>1689</v>
      </c>
      <c r="H1040" s="2" t="s">
        <v>1689</v>
      </c>
      <c r="I1040" s="1">
        <v>5</v>
      </c>
      <c r="J1040" s="1">
        <v>1967</v>
      </c>
      <c r="K1040" s="2" t="s">
        <v>581</v>
      </c>
      <c r="L1040" s="122">
        <v>1.1499999999999999</v>
      </c>
      <c r="N1040" s="117">
        <v>130000000</v>
      </c>
      <c r="O1040" s="129">
        <f t="shared" si="81"/>
        <v>149500000</v>
      </c>
      <c r="P1040" s="14">
        <f t="shared" si="82"/>
        <v>0</v>
      </c>
      <c r="Q1040" s="14" t="str">
        <f>+IF(B1040='1'!$D$15,IF(C1040='1'!$D$16,'2'!D1040,""),"")</f>
        <v/>
      </c>
      <c r="S1040" s="36">
        <v>110000000</v>
      </c>
      <c r="T1040" s="87">
        <v>110000000</v>
      </c>
      <c r="U1040" s="96">
        <v>115000000</v>
      </c>
      <c r="V1040" s="108">
        <v>130000000</v>
      </c>
    </row>
    <row r="1041" spans="1:22" hidden="1" x14ac:dyDescent="0.2">
      <c r="A1041" s="103">
        <v>1039</v>
      </c>
      <c r="B1041" s="1" t="s">
        <v>46</v>
      </c>
      <c r="C1041" s="14">
        <v>3</v>
      </c>
      <c r="D1041" s="14" t="s">
        <v>621</v>
      </c>
      <c r="E1041" s="1">
        <v>13381</v>
      </c>
      <c r="F1041" s="1" t="str">
        <f t="shared" si="83"/>
        <v>БЗД311а</v>
      </c>
      <c r="G1041" s="2" t="s">
        <v>1689</v>
      </c>
      <c r="H1041" s="2" t="s">
        <v>1689</v>
      </c>
      <c r="I1041" s="1">
        <v>5</v>
      </c>
      <c r="J1041" s="1">
        <v>1968</v>
      </c>
      <c r="K1041" s="2" t="s">
        <v>581</v>
      </c>
      <c r="L1041" s="122">
        <v>1.1499999999999999</v>
      </c>
      <c r="N1041" s="117">
        <v>130000000</v>
      </c>
      <c r="O1041" s="129">
        <f t="shared" si="81"/>
        <v>149500000</v>
      </c>
      <c r="P1041" s="14">
        <f t="shared" si="82"/>
        <v>0</v>
      </c>
      <c r="Q1041" s="14" t="str">
        <f>+IF(B1041='1'!$D$15,IF(C1041='1'!$D$16,'2'!D1041,""),"")</f>
        <v/>
      </c>
      <c r="S1041" s="36">
        <v>110000000</v>
      </c>
      <c r="T1041" s="87">
        <v>110000000</v>
      </c>
      <c r="U1041" s="96">
        <v>115000000</v>
      </c>
      <c r="V1041" s="108">
        <v>130000000</v>
      </c>
    </row>
    <row r="1042" spans="1:22" hidden="1" x14ac:dyDescent="0.2">
      <c r="A1042" s="103">
        <v>1040</v>
      </c>
      <c r="B1042" s="1" t="s">
        <v>46</v>
      </c>
      <c r="C1042" s="14">
        <v>3</v>
      </c>
      <c r="D1042" s="14">
        <v>115</v>
      </c>
      <c r="E1042" s="1">
        <v>13381</v>
      </c>
      <c r="F1042" s="1" t="str">
        <f t="shared" si="83"/>
        <v>БЗД3115</v>
      </c>
      <c r="G1042" s="2" t="s">
        <v>6</v>
      </c>
      <c r="I1042" s="1">
        <v>6</v>
      </c>
      <c r="J1042" s="1">
        <v>2005</v>
      </c>
      <c r="K1042" s="2" t="s">
        <v>581</v>
      </c>
      <c r="L1042" s="122">
        <f>+$L$1</f>
        <v>1.1000000000000001</v>
      </c>
      <c r="N1042" s="117">
        <v>2700000</v>
      </c>
      <c r="O1042" s="129">
        <f t="shared" si="81"/>
        <v>2970000.0000000005</v>
      </c>
      <c r="P1042" s="14">
        <f t="shared" si="82"/>
        <v>0</v>
      </c>
      <c r="Q1042" s="14" t="str">
        <f>+IF(B1042='1'!$D$15,IF(C1042='1'!$D$16,'2'!D1042,""),"")</f>
        <v/>
      </c>
      <c r="S1042" s="36">
        <v>2300000</v>
      </c>
      <c r="T1042" s="87">
        <v>2300000</v>
      </c>
      <c r="U1042" s="96">
        <v>2500000</v>
      </c>
      <c r="V1042" s="108">
        <v>2700000</v>
      </c>
    </row>
    <row r="1043" spans="1:22" hidden="1" x14ac:dyDescent="0.2">
      <c r="A1043" s="103">
        <v>1041</v>
      </c>
      <c r="B1043" s="1" t="s">
        <v>46</v>
      </c>
      <c r="C1043" s="14">
        <v>3</v>
      </c>
      <c r="D1043" s="14">
        <v>56</v>
      </c>
      <c r="E1043" s="1">
        <v>13381</v>
      </c>
      <c r="F1043" s="1" t="str">
        <f t="shared" si="83"/>
        <v>БЗД356</v>
      </c>
      <c r="G1043" s="2" t="s">
        <v>1692</v>
      </c>
      <c r="H1043" s="2" t="s">
        <v>1762</v>
      </c>
      <c r="I1043" s="1">
        <v>9</v>
      </c>
      <c r="J1043" s="1">
        <v>1969</v>
      </c>
      <c r="K1043" s="2" t="s">
        <v>591</v>
      </c>
      <c r="L1043" s="122">
        <v>1.1499999999999999</v>
      </c>
      <c r="N1043" s="117">
        <v>145000000</v>
      </c>
      <c r="O1043" s="129">
        <f t="shared" si="81"/>
        <v>166750000</v>
      </c>
      <c r="P1043" s="14">
        <f t="shared" si="82"/>
        <v>0</v>
      </c>
      <c r="Q1043" s="14" t="str">
        <f>+IF(B1043='1'!$D$15,IF(C1043='1'!$D$16,'2'!D1043,""),"")</f>
        <v/>
      </c>
      <c r="S1043" s="36">
        <v>125000000</v>
      </c>
      <c r="T1043" s="87">
        <v>125000000</v>
      </c>
      <c r="U1043" s="96">
        <v>130000000</v>
      </c>
      <c r="V1043" s="108">
        <v>145000000</v>
      </c>
    </row>
    <row r="1044" spans="1:22" hidden="1" x14ac:dyDescent="0.2">
      <c r="A1044" s="103">
        <v>1042</v>
      </c>
      <c r="B1044" s="1" t="s">
        <v>46</v>
      </c>
      <c r="C1044" s="14">
        <v>3</v>
      </c>
      <c r="D1044" s="14">
        <v>55</v>
      </c>
      <c r="E1044" s="1">
        <v>13381</v>
      </c>
      <c r="F1044" s="1" t="str">
        <f t="shared" si="83"/>
        <v>БЗД355</v>
      </c>
      <c r="G1044" s="2" t="s">
        <v>1692</v>
      </c>
      <c r="H1044" s="2" t="s">
        <v>1762</v>
      </c>
      <c r="I1044" s="1">
        <v>9</v>
      </c>
      <c r="J1044" s="1">
        <v>1969</v>
      </c>
      <c r="K1044" s="2" t="s">
        <v>591</v>
      </c>
      <c r="L1044" s="122">
        <v>1.1499999999999999</v>
      </c>
      <c r="N1044" s="117">
        <v>145000000</v>
      </c>
      <c r="O1044" s="129">
        <f t="shared" si="81"/>
        <v>166750000</v>
      </c>
      <c r="P1044" s="14">
        <f t="shared" si="82"/>
        <v>0</v>
      </c>
      <c r="Q1044" s="14" t="str">
        <f>+IF(B1044='1'!$D$15,IF(C1044='1'!$D$16,'2'!D1044,""),"")</f>
        <v/>
      </c>
      <c r="S1044" s="36">
        <v>125000000</v>
      </c>
      <c r="T1044" s="87">
        <v>125000000</v>
      </c>
      <c r="U1044" s="96">
        <v>130000000</v>
      </c>
      <c r="V1044" s="108">
        <v>145000000</v>
      </c>
    </row>
    <row r="1045" spans="1:22" hidden="1" x14ac:dyDescent="0.2">
      <c r="A1045" s="103">
        <v>1043</v>
      </c>
      <c r="B1045" s="1" t="s">
        <v>46</v>
      </c>
      <c r="C1045" s="14">
        <v>3</v>
      </c>
      <c r="D1045" s="14">
        <v>54</v>
      </c>
      <c r="E1045" s="1">
        <v>13381</v>
      </c>
      <c r="F1045" s="1" t="str">
        <f t="shared" si="83"/>
        <v>БЗД354</v>
      </c>
      <c r="G1045" s="2" t="s">
        <v>1692</v>
      </c>
      <c r="H1045" s="2" t="s">
        <v>1762</v>
      </c>
      <c r="I1045" s="1">
        <v>9</v>
      </c>
      <c r="J1045" s="1">
        <v>1969</v>
      </c>
      <c r="K1045" s="2" t="s">
        <v>591</v>
      </c>
      <c r="L1045" s="122">
        <v>1.1499999999999999</v>
      </c>
      <c r="N1045" s="117">
        <v>145000000</v>
      </c>
      <c r="O1045" s="129">
        <f t="shared" si="81"/>
        <v>166750000</v>
      </c>
      <c r="P1045" s="14">
        <f t="shared" si="82"/>
        <v>0</v>
      </c>
      <c r="Q1045" s="14" t="str">
        <f>+IF(B1045='1'!$D$15,IF(C1045='1'!$D$16,'2'!D1045,""),"")</f>
        <v/>
      </c>
      <c r="S1045" s="36">
        <v>125000000</v>
      </c>
      <c r="T1045" s="87">
        <v>125000000</v>
      </c>
      <c r="U1045" s="96">
        <v>130000000</v>
      </c>
      <c r="V1045" s="108">
        <v>145000000</v>
      </c>
    </row>
    <row r="1046" spans="1:22" hidden="1" x14ac:dyDescent="0.2">
      <c r="A1046" s="103">
        <v>1044</v>
      </c>
      <c r="B1046" s="1" t="s">
        <v>46</v>
      </c>
      <c r="C1046" s="14">
        <v>3</v>
      </c>
      <c r="D1046" s="14">
        <v>53</v>
      </c>
      <c r="E1046" s="1">
        <v>13381</v>
      </c>
      <c r="F1046" s="1" t="str">
        <f t="shared" si="83"/>
        <v>БЗД353</v>
      </c>
      <c r="G1046" s="2" t="s">
        <v>1692</v>
      </c>
      <c r="H1046" s="2" t="s">
        <v>1762</v>
      </c>
      <c r="I1046" s="1">
        <v>9</v>
      </c>
      <c r="J1046" s="1">
        <v>1969</v>
      </c>
      <c r="K1046" s="2" t="s">
        <v>591</v>
      </c>
      <c r="L1046" s="122">
        <v>1.1499999999999999</v>
      </c>
      <c r="N1046" s="117">
        <v>145000000</v>
      </c>
      <c r="O1046" s="129">
        <f t="shared" si="81"/>
        <v>166750000</v>
      </c>
      <c r="P1046" s="14">
        <f t="shared" si="82"/>
        <v>0</v>
      </c>
      <c r="Q1046" s="14" t="str">
        <f>+IF(B1046='1'!$D$15,IF(C1046='1'!$D$16,'2'!D1046,""),"")</f>
        <v/>
      </c>
      <c r="S1046" s="36">
        <v>125000000</v>
      </c>
      <c r="T1046" s="87">
        <v>125000000</v>
      </c>
      <c r="U1046" s="96">
        <v>130000000</v>
      </c>
      <c r="V1046" s="108">
        <v>145000000</v>
      </c>
    </row>
    <row r="1047" spans="1:22" hidden="1" x14ac:dyDescent="0.2">
      <c r="A1047" s="103">
        <v>1045</v>
      </c>
      <c r="B1047" s="1" t="s">
        <v>46</v>
      </c>
      <c r="C1047" s="14">
        <v>3</v>
      </c>
      <c r="D1047" s="14" t="s">
        <v>2278</v>
      </c>
      <c r="E1047" s="1">
        <v>13381</v>
      </c>
      <c r="F1047" s="1" t="str">
        <f t="shared" si="83"/>
        <v>БЗД352 /Тоосгон 9 давхар/</v>
      </c>
      <c r="G1047" s="2" t="s">
        <v>1692</v>
      </c>
      <c r="H1047" s="2" t="s">
        <v>1762</v>
      </c>
      <c r="I1047" s="1">
        <v>9</v>
      </c>
      <c r="J1047" s="1">
        <v>1969</v>
      </c>
      <c r="K1047" s="2" t="s">
        <v>591</v>
      </c>
      <c r="L1047" s="122">
        <v>1.1499999999999999</v>
      </c>
      <c r="N1047" s="117">
        <v>145000000</v>
      </c>
      <c r="O1047" s="129">
        <f t="shared" si="81"/>
        <v>166750000</v>
      </c>
      <c r="P1047" s="14">
        <f t="shared" si="82"/>
        <v>0</v>
      </c>
      <c r="Q1047" s="14" t="str">
        <f>+IF(B1047='1'!$D$15,IF(C1047='1'!$D$16,'2'!D1047,""),"")</f>
        <v/>
      </c>
      <c r="S1047" s="36">
        <v>125000000</v>
      </c>
      <c r="T1047" s="87">
        <v>125000000</v>
      </c>
      <c r="U1047" s="96">
        <v>130000000</v>
      </c>
      <c r="V1047" s="108">
        <v>145000000</v>
      </c>
    </row>
    <row r="1048" spans="1:22" hidden="1" x14ac:dyDescent="0.2">
      <c r="A1048" s="103">
        <v>1046</v>
      </c>
      <c r="B1048" s="1" t="s">
        <v>46</v>
      </c>
      <c r="C1048" s="14">
        <v>3</v>
      </c>
      <c r="D1048" s="14">
        <v>51</v>
      </c>
      <c r="E1048" s="1">
        <v>13381</v>
      </c>
      <c r="F1048" s="1" t="str">
        <f t="shared" si="83"/>
        <v>БЗД351</v>
      </c>
      <c r="G1048" s="2" t="s">
        <v>1692</v>
      </c>
      <c r="H1048" s="2" t="s">
        <v>1762</v>
      </c>
      <c r="I1048" s="1">
        <v>9</v>
      </c>
      <c r="J1048" s="1">
        <v>1969</v>
      </c>
      <c r="K1048" s="2" t="s">
        <v>591</v>
      </c>
      <c r="L1048" s="122">
        <v>1.1499999999999999</v>
      </c>
      <c r="N1048" s="117">
        <v>145000000</v>
      </c>
      <c r="O1048" s="129">
        <f t="shared" si="81"/>
        <v>166750000</v>
      </c>
      <c r="P1048" s="14">
        <f t="shared" si="82"/>
        <v>0</v>
      </c>
      <c r="Q1048" s="14" t="str">
        <f>+IF(B1048='1'!$D$15,IF(C1048='1'!$D$16,'2'!D1048,""),"")</f>
        <v/>
      </c>
      <c r="S1048" s="36">
        <v>125000000</v>
      </c>
      <c r="T1048" s="87">
        <v>125000000</v>
      </c>
      <c r="U1048" s="96">
        <v>130000000</v>
      </c>
      <c r="V1048" s="108">
        <v>145000000</v>
      </c>
    </row>
    <row r="1049" spans="1:22" hidden="1" x14ac:dyDescent="0.2">
      <c r="A1049" s="103">
        <v>1047</v>
      </c>
      <c r="B1049" s="1" t="s">
        <v>46</v>
      </c>
      <c r="C1049" s="14">
        <v>3</v>
      </c>
      <c r="D1049" s="14" t="s">
        <v>2580</v>
      </c>
      <c r="E1049" s="1">
        <v>13381</v>
      </c>
      <c r="F1049" s="1" t="str">
        <f t="shared" si="83"/>
        <v>БЗД339/1</v>
      </c>
      <c r="G1049" s="2" t="s">
        <v>2581</v>
      </c>
      <c r="H1049" s="2" t="s">
        <v>1762</v>
      </c>
      <c r="I1049" s="1">
        <v>25</v>
      </c>
      <c r="J1049" s="1">
        <v>2023</v>
      </c>
      <c r="K1049" s="2" t="s">
        <v>591</v>
      </c>
      <c r="L1049" s="122">
        <f>+$L$1</f>
        <v>1.1000000000000001</v>
      </c>
      <c r="N1049" s="117">
        <v>5400000</v>
      </c>
      <c r="O1049" s="129">
        <f t="shared" si="81"/>
        <v>5940000.0000000009</v>
      </c>
      <c r="P1049" s="14">
        <f t="shared" si="82"/>
        <v>0</v>
      </c>
      <c r="Q1049" s="14" t="str">
        <f>+IF(B1049='1'!$D$15,IF(C1049='1'!$D$16,'2'!D1049,""),"")</f>
        <v/>
      </c>
      <c r="S1049" s="36"/>
      <c r="T1049" s="87"/>
      <c r="U1049" s="96">
        <v>0</v>
      </c>
      <c r="V1049" s="108">
        <v>5400000</v>
      </c>
    </row>
    <row r="1050" spans="1:22" hidden="1" x14ac:dyDescent="0.2">
      <c r="A1050" s="103">
        <v>1048</v>
      </c>
      <c r="B1050" s="1" t="s">
        <v>46</v>
      </c>
      <c r="C1050" s="14">
        <v>3</v>
      </c>
      <c r="D1050" s="14" t="s">
        <v>1130</v>
      </c>
      <c r="E1050" s="1">
        <v>13381</v>
      </c>
      <c r="F1050" s="1" t="str">
        <f t="shared" si="83"/>
        <v>БЗД339/2</v>
      </c>
      <c r="G1050" s="2" t="s">
        <v>2581</v>
      </c>
      <c r="H1050" s="2" t="s">
        <v>1762</v>
      </c>
      <c r="I1050" s="1">
        <v>25</v>
      </c>
      <c r="J1050" s="1">
        <v>2023</v>
      </c>
      <c r="K1050" s="2" t="s">
        <v>591</v>
      </c>
      <c r="L1050" s="122">
        <f>+$L$1</f>
        <v>1.1000000000000001</v>
      </c>
      <c r="N1050" s="117">
        <v>5400000</v>
      </c>
      <c r="O1050" s="129">
        <f t="shared" si="81"/>
        <v>5940000.0000000009</v>
      </c>
      <c r="P1050" s="14">
        <f t="shared" si="82"/>
        <v>0</v>
      </c>
      <c r="Q1050" s="14" t="str">
        <f>+IF(B1050='1'!$D$15,IF(C1050='1'!$D$16,'2'!D1050,""),"")</f>
        <v/>
      </c>
      <c r="S1050" s="36"/>
      <c r="T1050" s="87"/>
      <c r="U1050" s="96">
        <v>0</v>
      </c>
      <c r="V1050" s="108">
        <v>5400000</v>
      </c>
    </row>
    <row r="1051" spans="1:22" hidden="1" x14ac:dyDescent="0.2">
      <c r="A1051" s="103">
        <v>1049</v>
      </c>
      <c r="B1051" s="1" t="s">
        <v>46</v>
      </c>
      <c r="C1051" s="14">
        <v>3</v>
      </c>
      <c r="D1051" s="14" t="s">
        <v>2582</v>
      </c>
      <c r="E1051" s="1">
        <v>13381</v>
      </c>
      <c r="F1051" s="1" t="str">
        <f t="shared" si="83"/>
        <v>БЗД339/3</v>
      </c>
      <c r="G1051" s="2" t="s">
        <v>2581</v>
      </c>
      <c r="H1051" s="2" t="s">
        <v>1762</v>
      </c>
      <c r="I1051" s="1">
        <v>25</v>
      </c>
      <c r="J1051" s="1">
        <v>2023</v>
      </c>
      <c r="K1051" s="2" t="s">
        <v>591</v>
      </c>
      <c r="L1051" s="122">
        <f>+$L$1</f>
        <v>1.1000000000000001</v>
      </c>
      <c r="N1051" s="117">
        <v>5400000</v>
      </c>
      <c r="O1051" s="129">
        <f t="shared" si="81"/>
        <v>5940000.0000000009</v>
      </c>
      <c r="P1051" s="14">
        <f t="shared" si="82"/>
        <v>0</v>
      </c>
      <c r="Q1051" s="14" t="str">
        <f>+IF(B1051='1'!$D$15,IF(C1051='1'!$D$16,'2'!D1051,""),"")</f>
        <v/>
      </c>
      <c r="S1051" s="36"/>
      <c r="T1051" s="87"/>
      <c r="U1051" s="96">
        <v>0</v>
      </c>
      <c r="V1051" s="108">
        <v>5400000</v>
      </c>
    </row>
    <row r="1052" spans="1:22" hidden="1" x14ac:dyDescent="0.2">
      <c r="A1052" s="103">
        <v>1050</v>
      </c>
      <c r="B1052" s="43" t="s">
        <v>46</v>
      </c>
      <c r="C1052" s="43">
        <v>3</v>
      </c>
      <c r="D1052" s="43">
        <v>48</v>
      </c>
      <c r="E1052" s="43">
        <v>13381</v>
      </c>
      <c r="F1052" s="43" t="str">
        <f t="shared" si="83"/>
        <v>БЗД348</v>
      </c>
      <c r="G1052" s="44" t="s">
        <v>2449</v>
      </c>
      <c r="H1052" s="44"/>
      <c r="I1052" s="43">
        <v>3</v>
      </c>
      <c r="J1052" s="43">
        <v>1960</v>
      </c>
      <c r="K1052" s="44" t="s">
        <v>582</v>
      </c>
      <c r="L1052" s="124">
        <v>1.1499999999999999</v>
      </c>
      <c r="M1052" s="45" t="s">
        <v>2015</v>
      </c>
      <c r="N1052" s="128">
        <v>0</v>
      </c>
      <c r="O1052" s="129">
        <f t="shared" si="81"/>
        <v>0</v>
      </c>
      <c r="P1052" s="14">
        <f t="shared" si="82"/>
        <v>0</v>
      </c>
      <c r="Q1052" s="14" t="str">
        <f>+IF(B1052='1'!$D$15,IF(C1052='1'!$D$16,'2'!D1052,""),"")</f>
        <v/>
      </c>
      <c r="S1052" s="46">
        <v>0</v>
      </c>
      <c r="T1052" s="47">
        <v>0</v>
      </c>
      <c r="U1052" s="128">
        <v>0</v>
      </c>
      <c r="V1052" s="108">
        <v>0</v>
      </c>
    </row>
    <row r="1053" spans="1:22" hidden="1" x14ac:dyDescent="0.2">
      <c r="A1053" s="103">
        <v>1051</v>
      </c>
      <c r="B1053" s="1" t="s">
        <v>46</v>
      </c>
      <c r="C1053" s="14">
        <v>3</v>
      </c>
      <c r="D1053" s="14">
        <v>47</v>
      </c>
      <c r="E1053" s="1">
        <v>13381</v>
      </c>
      <c r="F1053" s="1" t="str">
        <f t="shared" si="83"/>
        <v>БЗД347</v>
      </c>
      <c r="G1053" s="2" t="s">
        <v>6</v>
      </c>
      <c r="I1053" s="1">
        <v>2</v>
      </c>
      <c r="J1053" s="1">
        <v>1955</v>
      </c>
      <c r="K1053" s="2" t="s">
        <v>582</v>
      </c>
      <c r="L1053" s="122">
        <v>1.1499999999999999</v>
      </c>
      <c r="N1053" s="117">
        <v>0</v>
      </c>
      <c r="O1053" s="129">
        <f t="shared" si="81"/>
        <v>0</v>
      </c>
      <c r="P1053" s="14">
        <f t="shared" si="82"/>
        <v>0</v>
      </c>
      <c r="Q1053" s="14" t="str">
        <f>+IF(B1053='1'!$D$15,IF(C1053='1'!$D$16,'2'!D1053,""),"")</f>
        <v/>
      </c>
      <c r="S1053" s="36"/>
      <c r="T1053" s="87">
        <v>0</v>
      </c>
      <c r="U1053" s="96">
        <v>0</v>
      </c>
      <c r="V1053" s="108">
        <v>0</v>
      </c>
    </row>
    <row r="1054" spans="1:22" hidden="1" x14ac:dyDescent="0.2">
      <c r="A1054" s="103">
        <v>1052</v>
      </c>
      <c r="B1054" s="1" t="s">
        <v>46</v>
      </c>
      <c r="C1054" s="14">
        <v>3</v>
      </c>
      <c r="D1054" s="14">
        <v>46</v>
      </c>
      <c r="E1054" s="1">
        <v>13381</v>
      </c>
      <c r="F1054" s="1" t="str">
        <f t="shared" si="83"/>
        <v>БЗД346</v>
      </c>
      <c r="G1054" s="2" t="s">
        <v>2180</v>
      </c>
      <c r="I1054" s="1">
        <v>5</v>
      </c>
      <c r="J1054" s="1">
        <v>2008</v>
      </c>
      <c r="K1054" s="37" t="s">
        <v>43</v>
      </c>
      <c r="L1054" s="122">
        <f t="shared" ref="L1054:L1062" si="84">+$L$1</f>
        <v>1.1000000000000001</v>
      </c>
      <c r="N1054" s="117">
        <v>2750000</v>
      </c>
      <c r="O1054" s="129">
        <f t="shared" si="81"/>
        <v>3025000.0000000005</v>
      </c>
      <c r="P1054" s="14">
        <f t="shared" si="82"/>
        <v>0</v>
      </c>
      <c r="Q1054" s="14" t="str">
        <f>+IF(B1054='1'!$D$15,IF(C1054='1'!$D$16,'2'!D1054,""),"")</f>
        <v/>
      </c>
      <c r="S1054" s="36">
        <v>2200000</v>
      </c>
      <c r="T1054" s="87">
        <v>2200000</v>
      </c>
      <c r="U1054" s="96">
        <v>2500000</v>
      </c>
      <c r="V1054" s="108">
        <v>2750000</v>
      </c>
    </row>
    <row r="1055" spans="1:22" hidden="1" x14ac:dyDescent="0.2">
      <c r="A1055" s="103">
        <v>1053</v>
      </c>
      <c r="B1055" s="1" t="s">
        <v>46</v>
      </c>
      <c r="C1055" s="14">
        <v>3</v>
      </c>
      <c r="D1055" s="14">
        <v>44</v>
      </c>
      <c r="E1055" s="1">
        <v>13381</v>
      </c>
      <c r="F1055" s="1" t="str">
        <f t="shared" si="83"/>
        <v>БЗД344</v>
      </c>
      <c r="G1055" s="2" t="s">
        <v>7</v>
      </c>
      <c r="I1055" s="1">
        <v>10</v>
      </c>
      <c r="J1055" s="1">
        <v>2008</v>
      </c>
      <c r="K1055" s="37" t="s">
        <v>43</v>
      </c>
      <c r="L1055" s="122">
        <f t="shared" si="84"/>
        <v>1.1000000000000001</v>
      </c>
      <c r="N1055" s="117">
        <v>3000000</v>
      </c>
      <c r="O1055" s="129">
        <f t="shared" si="81"/>
        <v>3300000.0000000005</v>
      </c>
      <c r="P1055" s="14">
        <f t="shared" si="82"/>
        <v>0</v>
      </c>
      <c r="Q1055" s="14" t="str">
        <f>+IF(B1055='1'!$D$15,IF(C1055='1'!$D$16,'2'!D1055,""),"")</f>
        <v/>
      </c>
      <c r="S1055" s="36">
        <v>2400000</v>
      </c>
      <c r="T1055" s="87">
        <v>2400000</v>
      </c>
      <c r="U1055" s="96">
        <v>2700000</v>
      </c>
      <c r="V1055" s="108">
        <v>3000000</v>
      </c>
    </row>
    <row r="1056" spans="1:22" hidden="1" x14ac:dyDescent="0.2">
      <c r="A1056" s="103">
        <v>1054</v>
      </c>
      <c r="B1056" s="1" t="s">
        <v>46</v>
      </c>
      <c r="C1056" s="14">
        <v>3</v>
      </c>
      <c r="D1056" s="14">
        <v>43</v>
      </c>
      <c r="E1056" s="1">
        <v>13381</v>
      </c>
      <c r="F1056" s="1" t="str">
        <f t="shared" si="83"/>
        <v>БЗД343</v>
      </c>
      <c r="G1056" s="2" t="s">
        <v>6</v>
      </c>
      <c r="I1056" s="1">
        <v>12</v>
      </c>
      <c r="J1056" s="1">
        <v>2011</v>
      </c>
      <c r="L1056" s="122">
        <f t="shared" si="84"/>
        <v>1.1000000000000001</v>
      </c>
      <c r="N1056" s="117">
        <v>2800000</v>
      </c>
      <c r="O1056" s="129">
        <f t="shared" si="81"/>
        <v>3080000.0000000005</v>
      </c>
      <c r="P1056" s="14">
        <f t="shared" si="82"/>
        <v>0</v>
      </c>
      <c r="Q1056" s="14" t="str">
        <f>+IF(B1056='1'!$D$15,IF(C1056='1'!$D$16,'2'!D1056,""),"")</f>
        <v/>
      </c>
      <c r="S1056" s="36">
        <v>2200000</v>
      </c>
      <c r="T1056" s="87">
        <v>2200000</v>
      </c>
      <c r="U1056" s="96">
        <v>2500000</v>
      </c>
      <c r="V1056" s="108">
        <v>2800000</v>
      </c>
    </row>
    <row r="1057" spans="1:22" hidden="1" x14ac:dyDescent="0.2">
      <c r="A1057" s="103">
        <v>1055</v>
      </c>
      <c r="B1057" s="1" t="s">
        <v>46</v>
      </c>
      <c r="C1057" s="14">
        <v>3</v>
      </c>
      <c r="D1057" s="14">
        <v>36</v>
      </c>
      <c r="E1057" s="1">
        <v>13381</v>
      </c>
      <c r="F1057" s="1" t="str">
        <f t="shared" si="83"/>
        <v>БЗД336</v>
      </c>
      <c r="G1057" s="2" t="s">
        <v>6</v>
      </c>
      <c r="I1057" s="1">
        <v>5</v>
      </c>
      <c r="J1057" s="1">
        <v>2009</v>
      </c>
      <c r="K1057" s="37" t="s">
        <v>43</v>
      </c>
      <c r="L1057" s="122">
        <f t="shared" si="84"/>
        <v>1.1000000000000001</v>
      </c>
      <c r="N1057" s="117">
        <v>2850000</v>
      </c>
      <c r="O1057" s="129">
        <f t="shared" si="81"/>
        <v>3135000.0000000005</v>
      </c>
      <c r="P1057" s="14">
        <f t="shared" si="82"/>
        <v>0</v>
      </c>
      <c r="Q1057" s="14" t="str">
        <f>+IF(B1057='1'!$D$15,IF(C1057='1'!$D$16,'2'!D1057,""),"")</f>
        <v/>
      </c>
      <c r="S1057" s="36">
        <v>2300000</v>
      </c>
      <c r="T1057" s="87">
        <v>2300000</v>
      </c>
      <c r="U1057" s="96">
        <v>2600000</v>
      </c>
      <c r="V1057" s="108">
        <v>2850000</v>
      </c>
    </row>
    <row r="1058" spans="1:22" hidden="1" x14ac:dyDescent="0.2">
      <c r="A1058" s="103">
        <v>1056</v>
      </c>
      <c r="B1058" s="1" t="s">
        <v>46</v>
      </c>
      <c r="C1058" s="14">
        <v>3</v>
      </c>
      <c r="D1058" s="14">
        <v>34</v>
      </c>
      <c r="E1058" s="1">
        <v>13381</v>
      </c>
      <c r="F1058" s="1" t="str">
        <f t="shared" si="83"/>
        <v>БЗД334</v>
      </c>
      <c r="G1058" s="2" t="s">
        <v>7</v>
      </c>
      <c r="I1058" s="1">
        <v>5</v>
      </c>
      <c r="J1058" s="1">
        <v>2007</v>
      </c>
      <c r="K1058" s="37" t="s">
        <v>43</v>
      </c>
      <c r="L1058" s="122">
        <f t="shared" si="84"/>
        <v>1.1000000000000001</v>
      </c>
      <c r="N1058" s="117">
        <v>2700000</v>
      </c>
      <c r="O1058" s="129">
        <f t="shared" si="81"/>
        <v>2970000.0000000005</v>
      </c>
      <c r="P1058" s="14">
        <f t="shared" si="82"/>
        <v>0</v>
      </c>
      <c r="Q1058" s="14" t="str">
        <f>+IF(B1058='1'!$D$15,IF(C1058='1'!$D$16,'2'!D1058,""),"")</f>
        <v/>
      </c>
      <c r="S1058" s="36">
        <v>2000000</v>
      </c>
      <c r="T1058" s="87">
        <v>2000000</v>
      </c>
      <c r="U1058" s="96">
        <v>2300000</v>
      </c>
      <c r="V1058" s="108">
        <v>2700000</v>
      </c>
    </row>
    <row r="1059" spans="1:22" hidden="1" x14ac:dyDescent="0.2">
      <c r="A1059" s="103">
        <v>1057</v>
      </c>
      <c r="B1059" s="1" t="s">
        <v>46</v>
      </c>
      <c r="C1059" s="14">
        <v>3</v>
      </c>
      <c r="D1059" s="14" t="s">
        <v>2279</v>
      </c>
      <c r="E1059" s="1">
        <v>13381</v>
      </c>
      <c r="F1059" s="1" t="str">
        <f t="shared" si="83"/>
        <v>БЗД332 /9 давхар/</v>
      </c>
      <c r="G1059" s="2" t="s">
        <v>2375</v>
      </c>
      <c r="I1059" s="1">
        <v>9</v>
      </c>
      <c r="J1059" s="1">
        <v>2009</v>
      </c>
      <c r="K1059" s="37" t="s">
        <v>43</v>
      </c>
      <c r="L1059" s="122">
        <f t="shared" si="84"/>
        <v>1.1000000000000001</v>
      </c>
      <c r="N1059" s="117">
        <v>3300000</v>
      </c>
      <c r="O1059" s="129">
        <f t="shared" si="81"/>
        <v>3630000.0000000005</v>
      </c>
      <c r="P1059" s="14">
        <f t="shared" si="82"/>
        <v>0</v>
      </c>
      <c r="Q1059" s="14" t="str">
        <f>+IF(B1059='1'!$D$15,IF(C1059='1'!$D$16,'2'!D1059,""),"")</f>
        <v/>
      </c>
      <c r="S1059" s="36">
        <v>2600000</v>
      </c>
      <c r="T1059" s="87">
        <v>2800000</v>
      </c>
      <c r="U1059" s="96">
        <v>3100000</v>
      </c>
      <c r="V1059" s="108">
        <v>3300000</v>
      </c>
    </row>
    <row r="1060" spans="1:22" hidden="1" x14ac:dyDescent="0.2">
      <c r="A1060" s="103">
        <v>1058</v>
      </c>
      <c r="B1060" s="1" t="s">
        <v>46</v>
      </c>
      <c r="C1060" s="14">
        <v>3</v>
      </c>
      <c r="D1060" s="14">
        <v>26</v>
      </c>
      <c r="E1060" s="1">
        <v>13381</v>
      </c>
      <c r="F1060" s="1" t="str">
        <f t="shared" si="83"/>
        <v>БЗД326</v>
      </c>
      <c r="G1060" s="2" t="s">
        <v>2376</v>
      </c>
      <c r="I1060" s="1">
        <v>17</v>
      </c>
      <c r="J1060" s="1">
        <v>2020</v>
      </c>
      <c r="K1060" s="2" t="s">
        <v>582</v>
      </c>
      <c r="L1060" s="122">
        <f t="shared" si="84"/>
        <v>1.1000000000000001</v>
      </c>
      <c r="N1060" s="117">
        <v>4300000</v>
      </c>
      <c r="O1060" s="129">
        <f t="shared" si="81"/>
        <v>4730000</v>
      </c>
      <c r="P1060" s="14">
        <f t="shared" si="82"/>
        <v>0</v>
      </c>
      <c r="Q1060" s="14" t="str">
        <f>+IF(B1060='1'!$D$15,IF(C1060='1'!$D$16,'2'!D1060,""),"")</f>
        <v/>
      </c>
      <c r="S1060" s="36">
        <v>2600000</v>
      </c>
      <c r="T1060" s="87">
        <v>2800000</v>
      </c>
      <c r="U1060" s="96">
        <v>4000000</v>
      </c>
      <c r="V1060" s="108">
        <v>4300000</v>
      </c>
    </row>
    <row r="1061" spans="1:22" hidden="1" x14ac:dyDescent="0.2">
      <c r="A1061" s="103">
        <v>1059</v>
      </c>
      <c r="B1061" s="1" t="s">
        <v>46</v>
      </c>
      <c r="C1061" s="14">
        <v>3</v>
      </c>
      <c r="D1061" s="14">
        <v>25</v>
      </c>
      <c r="E1061" s="1">
        <v>13381</v>
      </c>
      <c r="F1061" s="1" t="str">
        <f t="shared" si="83"/>
        <v>БЗД325</v>
      </c>
      <c r="G1061" s="2" t="s">
        <v>7</v>
      </c>
      <c r="I1061" s="1">
        <v>10</v>
      </c>
      <c r="J1061" s="1">
        <v>2008</v>
      </c>
      <c r="K1061" s="37" t="s">
        <v>43</v>
      </c>
      <c r="L1061" s="122">
        <f t="shared" si="84"/>
        <v>1.1000000000000001</v>
      </c>
      <c r="N1061" s="117">
        <v>2600000</v>
      </c>
      <c r="O1061" s="129">
        <f t="shared" si="81"/>
        <v>2860000</v>
      </c>
      <c r="P1061" s="14">
        <f t="shared" si="82"/>
        <v>0</v>
      </c>
      <c r="Q1061" s="14" t="str">
        <f>+IF(B1061='1'!$D$15,IF(C1061='1'!$D$16,'2'!D1061,""),"")</f>
        <v/>
      </c>
      <c r="S1061" s="36">
        <v>2300000</v>
      </c>
      <c r="T1061" s="87">
        <v>2300000</v>
      </c>
      <c r="U1061" s="96">
        <v>2600000</v>
      </c>
      <c r="V1061" s="108">
        <v>2600000</v>
      </c>
    </row>
    <row r="1062" spans="1:22" hidden="1" x14ac:dyDescent="0.2">
      <c r="A1062" s="103">
        <v>1060</v>
      </c>
      <c r="B1062" s="1" t="s">
        <v>46</v>
      </c>
      <c r="C1062" s="14">
        <v>3</v>
      </c>
      <c r="D1062" s="14">
        <v>18</v>
      </c>
      <c r="E1062" s="1">
        <v>13381</v>
      </c>
      <c r="F1062" s="1" t="str">
        <f t="shared" si="83"/>
        <v>БЗД318</v>
      </c>
      <c r="G1062" s="2" t="s">
        <v>7</v>
      </c>
      <c r="I1062" s="1">
        <v>5</v>
      </c>
      <c r="J1062" s="1">
        <v>2015</v>
      </c>
      <c r="K1062" s="2" t="s">
        <v>581</v>
      </c>
      <c r="L1062" s="122">
        <f t="shared" si="84"/>
        <v>1.1000000000000001</v>
      </c>
      <c r="N1062" s="117">
        <v>2900000</v>
      </c>
      <c r="O1062" s="129">
        <f t="shared" si="81"/>
        <v>3190000.0000000005</v>
      </c>
      <c r="P1062" s="14">
        <f t="shared" si="82"/>
        <v>0</v>
      </c>
      <c r="Q1062" s="14" t="str">
        <f>+IF(B1062='1'!$D$15,IF(C1062='1'!$D$16,'2'!D1062,""),"")</f>
        <v/>
      </c>
      <c r="S1062" s="36">
        <v>2300000</v>
      </c>
      <c r="T1062" s="87">
        <v>2300000</v>
      </c>
      <c r="U1062" s="96">
        <v>2600000</v>
      </c>
      <c r="V1062" s="108">
        <v>2900000</v>
      </c>
    </row>
    <row r="1063" spans="1:22" hidden="1" x14ac:dyDescent="0.2">
      <c r="A1063" s="103">
        <v>1061</v>
      </c>
      <c r="B1063" s="1" t="s">
        <v>46</v>
      </c>
      <c r="C1063" s="14">
        <v>3</v>
      </c>
      <c r="D1063" s="14">
        <v>13</v>
      </c>
      <c r="E1063" s="1">
        <v>13381</v>
      </c>
      <c r="F1063" s="1" t="str">
        <f t="shared" si="83"/>
        <v>БЗД313</v>
      </c>
      <c r="G1063" s="2" t="s">
        <v>1689</v>
      </c>
      <c r="H1063" s="2" t="s">
        <v>1689</v>
      </c>
      <c r="I1063" s="1">
        <v>5</v>
      </c>
      <c r="J1063" s="1">
        <v>1966</v>
      </c>
      <c r="K1063" s="2" t="s">
        <v>581</v>
      </c>
      <c r="L1063" s="122">
        <v>1.1499999999999999</v>
      </c>
      <c r="N1063" s="117">
        <v>130000000</v>
      </c>
      <c r="O1063" s="129">
        <f t="shared" si="81"/>
        <v>149500000</v>
      </c>
      <c r="P1063" s="14">
        <f t="shared" si="82"/>
        <v>0</v>
      </c>
      <c r="Q1063" s="14" t="str">
        <f>+IF(B1063='1'!$D$15,IF(C1063='1'!$D$16,'2'!D1063,""),"")</f>
        <v/>
      </c>
      <c r="S1063" s="36">
        <v>110000000</v>
      </c>
      <c r="T1063" s="87">
        <v>110000000</v>
      </c>
      <c r="U1063" s="96">
        <v>115000000</v>
      </c>
      <c r="V1063" s="108">
        <v>130000000</v>
      </c>
    </row>
    <row r="1064" spans="1:22" hidden="1" x14ac:dyDescent="0.2">
      <c r="A1064" s="103">
        <v>1062</v>
      </c>
      <c r="B1064" s="1" t="s">
        <v>46</v>
      </c>
      <c r="C1064" s="14">
        <v>3</v>
      </c>
      <c r="D1064" s="14">
        <v>10</v>
      </c>
      <c r="E1064" s="1">
        <v>13381</v>
      </c>
      <c r="F1064" s="1" t="str">
        <f t="shared" si="83"/>
        <v>БЗД310</v>
      </c>
      <c r="G1064" s="2" t="s">
        <v>1689</v>
      </c>
      <c r="H1064" s="2" t="s">
        <v>1689</v>
      </c>
      <c r="I1064" s="1">
        <v>5</v>
      </c>
      <c r="J1064" s="1">
        <v>1967</v>
      </c>
      <c r="K1064" s="2" t="s">
        <v>581</v>
      </c>
      <c r="L1064" s="122">
        <v>1.1499999999999999</v>
      </c>
      <c r="N1064" s="117">
        <v>130000000</v>
      </c>
      <c r="O1064" s="129">
        <f t="shared" si="81"/>
        <v>149500000</v>
      </c>
      <c r="P1064" s="14">
        <f t="shared" si="82"/>
        <v>0</v>
      </c>
      <c r="Q1064" s="14" t="str">
        <f>+IF(B1064='1'!$D$15,IF(C1064='1'!$D$16,'2'!D1064,""),"")</f>
        <v/>
      </c>
      <c r="S1064" s="36">
        <v>110000000</v>
      </c>
      <c r="T1064" s="87">
        <v>110000000</v>
      </c>
      <c r="U1064" s="96">
        <v>115000000</v>
      </c>
      <c r="V1064" s="108">
        <v>130000000</v>
      </c>
    </row>
    <row r="1065" spans="1:22" hidden="1" x14ac:dyDescent="0.2">
      <c r="A1065" s="103">
        <v>1063</v>
      </c>
      <c r="B1065" s="1" t="s">
        <v>46</v>
      </c>
      <c r="C1065" s="14">
        <v>3</v>
      </c>
      <c r="D1065" s="14">
        <v>9</v>
      </c>
      <c r="E1065" s="1">
        <v>13381</v>
      </c>
      <c r="F1065" s="1" t="str">
        <f t="shared" si="83"/>
        <v>БЗД39</v>
      </c>
      <c r="G1065" s="2" t="s">
        <v>1686</v>
      </c>
      <c r="H1065" s="2" t="s">
        <v>1686</v>
      </c>
      <c r="I1065" s="1">
        <v>5</v>
      </c>
      <c r="J1065" s="1">
        <v>1966</v>
      </c>
      <c r="K1065" s="2" t="s">
        <v>582</v>
      </c>
      <c r="L1065" s="122">
        <v>1.1499999999999999</v>
      </c>
      <c r="N1065" s="117">
        <v>140000000</v>
      </c>
      <c r="O1065" s="129">
        <f t="shared" si="81"/>
        <v>161000000</v>
      </c>
      <c r="P1065" s="14">
        <f t="shared" si="82"/>
        <v>0</v>
      </c>
      <c r="Q1065" s="14" t="str">
        <f>+IF(B1065='1'!$D$15,IF(C1065='1'!$D$16,'2'!D1065,""),"")</f>
        <v/>
      </c>
      <c r="S1065" s="36">
        <v>120000000</v>
      </c>
      <c r="T1065" s="87">
        <v>120000000</v>
      </c>
      <c r="U1065" s="96">
        <v>125000000</v>
      </c>
      <c r="V1065" s="108">
        <v>140000000</v>
      </c>
    </row>
    <row r="1066" spans="1:22" hidden="1" x14ac:dyDescent="0.2">
      <c r="A1066" s="103">
        <v>1064</v>
      </c>
      <c r="B1066" s="1" t="s">
        <v>46</v>
      </c>
      <c r="C1066" s="14">
        <v>3</v>
      </c>
      <c r="D1066" s="14">
        <v>8</v>
      </c>
      <c r="E1066" s="1">
        <v>13381</v>
      </c>
      <c r="F1066" s="1" t="str">
        <f t="shared" si="83"/>
        <v>БЗД38</v>
      </c>
      <c r="G1066" s="2" t="s">
        <v>1686</v>
      </c>
      <c r="H1066" s="2" t="s">
        <v>1686</v>
      </c>
      <c r="I1066" s="1">
        <v>5</v>
      </c>
      <c r="J1066" s="1">
        <v>1966</v>
      </c>
      <c r="K1066" s="2" t="s">
        <v>582</v>
      </c>
      <c r="L1066" s="122">
        <v>1.1499999999999999</v>
      </c>
      <c r="N1066" s="117">
        <v>140000000</v>
      </c>
      <c r="O1066" s="129">
        <f t="shared" si="81"/>
        <v>161000000</v>
      </c>
      <c r="P1066" s="14">
        <f t="shared" si="82"/>
        <v>0</v>
      </c>
      <c r="Q1066" s="14" t="str">
        <f>+IF(B1066='1'!$D$15,IF(C1066='1'!$D$16,'2'!D1066,""),"")</f>
        <v/>
      </c>
      <c r="S1066" s="36">
        <v>120000000</v>
      </c>
      <c r="T1066" s="87">
        <v>120000000</v>
      </c>
      <c r="U1066" s="96">
        <v>125000000</v>
      </c>
      <c r="V1066" s="108">
        <v>140000000</v>
      </c>
    </row>
    <row r="1067" spans="1:22" hidden="1" x14ac:dyDescent="0.2">
      <c r="A1067" s="103">
        <v>1065</v>
      </c>
      <c r="B1067" s="1" t="s">
        <v>46</v>
      </c>
      <c r="C1067" s="14">
        <v>3</v>
      </c>
      <c r="D1067" s="14">
        <v>7</v>
      </c>
      <c r="E1067" s="1">
        <v>13381</v>
      </c>
      <c r="F1067" s="1" t="str">
        <f t="shared" si="83"/>
        <v>БЗД37</v>
      </c>
      <c r="G1067" s="2" t="s">
        <v>1686</v>
      </c>
      <c r="H1067" s="2" t="s">
        <v>1686</v>
      </c>
      <c r="I1067" s="1">
        <v>5</v>
      </c>
      <c r="J1067" s="1">
        <v>1966</v>
      </c>
      <c r="K1067" s="2" t="s">
        <v>582</v>
      </c>
      <c r="L1067" s="122">
        <v>1.1499999999999999</v>
      </c>
      <c r="N1067" s="117">
        <v>140000000</v>
      </c>
      <c r="O1067" s="129">
        <f t="shared" si="81"/>
        <v>161000000</v>
      </c>
      <c r="P1067" s="14">
        <f t="shared" si="82"/>
        <v>0</v>
      </c>
      <c r="Q1067" s="14" t="str">
        <f>+IF(B1067='1'!$D$15,IF(C1067='1'!$D$16,'2'!D1067,""),"")</f>
        <v/>
      </c>
      <c r="S1067" s="36">
        <v>120000000</v>
      </c>
      <c r="T1067" s="87">
        <v>120000000</v>
      </c>
      <c r="U1067" s="96">
        <v>125000000</v>
      </c>
      <c r="V1067" s="108">
        <v>140000000</v>
      </c>
    </row>
    <row r="1068" spans="1:22" hidden="1" x14ac:dyDescent="0.2">
      <c r="A1068" s="103">
        <v>1066</v>
      </c>
      <c r="B1068" s="1" t="s">
        <v>46</v>
      </c>
      <c r="C1068" s="14">
        <v>3</v>
      </c>
      <c r="D1068" s="14">
        <v>6</v>
      </c>
      <c r="E1068" s="1">
        <v>13381</v>
      </c>
      <c r="F1068" s="1" t="str">
        <f t="shared" si="83"/>
        <v>БЗД36</v>
      </c>
      <c r="G1068" s="2" t="s">
        <v>1686</v>
      </c>
      <c r="H1068" s="2" t="s">
        <v>1686</v>
      </c>
      <c r="I1068" s="1">
        <v>5</v>
      </c>
      <c r="J1068" s="1">
        <v>1966</v>
      </c>
      <c r="K1068" s="2" t="s">
        <v>582</v>
      </c>
      <c r="L1068" s="122">
        <v>1.1499999999999999</v>
      </c>
      <c r="N1068" s="117">
        <v>140000000</v>
      </c>
      <c r="O1068" s="129">
        <f t="shared" si="81"/>
        <v>161000000</v>
      </c>
      <c r="P1068" s="14">
        <f t="shared" si="82"/>
        <v>0</v>
      </c>
      <c r="Q1068" s="14" t="str">
        <f>+IF(B1068='1'!$D$15,IF(C1068='1'!$D$16,'2'!D1068,""),"")</f>
        <v/>
      </c>
      <c r="S1068" s="36">
        <v>120000000</v>
      </c>
      <c r="T1068" s="87">
        <v>120000000</v>
      </c>
      <c r="U1068" s="96">
        <v>125000000</v>
      </c>
      <c r="V1068" s="108">
        <v>140000000</v>
      </c>
    </row>
    <row r="1069" spans="1:22" hidden="1" x14ac:dyDescent="0.2">
      <c r="A1069" s="103">
        <v>1067</v>
      </c>
      <c r="B1069" s="1" t="s">
        <v>46</v>
      </c>
      <c r="C1069" s="14">
        <v>3</v>
      </c>
      <c r="D1069" s="14">
        <v>5</v>
      </c>
      <c r="E1069" s="1">
        <v>13381</v>
      </c>
      <c r="F1069" s="1" t="str">
        <f t="shared" si="83"/>
        <v>БЗД35</v>
      </c>
      <c r="G1069" s="2" t="s">
        <v>1686</v>
      </c>
      <c r="H1069" s="2" t="s">
        <v>1686</v>
      </c>
      <c r="I1069" s="1">
        <v>5</v>
      </c>
      <c r="J1069" s="1">
        <v>1966</v>
      </c>
      <c r="K1069" s="2" t="s">
        <v>582</v>
      </c>
      <c r="L1069" s="122">
        <v>1.1499999999999999</v>
      </c>
      <c r="N1069" s="117">
        <v>140000000</v>
      </c>
      <c r="O1069" s="129">
        <f t="shared" si="81"/>
        <v>161000000</v>
      </c>
      <c r="P1069" s="14">
        <f t="shared" si="82"/>
        <v>0</v>
      </c>
      <c r="Q1069" s="14" t="str">
        <f>+IF(B1069='1'!$D$15,IF(C1069='1'!$D$16,'2'!D1069,""),"")</f>
        <v/>
      </c>
      <c r="S1069" s="36">
        <v>120000000</v>
      </c>
      <c r="T1069" s="87">
        <v>120000000</v>
      </c>
      <c r="U1069" s="96">
        <v>125000000</v>
      </c>
      <c r="V1069" s="108">
        <v>140000000</v>
      </c>
    </row>
    <row r="1070" spans="1:22" hidden="1" x14ac:dyDescent="0.2">
      <c r="A1070" s="103">
        <v>1068</v>
      </c>
      <c r="B1070" s="1" t="s">
        <v>46</v>
      </c>
      <c r="C1070" s="14">
        <v>3</v>
      </c>
      <c r="D1070" s="14">
        <v>4</v>
      </c>
      <c r="E1070" s="1">
        <v>13381</v>
      </c>
      <c r="F1070" s="1" t="str">
        <f t="shared" si="83"/>
        <v>БЗД34</v>
      </c>
      <c r="G1070" s="2" t="s">
        <v>1686</v>
      </c>
      <c r="H1070" s="2" t="s">
        <v>1686</v>
      </c>
      <c r="I1070" s="1">
        <v>5</v>
      </c>
      <c r="J1070" s="1">
        <v>1966</v>
      </c>
      <c r="K1070" s="2" t="s">
        <v>582</v>
      </c>
      <c r="L1070" s="122">
        <v>1.1499999999999999</v>
      </c>
      <c r="N1070" s="117">
        <v>140000000</v>
      </c>
      <c r="O1070" s="129">
        <f t="shared" si="81"/>
        <v>161000000</v>
      </c>
      <c r="P1070" s="14">
        <f t="shared" si="82"/>
        <v>0</v>
      </c>
      <c r="Q1070" s="14" t="str">
        <f>+IF(B1070='1'!$D$15,IF(C1070='1'!$D$16,'2'!D1070,""),"")</f>
        <v/>
      </c>
      <c r="S1070" s="36">
        <v>120000000</v>
      </c>
      <c r="T1070" s="87">
        <v>120000000</v>
      </c>
      <c r="U1070" s="96">
        <v>125000000</v>
      </c>
      <c r="V1070" s="108">
        <v>140000000</v>
      </c>
    </row>
    <row r="1071" spans="1:22" hidden="1" x14ac:dyDescent="0.2">
      <c r="A1071" s="103">
        <v>1069</v>
      </c>
      <c r="B1071" s="1" t="s">
        <v>46</v>
      </c>
      <c r="C1071" s="14">
        <v>3</v>
      </c>
      <c r="D1071" s="14">
        <v>3</v>
      </c>
      <c r="E1071" s="1">
        <v>13381</v>
      </c>
      <c r="F1071" s="1" t="str">
        <f t="shared" si="83"/>
        <v>БЗД33</v>
      </c>
      <c r="G1071" s="2" t="s">
        <v>1686</v>
      </c>
      <c r="H1071" s="2" t="s">
        <v>1686</v>
      </c>
      <c r="I1071" s="1">
        <v>5</v>
      </c>
      <c r="J1071" s="1">
        <v>1966</v>
      </c>
      <c r="K1071" s="2" t="s">
        <v>582</v>
      </c>
      <c r="L1071" s="122">
        <v>1.1499999999999999</v>
      </c>
      <c r="N1071" s="117">
        <v>140000000</v>
      </c>
      <c r="O1071" s="129">
        <f t="shared" si="81"/>
        <v>161000000</v>
      </c>
      <c r="P1071" s="14">
        <f t="shared" si="82"/>
        <v>0</v>
      </c>
      <c r="Q1071" s="14" t="str">
        <f>+IF(B1071='1'!$D$15,IF(C1071='1'!$D$16,'2'!D1071,""),"")</f>
        <v/>
      </c>
      <c r="S1071" s="36">
        <v>120000000</v>
      </c>
      <c r="T1071" s="87">
        <v>120000000</v>
      </c>
      <c r="U1071" s="96">
        <v>125000000</v>
      </c>
      <c r="V1071" s="108">
        <v>140000000</v>
      </c>
    </row>
    <row r="1072" spans="1:22" hidden="1" x14ac:dyDescent="0.2">
      <c r="A1072" s="103">
        <v>1070</v>
      </c>
      <c r="B1072" s="1" t="s">
        <v>46</v>
      </c>
      <c r="C1072" s="14">
        <v>3</v>
      </c>
      <c r="D1072" s="14">
        <v>2</v>
      </c>
      <c r="E1072" s="1">
        <v>13381</v>
      </c>
      <c r="F1072" s="1" t="str">
        <f t="shared" si="83"/>
        <v>БЗД32</v>
      </c>
      <c r="G1072" s="2" t="s">
        <v>1686</v>
      </c>
      <c r="H1072" s="2" t="s">
        <v>1686</v>
      </c>
      <c r="I1072" s="1">
        <v>5</v>
      </c>
      <c r="J1072" s="1">
        <v>1966</v>
      </c>
      <c r="K1072" s="2" t="s">
        <v>582</v>
      </c>
      <c r="L1072" s="122">
        <v>1.1499999999999999</v>
      </c>
      <c r="N1072" s="117">
        <v>140000000</v>
      </c>
      <c r="O1072" s="129">
        <f t="shared" si="81"/>
        <v>161000000</v>
      </c>
      <c r="P1072" s="14">
        <f t="shared" si="82"/>
        <v>0</v>
      </c>
      <c r="Q1072" s="14" t="str">
        <f>+IF(B1072='1'!$D$15,IF(C1072='1'!$D$16,'2'!D1072,""),"")</f>
        <v/>
      </c>
      <c r="S1072" s="36">
        <v>120000000</v>
      </c>
      <c r="T1072" s="87">
        <v>120000000</v>
      </c>
      <c r="U1072" s="96">
        <v>125000000</v>
      </c>
      <c r="V1072" s="108">
        <v>140000000</v>
      </c>
    </row>
    <row r="1073" spans="1:22" hidden="1" x14ac:dyDescent="0.2">
      <c r="A1073" s="103">
        <v>1071</v>
      </c>
      <c r="B1073" s="1" t="s">
        <v>46</v>
      </c>
      <c r="C1073" s="14">
        <v>3</v>
      </c>
      <c r="D1073" s="14">
        <v>1</v>
      </c>
      <c r="E1073" s="1">
        <v>13381</v>
      </c>
      <c r="F1073" s="1" t="str">
        <f t="shared" si="83"/>
        <v>БЗД31</v>
      </c>
      <c r="G1073" s="2" t="s">
        <v>1686</v>
      </c>
      <c r="H1073" s="2" t="s">
        <v>1686</v>
      </c>
      <c r="I1073" s="1">
        <v>5</v>
      </c>
      <c r="J1073" s="1">
        <v>1966</v>
      </c>
      <c r="K1073" s="2" t="s">
        <v>582</v>
      </c>
      <c r="L1073" s="122">
        <v>1.1499999999999999</v>
      </c>
      <c r="N1073" s="117">
        <v>140000000</v>
      </c>
      <c r="O1073" s="129">
        <f t="shared" si="81"/>
        <v>161000000</v>
      </c>
      <c r="P1073" s="14">
        <f t="shared" si="82"/>
        <v>0</v>
      </c>
      <c r="Q1073" s="14" t="str">
        <f>+IF(B1073='1'!$D$15,IF(C1073='1'!$D$16,'2'!D1073,""),"")</f>
        <v/>
      </c>
      <c r="S1073" s="36">
        <v>120000000</v>
      </c>
      <c r="T1073" s="87">
        <v>120000000</v>
      </c>
      <c r="U1073" s="96">
        <v>125000000</v>
      </c>
      <c r="V1073" s="108">
        <v>140000000</v>
      </c>
    </row>
    <row r="1074" spans="1:22" hidden="1" x14ac:dyDescent="0.2">
      <c r="A1074" s="103">
        <v>1072</v>
      </c>
      <c r="B1074" s="1" t="s">
        <v>46</v>
      </c>
      <c r="C1074" s="14">
        <v>4</v>
      </c>
      <c r="D1074" s="109" t="s">
        <v>1755</v>
      </c>
      <c r="E1074" s="1">
        <v>13344</v>
      </c>
      <c r="F1074" s="1" t="str">
        <f t="shared" si="83"/>
        <v>БЗД48/2</v>
      </c>
      <c r="G1074" s="2" t="s">
        <v>351</v>
      </c>
      <c r="I1074" s="1">
        <v>6</v>
      </c>
      <c r="J1074" s="1">
        <v>2006</v>
      </c>
      <c r="K1074" s="2" t="s">
        <v>647</v>
      </c>
      <c r="L1074" s="122">
        <f t="shared" ref="L1074:L1081" si="85">+$L$1</f>
        <v>1.1000000000000001</v>
      </c>
      <c r="N1074" s="117">
        <v>2400000</v>
      </c>
      <c r="O1074" s="129">
        <f t="shared" si="81"/>
        <v>2640000</v>
      </c>
      <c r="P1074" s="14">
        <f t="shared" si="82"/>
        <v>0</v>
      </c>
      <c r="Q1074" s="14" t="str">
        <f>+IF(B1074='1'!$D$15,IF(C1074='1'!$D$16,'2'!D1074,""),"")</f>
        <v/>
      </c>
      <c r="S1074" s="36">
        <v>2200000</v>
      </c>
      <c r="T1074" s="87">
        <v>2200000</v>
      </c>
      <c r="U1074" s="96">
        <v>2200000</v>
      </c>
      <c r="V1074" s="108">
        <v>2400000</v>
      </c>
    </row>
    <row r="1075" spans="1:22" hidden="1" x14ac:dyDescent="0.2">
      <c r="A1075" s="103">
        <v>1073</v>
      </c>
      <c r="B1075" s="1" t="s">
        <v>46</v>
      </c>
      <c r="C1075" s="14">
        <v>4</v>
      </c>
      <c r="D1075" s="14" t="s">
        <v>645</v>
      </c>
      <c r="E1075" s="1">
        <v>13343</v>
      </c>
      <c r="F1075" s="1" t="str">
        <f t="shared" si="83"/>
        <v>БЗД451Д</v>
      </c>
      <c r="G1075" s="2" t="s">
        <v>646</v>
      </c>
      <c r="I1075" s="1">
        <v>15</v>
      </c>
      <c r="J1075" s="1">
        <v>2020</v>
      </c>
      <c r="K1075" s="2" t="s">
        <v>598</v>
      </c>
      <c r="L1075" s="122">
        <f t="shared" si="85"/>
        <v>1.1000000000000001</v>
      </c>
      <c r="N1075" s="117">
        <v>2800000</v>
      </c>
      <c r="O1075" s="129">
        <f t="shared" si="81"/>
        <v>3080000.0000000005</v>
      </c>
      <c r="P1075" s="14">
        <f t="shared" si="82"/>
        <v>0</v>
      </c>
      <c r="Q1075" s="14" t="str">
        <f>+IF(B1075='1'!$D$15,IF(C1075='1'!$D$16,'2'!D1075,""),"")</f>
        <v/>
      </c>
      <c r="S1075" s="36">
        <v>2300000</v>
      </c>
      <c r="T1075" s="87">
        <v>2300000</v>
      </c>
      <c r="U1075" s="96">
        <v>2500000</v>
      </c>
      <c r="V1075" s="108">
        <v>2800000</v>
      </c>
    </row>
    <row r="1076" spans="1:22" hidden="1" x14ac:dyDescent="0.2">
      <c r="A1076" s="103">
        <v>1074</v>
      </c>
      <c r="B1076" s="1" t="s">
        <v>46</v>
      </c>
      <c r="C1076" s="14">
        <v>4</v>
      </c>
      <c r="D1076" s="14" t="s">
        <v>637</v>
      </c>
      <c r="E1076" s="1">
        <v>13343</v>
      </c>
      <c r="F1076" s="1" t="str">
        <f t="shared" si="83"/>
        <v>БЗД451Г</v>
      </c>
      <c r="G1076" s="2" t="s">
        <v>2377</v>
      </c>
      <c r="I1076" s="1">
        <v>10</v>
      </c>
      <c r="J1076" s="1">
        <v>2016</v>
      </c>
      <c r="K1076" s="2" t="s">
        <v>598</v>
      </c>
      <c r="L1076" s="122">
        <f t="shared" si="85"/>
        <v>1.1000000000000001</v>
      </c>
      <c r="N1076" s="117">
        <v>2700000</v>
      </c>
      <c r="O1076" s="129">
        <f t="shared" si="81"/>
        <v>2970000.0000000005</v>
      </c>
      <c r="P1076" s="14">
        <f t="shared" si="82"/>
        <v>0</v>
      </c>
      <c r="Q1076" s="14" t="str">
        <f>+IF(B1076='1'!$D$15,IF(C1076='1'!$D$16,'2'!D1076,""),"")</f>
        <v/>
      </c>
      <c r="S1076" s="36">
        <v>2100000</v>
      </c>
      <c r="T1076" s="87">
        <v>2100000</v>
      </c>
      <c r="U1076" s="96">
        <v>2400000</v>
      </c>
      <c r="V1076" s="108">
        <v>2700000</v>
      </c>
    </row>
    <row r="1077" spans="1:22" hidden="1" x14ac:dyDescent="0.2">
      <c r="A1077" s="103">
        <v>1075</v>
      </c>
      <c r="B1077" s="1" t="s">
        <v>46</v>
      </c>
      <c r="C1077" s="14">
        <v>4</v>
      </c>
      <c r="D1077" s="14" t="s">
        <v>636</v>
      </c>
      <c r="E1077" s="1">
        <v>13343</v>
      </c>
      <c r="F1077" s="1" t="str">
        <f t="shared" si="83"/>
        <v>БЗД451В</v>
      </c>
      <c r="G1077" s="2" t="s">
        <v>2377</v>
      </c>
      <c r="I1077" s="1">
        <v>10</v>
      </c>
      <c r="J1077" s="1">
        <v>2016</v>
      </c>
      <c r="K1077" s="2" t="s">
        <v>598</v>
      </c>
      <c r="L1077" s="122">
        <f t="shared" si="85"/>
        <v>1.1000000000000001</v>
      </c>
      <c r="N1077" s="117">
        <v>2700000</v>
      </c>
      <c r="O1077" s="129">
        <f t="shared" si="81"/>
        <v>2970000.0000000005</v>
      </c>
      <c r="P1077" s="14">
        <f t="shared" si="82"/>
        <v>0</v>
      </c>
      <c r="Q1077" s="14" t="str">
        <f>+IF(B1077='1'!$D$15,IF(C1077='1'!$D$16,'2'!D1077,""),"")</f>
        <v/>
      </c>
      <c r="S1077" s="36">
        <v>2100000</v>
      </c>
      <c r="T1077" s="87">
        <v>2100000</v>
      </c>
      <c r="U1077" s="96">
        <v>2400000</v>
      </c>
      <c r="V1077" s="108">
        <v>2700000</v>
      </c>
    </row>
    <row r="1078" spans="1:22" hidden="1" x14ac:dyDescent="0.2">
      <c r="A1078" s="103">
        <v>1076</v>
      </c>
      <c r="B1078" s="1" t="s">
        <v>46</v>
      </c>
      <c r="C1078" s="14">
        <v>4</v>
      </c>
      <c r="D1078" s="14" t="s">
        <v>639</v>
      </c>
      <c r="E1078" s="1">
        <v>13343</v>
      </c>
      <c r="F1078" s="1" t="str">
        <f t="shared" si="83"/>
        <v>БЗД451Б</v>
      </c>
      <c r="G1078" s="2" t="s">
        <v>2377</v>
      </c>
      <c r="I1078" s="1">
        <v>10</v>
      </c>
      <c r="J1078" s="1">
        <v>2016</v>
      </c>
      <c r="K1078" s="2" t="s">
        <v>598</v>
      </c>
      <c r="L1078" s="122">
        <f t="shared" si="85"/>
        <v>1.1000000000000001</v>
      </c>
      <c r="N1078" s="117">
        <v>2700000</v>
      </c>
      <c r="O1078" s="129">
        <f t="shared" si="81"/>
        <v>2970000.0000000005</v>
      </c>
      <c r="P1078" s="14">
        <f t="shared" si="82"/>
        <v>0</v>
      </c>
      <c r="Q1078" s="14" t="str">
        <f>+IF(B1078='1'!$D$15,IF(C1078='1'!$D$16,'2'!D1078,""),"")</f>
        <v/>
      </c>
      <c r="S1078" s="36">
        <v>2100000</v>
      </c>
      <c r="T1078" s="87">
        <v>2100000</v>
      </c>
      <c r="U1078" s="96">
        <v>2400000</v>
      </c>
      <c r="V1078" s="108">
        <v>2700000</v>
      </c>
    </row>
    <row r="1079" spans="1:22" hidden="1" x14ac:dyDescent="0.2">
      <c r="A1079" s="103">
        <v>1077</v>
      </c>
      <c r="B1079" s="1" t="s">
        <v>46</v>
      </c>
      <c r="C1079" s="14">
        <v>4</v>
      </c>
      <c r="D1079" s="14" t="s">
        <v>638</v>
      </c>
      <c r="E1079" s="1">
        <v>13343</v>
      </c>
      <c r="F1079" s="1" t="str">
        <f t="shared" si="83"/>
        <v>БЗД451А</v>
      </c>
      <c r="G1079" s="2" t="s">
        <v>2377</v>
      </c>
      <c r="I1079" s="1">
        <v>10</v>
      </c>
      <c r="J1079" s="1">
        <v>2016</v>
      </c>
      <c r="K1079" s="2" t="s">
        <v>598</v>
      </c>
      <c r="L1079" s="122">
        <f t="shared" si="85"/>
        <v>1.1000000000000001</v>
      </c>
      <c r="N1079" s="117">
        <v>2700000</v>
      </c>
      <c r="O1079" s="129">
        <f t="shared" si="81"/>
        <v>2970000.0000000005</v>
      </c>
      <c r="P1079" s="14">
        <f t="shared" si="82"/>
        <v>0</v>
      </c>
      <c r="Q1079" s="14" t="str">
        <f>+IF(B1079='1'!$D$15,IF(C1079='1'!$D$16,'2'!D1079,""),"")</f>
        <v/>
      </c>
      <c r="S1079" s="36">
        <v>2100000</v>
      </c>
      <c r="T1079" s="87">
        <v>2100000</v>
      </c>
      <c r="U1079" s="96">
        <v>2400000</v>
      </c>
      <c r="V1079" s="108">
        <v>2700000</v>
      </c>
    </row>
    <row r="1080" spans="1:22" hidden="1" x14ac:dyDescent="0.2">
      <c r="A1080" s="103">
        <v>1078</v>
      </c>
      <c r="B1080" s="1" t="s">
        <v>46</v>
      </c>
      <c r="C1080" s="14">
        <v>4</v>
      </c>
      <c r="D1080" s="14" t="s">
        <v>650</v>
      </c>
      <c r="E1080" s="1">
        <v>13344</v>
      </c>
      <c r="F1080" s="1" t="str">
        <f t="shared" si="83"/>
        <v>БЗД448б</v>
      </c>
      <c r="G1080" s="2" t="s">
        <v>6</v>
      </c>
      <c r="I1080" s="1">
        <v>5</v>
      </c>
      <c r="J1080" s="1">
        <v>2004</v>
      </c>
      <c r="K1080" s="37" t="s">
        <v>43</v>
      </c>
      <c r="L1080" s="122">
        <f t="shared" si="85"/>
        <v>1.1000000000000001</v>
      </c>
      <c r="N1080" s="117">
        <v>2200000</v>
      </c>
      <c r="O1080" s="129">
        <f t="shared" si="81"/>
        <v>2420000</v>
      </c>
      <c r="P1080" s="14">
        <f t="shared" si="82"/>
        <v>0</v>
      </c>
      <c r="Q1080" s="14" t="str">
        <f>+IF(B1080='1'!$D$15,IF(C1080='1'!$D$16,'2'!D1080,""),"")</f>
        <v/>
      </c>
      <c r="S1080" s="36">
        <v>1900000</v>
      </c>
      <c r="T1080" s="87">
        <v>1900000</v>
      </c>
      <c r="U1080" s="96">
        <v>2150000</v>
      </c>
      <c r="V1080" s="108">
        <v>2200000</v>
      </c>
    </row>
    <row r="1081" spans="1:22" hidden="1" x14ac:dyDescent="0.2">
      <c r="A1081" s="103">
        <v>1079</v>
      </c>
      <c r="B1081" s="1" t="s">
        <v>46</v>
      </c>
      <c r="C1081" s="14">
        <v>4</v>
      </c>
      <c r="D1081" s="14" t="s">
        <v>623</v>
      </c>
      <c r="E1081" s="1">
        <v>13344</v>
      </c>
      <c r="F1081" s="1" t="str">
        <f t="shared" si="83"/>
        <v>БЗД448а</v>
      </c>
      <c r="G1081" s="2" t="s">
        <v>6</v>
      </c>
      <c r="I1081" s="1">
        <v>5</v>
      </c>
      <c r="J1081" s="1">
        <v>2001</v>
      </c>
      <c r="K1081" s="37" t="s">
        <v>43</v>
      </c>
      <c r="L1081" s="122">
        <f t="shared" si="85"/>
        <v>1.1000000000000001</v>
      </c>
      <c r="N1081" s="117">
        <v>2200000</v>
      </c>
      <c r="O1081" s="129">
        <f t="shared" si="81"/>
        <v>2420000</v>
      </c>
      <c r="P1081" s="14">
        <f t="shared" si="82"/>
        <v>0</v>
      </c>
      <c r="Q1081" s="14" t="str">
        <f>+IF(B1081='1'!$D$15,IF(C1081='1'!$D$16,'2'!D1081,""),"")</f>
        <v/>
      </c>
      <c r="S1081" s="36">
        <v>1900000</v>
      </c>
      <c r="T1081" s="87">
        <v>1900000</v>
      </c>
      <c r="U1081" s="96">
        <v>2150000</v>
      </c>
      <c r="V1081" s="108">
        <v>2200000</v>
      </c>
    </row>
    <row r="1082" spans="1:22" hidden="1" x14ac:dyDescent="0.2">
      <c r="A1082" s="103">
        <v>1080</v>
      </c>
      <c r="B1082" s="1" t="s">
        <v>46</v>
      </c>
      <c r="C1082" s="14">
        <v>4</v>
      </c>
      <c r="D1082" s="14" t="s">
        <v>648</v>
      </c>
      <c r="E1082" s="1">
        <v>13344</v>
      </c>
      <c r="F1082" s="1" t="str">
        <f t="shared" si="83"/>
        <v>БЗД446б</v>
      </c>
      <c r="G1082" s="2" t="s">
        <v>6</v>
      </c>
      <c r="I1082" s="1">
        <v>8</v>
      </c>
      <c r="J1082" s="1">
        <v>1997</v>
      </c>
      <c r="K1082" s="37" t="s">
        <v>43</v>
      </c>
      <c r="L1082" s="122">
        <v>1.1499999999999999</v>
      </c>
      <c r="N1082" s="117">
        <v>105000000</v>
      </c>
      <c r="O1082" s="129">
        <f t="shared" si="81"/>
        <v>120749999.99999999</v>
      </c>
      <c r="P1082" s="14">
        <f t="shared" si="82"/>
        <v>0</v>
      </c>
      <c r="Q1082" s="14" t="str">
        <f>+IF(B1082='1'!$D$15,IF(C1082='1'!$D$16,'2'!D1082,""),"")</f>
        <v/>
      </c>
      <c r="S1082" s="36">
        <v>80000000</v>
      </c>
      <c r="T1082" s="87">
        <v>80000000</v>
      </c>
      <c r="U1082" s="96">
        <v>95000000</v>
      </c>
      <c r="V1082" s="108">
        <v>105000000</v>
      </c>
    </row>
    <row r="1083" spans="1:22" hidden="1" x14ac:dyDescent="0.2">
      <c r="A1083" s="103">
        <v>1081</v>
      </c>
      <c r="B1083" s="1" t="s">
        <v>46</v>
      </c>
      <c r="C1083" s="14">
        <v>4</v>
      </c>
      <c r="D1083" s="14" t="s">
        <v>649</v>
      </c>
      <c r="E1083" s="1">
        <v>13344</v>
      </c>
      <c r="F1083" s="1" t="str">
        <f t="shared" si="83"/>
        <v>БЗД446а</v>
      </c>
      <c r="G1083" s="2" t="s">
        <v>6</v>
      </c>
      <c r="I1083" s="1">
        <v>5</v>
      </c>
      <c r="J1083" s="1">
        <v>1997</v>
      </c>
      <c r="K1083" s="37" t="s">
        <v>43</v>
      </c>
      <c r="L1083" s="122">
        <v>1.1499999999999999</v>
      </c>
      <c r="N1083" s="117">
        <v>100000000</v>
      </c>
      <c r="O1083" s="129">
        <f t="shared" si="81"/>
        <v>114999999.99999999</v>
      </c>
      <c r="P1083" s="14">
        <f t="shared" si="82"/>
        <v>0</v>
      </c>
      <c r="Q1083" s="14" t="str">
        <f>+IF(B1083='1'!$D$15,IF(C1083='1'!$D$16,'2'!D1083,""),"")</f>
        <v/>
      </c>
      <c r="S1083" s="36">
        <v>80000000</v>
      </c>
      <c r="T1083" s="87">
        <v>80000000</v>
      </c>
      <c r="U1083" s="96">
        <v>90000000</v>
      </c>
      <c r="V1083" s="108">
        <v>100000000</v>
      </c>
    </row>
    <row r="1084" spans="1:22" hidden="1" x14ac:dyDescent="0.2">
      <c r="A1084" s="103">
        <v>1082</v>
      </c>
      <c r="B1084" s="1" t="s">
        <v>46</v>
      </c>
      <c r="C1084" s="14">
        <v>4</v>
      </c>
      <c r="D1084" s="14" t="s">
        <v>656</v>
      </c>
      <c r="E1084" s="1">
        <v>13344</v>
      </c>
      <c r="F1084" s="1" t="str">
        <f t="shared" si="83"/>
        <v>БЗД444-6</v>
      </c>
      <c r="G1084" s="2" t="s">
        <v>663</v>
      </c>
      <c r="I1084" s="1">
        <v>16</v>
      </c>
      <c r="J1084" s="1">
        <v>2009</v>
      </c>
      <c r="K1084" s="37" t="s">
        <v>43</v>
      </c>
      <c r="L1084" s="122">
        <f t="shared" ref="L1084:L1091" si="86">+$L$1</f>
        <v>1.1000000000000001</v>
      </c>
      <c r="N1084" s="117">
        <v>3100000</v>
      </c>
      <c r="O1084" s="129">
        <f t="shared" si="81"/>
        <v>3410000.0000000005</v>
      </c>
      <c r="P1084" s="14">
        <f t="shared" si="82"/>
        <v>0</v>
      </c>
      <c r="Q1084" s="14" t="str">
        <f>+IF(B1084='1'!$D$15,IF(C1084='1'!$D$16,'2'!D1084,""),"")</f>
        <v/>
      </c>
      <c r="S1084" s="36">
        <v>2900000</v>
      </c>
      <c r="T1084" s="87">
        <v>2900000</v>
      </c>
      <c r="U1084" s="96">
        <v>2900000</v>
      </c>
      <c r="V1084" s="108">
        <v>3100000</v>
      </c>
    </row>
    <row r="1085" spans="1:22" hidden="1" x14ac:dyDescent="0.2">
      <c r="A1085" s="103">
        <v>1083</v>
      </c>
      <c r="B1085" s="1" t="s">
        <v>46</v>
      </c>
      <c r="C1085" s="14">
        <v>4</v>
      </c>
      <c r="D1085" s="14" t="s">
        <v>662</v>
      </c>
      <c r="E1085" s="1">
        <v>13344</v>
      </c>
      <c r="F1085" s="1" t="str">
        <f t="shared" si="83"/>
        <v>БЗД444-5</v>
      </c>
      <c r="G1085" s="2" t="s">
        <v>663</v>
      </c>
      <c r="I1085" s="1">
        <v>5</v>
      </c>
      <c r="J1085" s="1">
        <v>2009</v>
      </c>
      <c r="K1085" s="37" t="s">
        <v>43</v>
      </c>
      <c r="L1085" s="122">
        <f t="shared" si="86"/>
        <v>1.1000000000000001</v>
      </c>
      <c r="N1085" s="117">
        <v>2900000</v>
      </c>
      <c r="O1085" s="129">
        <f t="shared" si="81"/>
        <v>3190000.0000000005</v>
      </c>
      <c r="P1085" s="14">
        <f t="shared" si="82"/>
        <v>0</v>
      </c>
      <c r="Q1085" s="14" t="str">
        <f>+IF(B1085='1'!$D$15,IF(C1085='1'!$D$16,'2'!D1085,""),"")</f>
        <v/>
      </c>
      <c r="S1085" s="36">
        <v>2600000</v>
      </c>
      <c r="T1085" s="87">
        <v>2600000</v>
      </c>
      <c r="U1085" s="96">
        <v>2700000</v>
      </c>
      <c r="V1085" s="108">
        <v>2900000</v>
      </c>
    </row>
    <row r="1086" spans="1:22" hidden="1" x14ac:dyDescent="0.2">
      <c r="A1086" s="103">
        <v>1084</v>
      </c>
      <c r="B1086" s="1" t="s">
        <v>46</v>
      </c>
      <c r="C1086" s="14">
        <v>4</v>
      </c>
      <c r="D1086" s="14" t="s">
        <v>653</v>
      </c>
      <c r="E1086" s="1">
        <v>13344</v>
      </c>
      <c r="F1086" s="1" t="str">
        <f t="shared" si="83"/>
        <v>БЗД444/3</v>
      </c>
      <c r="G1086" s="2" t="s">
        <v>663</v>
      </c>
      <c r="I1086" s="1">
        <v>6</v>
      </c>
      <c r="J1086" s="1">
        <v>2009</v>
      </c>
      <c r="K1086" s="37" t="s">
        <v>43</v>
      </c>
      <c r="L1086" s="122">
        <f t="shared" si="86"/>
        <v>1.1000000000000001</v>
      </c>
      <c r="N1086" s="117">
        <v>2900000</v>
      </c>
      <c r="O1086" s="129">
        <f t="shared" si="81"/>
        <v>3190000.0000000005</v>
      </c>
      <c r="P1086" s="14">
        <f t="shared" si="82"/>
        <v>0</v>
      </c>
      <c r="Q1086" s="14" t="str">
        <f>+IF(B1086='1'!$D$15,IF(C1086='1'!$D$16,'2'!D1086,""),"")</f>
        <v/>
      </c>
      <c r="S1086" s="36">
        <v>2600000</v>
      </c>
      <c r="T1086" s="87">
        <v>2600000</v>
      </c>
      <c r="U1086" s="96">
        <v>2700000</v>
      </c>
      <c r="V1086" s="108">
        <v>2900000</v>
      </c>
    </row>
    <row r="1087" spans="1:22" hidden="1" x14ac:dyDescent="0.2">
      <c r="A1087" s="103">
        <v>1085</v>
      </c>
      <c r="B1087" s="1" t="s">
        <v>46</v>
      </c>
      <c r="C1087" s="14">
        <v>4</v>
      </c>
      <c r="D1087" s="14" t="s">
        <v>655</v>
      </c>
      <c r="E1087" s="1">
        <v>13344</v>
      </c>
      <c r="F1087" s="1" t="str">
        <f t="shared" si="83"/>
        <v>БЗД444/2</v>
      </c>
      <c r="G1087" s="2" t="s">
        <v>663</v>
      </c>
      <c r="I1087" s="1">
        <v>10</v>
      </c>
      <c r="J1087" s="1">
        <v>2009</v>
      </c>
      <c r="K1087" s="37" t="s">
        <v>43</v>
      </c>
      <c r="L1087" s="122">
        <f t="shared" si="86"/>
        <v>1.1000000000000001</v>
      </c>
      <c r="N1087" s="117">
        <v>3100000</v>
      </c>
      <c r="O1087" s="129">
        <f t="shared" si="81"/>
        <v>3410000.0000000005</v>
      </c>
      <c r="P1087" s="14">
        <f t="shared" si="82"/>
        <v>0</v>
      </c>
      <c r="Q1087" s="14" t="str">
        <f>+IF(B1087='1'!$D$15,IF(C1087='1'!$D$16,'2'!D1087,""),"")</f>
        <v/>
      </c>
      <c r="S1087" s="36">
        <v>2900000</v>
      </c>
      <c r="T1087" s="87">
        <v>2900000</v>
      </c>
      <c r="U1087" s="96">
        <v>2900000</v>
      </c>
      <c r="V1087" s="108">
        <v>3100000</v>
      </c>
    </row>
    <row r="1088" spans="1:22" hidden="1" x14ac:dyDescent="0.2">
      <c r="A1088" s="103">
        <v>1086</v>
      </c>
      <c r="B1088" s="1" t="s">
        <v>46</v>
      </c>
      <c r="C1088" s="14">
        <v>4</v>
      </c>
      <c r="D1088" s="14" t="s">
        <v>654</v>
      </c>
      <c r="E1088" s="1">
        <v>13344</v>
      </c>
      <c r="F1088" s="1" t="str">
        <f t="shared" si="83"/>
        <v>БЗД444/1</v>
      </c>
      <c r="G1088" s="2" t="s">
        <v>663</v>
      </c>
      <c r="I1088" s="1">
        <v>15</v>
      </c>
      <c r="J1088" s="1">
        <v>2009</v>
      </c>
      <c r="K1088" s="37" t="s">
        <v>43</v>
      </c>
      <c r="L1088" s="122">
        <f t="shared" si="86"/>
        <v>1.1000000000000001</v>
      </c>
      <c r="N1088" s="117">
        <v>3100000</v>
      </c>
      <c r="O1088" s="129">
        <f t="shared" si="81"/>
        <v>3410000.0000000005</v>
      </c>
      <c r="P1088" s="14">
        <f t="shared" si="82"/>
        <v>0</v>
      </c>
      <c r="Q1088" s="14" t="str">
        <f>+IF(B1088='1'!$D$15,IF(C1088='1'!$D$16,'2'!D1088,""),"")</f>
        <v/>
      </c>
      <c r="S1088" s="36">
        <v>2900000</v>
      </c>
      <c r="T1088" s="87">
        <v>2900000</v>
      </c>
      <c r="U1088" s="96">
        <v>2900000</v>
      </c>
      <c r="V1088" s="108">
        <v>3100000</v>
      </c>
    </row>
    <row r="1089" spans="1:22" hidden="1" x14ac:dyDescent="0.2">
      <c r="A1089" s="103">
        <v>1087</v>
      </c>
      <c r="B1089" s="1" t="s">
        <v>46</v>
      </c>
      <c r="C1089" s="14">
        <v>4</v>
      </c>
      <c r="D1089" s="14" t="s">
        <v>631</v>
      </c>
      <c r="E1089" s="1">
        <v>13345</v>
      </c>
      <c r="F1089" s="1" t="str">
        <f t="shared" si="83"/>
        <v>БЗД443б</v>
      </c>
      <c r="G1089" s="2" t="s">
        <v>2378</v>
      </c>
      <c r="I1089" s="1">
        <v>5</v>
      </c>
      <c r="J1089" s="1">
        <v>2010</v>
      </c>
      <c r="K1089" s="2" t="s">
        <v>598</v>
      </c>
      <c r="L1089" s="122">
        <f t="shared" si="86"/>
        <v>1.1000000000000001</v>
      </c>
      <c r="N1089" s="117">
        <v>2500000</v>
      </c>
      <c r="O1089" s="129">
        <f t="shared" si="81"/>
        <v>2750000</v>
      </c>
      <c r="P1089" s="14">
        <f t="shared" si="82"/>
        <v>0</v>
      </c>
      <c r="Q1089" s="14" t="str">
        <f>+IF(B1089='1'!$D$15,IF(C1089='1'!$D$16,'2'!D1089,""),"")</f>
        <v/>
      </c>
      <c r="S1089" s="36">
        <v>2000000</v>
      </c>
      <c r="T1089" s="87">
        <v>2000000</v>
      </c>
      <c r="U1089" s="96">
        <v>2200000</v>
      </c>
      <c r="V1089" s="108">
        <v>2500000</v>
      </c>
    </row>
    <row r="1090" spans="1:22" hidden="1" x14ac:dyDescent="0.2">
      <c r="A1090" s="103">
        <v>1088</v>
      </c>
      <c r="B1090" s="1" t="s">
        <v>46</v>
      </c>
      <c r="C1090" s="14">
        <v>4</v>
      </c>
      <c r="D1090" s="14" t="s">
        <v>172</v>
      </c>
      <c r="E1090" s="1">
        <v>13343</v>
      </c>
      <c r="F1090" s="1" t="str">
        <f t="shared" si="83"/>
        <v>БЗД427А</v>
      </c>
      <c r="G1090" s="2" t="s">
        <v>665</v>
      </c>
      <c r="I1090" s="1">
        <v>10</v>
      </c>
      <c r="J1090" s="1">
        <v>2013</v>
      </c>
      <c r="K1090" s="2" t="s">
        <v>664</v>
      </c>
      <c r="L1090" s="122">
        <f t="shared" si="86"/>
        <v>1.1000000000000001</v>
      </c>
      <c r="N1090" s="117">
        <v>2700000</v>
      </c>
      <c r="O1090" s="129">
        <f t="shared" si="81"/>
        <v>2970000.0000000005</v>
      </c>
      <c r="P1090" s="14">
        <f t="shared" si="82"/>
        <v>0</v>
      </c>
      <c r="Q1090" s="14" t="str">
        <f>+IF(B1090='1'!$D$15,IF(C1090='1'!$D$16,'2'!D1090,""),"")</f>
        <v/>
      </c>
      <c r="S1090" s="36">
        <v>2200000</v>
      </c>
      <c r="T1090" s="87">
        <v>2200000</v>
      </c>
      <c r="U1090" s="96">
        <v>2400000</v>
      </c>
      <c r="V1090" s="108">
        <v>2700000</v>
      </c>
    </row>
    <row r="1091" spans="1:22" hidden="1" x14ac:dyDescent="0.2">
      <c r="A1091" s="103">
        <v>1089</v>
      </c>
      <c r="B1091" s="1" t="s">
        <v>46</v>
      </c>
      <c r="C1091" s="14">
        <v>4</v>
      </c>
      <c r="D1091" s="14" t="s">
        <v>2281</v>
      </c>
      <c r="E1091" s="1">
        <v>13343</v>
      </c>
      <c r="F1091" s="1" t="str">
        <f t="shared" si="83"/>
        <v>БЗД427 /Монгол угсаа/</v>
      </c>
      <c r="G1091" s="2" t="s">
        <v>665</v>
      </c>
      <c r="I1091" s="1">
        <v>10</v>
      </c>
      <c r="J1091" s="1">
        <v>2013</v>
      </c>
      <c r="K1091" s="2" t="s">
        <v>664</v>
      </c>
      <c r="L1091" s="122">
        <f t="shared" si="86"/>
        <v>1.1000000000000001</v>
      </c>
      <c r="N1091" s="117">
        <v>2700000</v>
      </c>
      <c r="O1091" s="129">
        <f t="shared" si="81"/>
        <v>2970000.0000000005</v>
      </c>
      <c r="P1091" s="14">
        <f t="shared" si="82"/>
        <v>0</v>
      </c>
      <c r="Q1091" s="14" t="str">
        <f>+IF(B1091='1'!$D$15,IF(C1091='1'!$D$16,'2'!D1091,""),"")</f>
        <v/>
      </c>
      <c r="S1091" s="36">
        <v>2200000</v>
      </c>
      <c r="T1091" s="87">
        <v>2200000</v>
      </c>
      <c r="U1091" s="96">
        <v>2400000</v>
      </c>
      <c r="V1091" s="108">
        <v>2700000</v>
      </c>
    </row>
    <row r="1092" spans="1:22" hidden="1" x14ac:dyDescent="0.2">
      <c r="A1092" s="103">
        <v>1090</v>
      </c>
      <c r="B1092" s="1" t="s">
        <v>46</v>
      </c>
      <c r="C1092" s="14">
        <v>4</v>
      </c>
      <c r="D1092" s="14">
        <v>13</v>
      </c>
      <c r="E1092" s="1">
        <v>13344</v>
      </c>
      <c r="F1092" s="1" t="str">
        <f t="shared" si="83"/>
        <v>БЗД413</v>
      </c>
      <c r="G1092" s="2" t="s">
        <v>1689</v>
      </c>
      <c r="H1092" s="2" t="s">
        <v>1689</v>
      </c>
      <c r="I1092" s="1">
        <v>5</v>
      </c>
      <c r="J1092" s="1">
        <v>1962</v>
      </c>
      <c r="K1092" s="2" t="s">
        <v>647</v>
      </c>
      <c r="L1092" s="122">
        <v>1.1499999999999999</v>
      </c>
      <c r="N1092" s="117">
        <v>120000000</v>
      </c>
      <c r="O1092" s="129">
        <f t="shared" ref="O1092:O1155" si="87">L1092*N1092</f>
        <v>138000000</v>
      </c>
      <c r="P1092" s="14">
        <f t="shared" si="82"/>
        <v>0</v>
      </c>
      <c r="Q1092" s="14" t="str">
        <f>+IF(B1092='1'!$D$15,IF(C1092='1'!$D$16,'2'!D1092,""),"")</f>
        <v/>
      </c>
      <c r="S1092" s="36">
        <v>105000000</v>
      </c>
      <c r="T1092" s="87">
        <v>105000000</v>
      </c>
      <c r="U1092" s="96">
        <v>105000000</v>
      </c>
      <c r="V1092" s="108">
        <v>120000000</v>
      </c>
    </row>
    <row r="1093" spans="1:22" hidden="1" x14ac:dyDescent="0.2">
      <c r="A1093" s="103">
        <v>1091</v>
      </c>
      <c r="B1093" s="1" t="s">
        <v>46</v>
      </c>
      <c r="C1093" s="14">
        <v>4</v>
      </c>
      <c r="D1093" s="14" t="s">
        <v>2282</v>
      </c>
      <c r="E1093" s="1">
        <v>13344</v>
      </c>
      <c r="F1093" s="1" t="str">
        <f t="shared" si="83"/>
        <v>БЗД412 /Жуков/</v>
      </c>
      <c r="G1093" s="2" t="s">
        <v>2066</v>
      </c>
      <c r="H1093" s="2" t="s">
        <v>1689</v>
      </c>
      <c r="I1093" s="1">
        <v>5</v>
      </c>
      <c r="J1093" s="1">
        <v>1961</v>
      </c>
      <c r="K1093" s="2" t="s">
        <v>647</v>
      </c>
      <c r="L1093" s="122">
        <v>1.1499999999999999</v>
      </c>
      <c r="N1093" s="117">
        <v>120000000</v>
      </c>
      <c r="O1093" s="129">
        <f t="shared" si="87"/>
        <v>138000000</v>
      </c>
      <c r="P1093" s="14">
        <f t="shared" si="82"/>
        <v>0</v>
      </c>
      <c r="Q1093" s="14" t="str">
        <f>+IF(B1093='1'!$D$15,IF(C1093='1'!$D$16,'2'!D1093,""),"")</f>
        <v/>
      </c>
      <c r="S1093" s="36">
        <v>105000000</v>
      </c>
      <c r="T1093" s="87">
        <v>105000000</v>
      </c>
      <c r="U1093" s="96">
        <v>105000000</v>
      </c>
      <c r="V1093" s="108">
        <v>120000000</v>
      </c>
    </row>
    <row r="1094" spans="1:22" hidden="1" x14ac:dyDescent="0.2">
      <c r="A1094" s="103">
        <v>1092</v>
      </c>
      <c r="B1094" s="1" t="s">
        <v>46</v>
      </c>
      <c r="C1094" s="14">
        <v>4</v>
      </c>
      <c r="D1094" s="14" t="s">
        <v>2283</v>
      </c>
      <c r="E1094" s="1">
        <v>13344</v>
      </c>
      <c r="F1094" s="1" t="str">
        <f t="shared" si="83"/>
        <v>БЗД411 /Жуков/</v>
      </c>
      <c r="G1094" s="2" t="s">
        <v>1689</v>
      </c>
      <c r="H1094" s="2" t="s">
        <v>1689</v>
      </c>
      <c r="I1094" s="1">
        <v>5</v>
      </c>
      <c r="J1094" s="1">
        <v>1972</v>
      </c>
      <c r="K1094" s="2" t="s">
        <v>647</v>
      </c>
      <c r="L1094" s="122">
        <v>1.1499999999999999</v>
      </c>
      <c r="N1094" s="117">
        <v>120000000</v>
      </c>
      <c r="O1094" s="129">
        <f t="shared" si="87"/>
        <v>138000000</v>
      </c>
      <c r="P1094" s="14">
        <f t="shared" ref="P1094:P1157" si="88">+IF(Q1094="",0,P1093+1)</f>
        <v>0</v>
      </c>
      <c r="Q1094" s="14" t="str">
        <f>+IF(B1094='1'!$D$15,IF(C1094='1'!$D$16,'2'!D1094,""),"")</f>
        <v/>
      </c>
      <c r="S1094" s="36">
        <v>105000000</v>
      </c>
      <c r="T1094" s="87">
        <v>105000000</v>
      </c>
      <c r="U1094" s="96">
        <v>105000000</v>
      </c>
      <c r="V1094" s="108">
        <v>120000000</v>
      </c>
    </row>
    <row r="1095" spans="1:22" hidden="1" x14ac:dyDescent="0.2">
      <c r="A1095" s="103">
        <v>1093</v>
      </c>
      <c r="B1095" s="1" t="s">
        <v>46</v>
      </c>
      <c r="C1095" s="14">
        <v>4</v>
      </c>
      <c r="D1095" s="14">
        <v>201</v>
      </c>
      <c r="E1095" s="1">
        <v>13344</v>
      </c>
      <c r="F1095" s="1" t="str">
        <f t="shared" si="83"/>
        <v>БЗД4201</v>
      </c>
      <c r="G1095" s="2" t="s">
        <v>1688</v>
      </c>
      <c r="H1095" s="2" t="s">
        <v>1688</v>
      </c>
      <c r="I1095" s="1">
        <v>9</v>
      </c>
      <c r="J1095" s="1">
        <v>1980</v>
      </c>
      <c r="K1095" s="2" t="s">
        <v>598</v>
      </c>
      <c r="L1095" s="122">
        <v>1.1499999999999999</v>
      </c>
      <c r="N1095" s="117">
        <v>120000000</v>
      </c>
      <c r="O1095" s="129">
        <f t="shared" si="87"/>
        <v>138000000</v>
      </c>
      <c r="P1095" s="14">
        <f t="shared" si="88"/>
        <v>0</v>
      </c>
      <c r="Q1095" s="14" t="str">
        <f>+IF(B1095='1'!$D$15,IF(C1095='1'!$D$16,'2'!D1095,""),"")</f>
        <v/>
      </c>
      <c r="S1095" s="36">
        <v>105000000</v>
      </c>
      <c r="T1095" s="87">
        <v>105000000</v>
      </c>
      <c r="U1095" s="96">
        <v>105000000</v>
      </c>
      <c r="V1095" s="108">
        <v>120000000</v>
      </c>
    </row>
    <row r="1096" spans="1:22" hidden="1" x14ac:dyDescent="0.2">
      <c r="A1096" s="103">
        <v>1094</v>
      </c>
      <c r="B1096" s="1" t="s">
        <v>46</v>
      </c>
      <c r="C1096" s="14">
        <v>4</v>
      </c>
      <c r="D1096" s="14">
        <v>200</v>
      </c>
      <c r="E1096" s="1">
        <v>13344</v>
      </c>
      <c r="F1096" s="1" t="str">
        <f t="shared" ref="F1096:F1159" si="89">+B1096&amp;C1096&amp;D1096</f>
        <v>БЗД4200</v>
      </c>
      <c r="G1096" s="2" t="s">
        <v>1688</v>
      </c>
      <c r="H1096" s="2" t="s">
        <v>1688</v>
      </c>
      <c r="I1096" s="1">
        <v>9</v>
      </c>
      <c r="J1096" s="1">
        <v>1980</v>
      </c>
      <c r="K1096" s="2" t="s">
        <v>598</v>
      </c>
      <c r="L1096" s="122">
        <v>1.1499999999999999</v>
      </c>
      <c r="N1096" s="117">
        <v>120000000</v>
      </c>
      <c r="O1096" s="129">
        <f t="shared" si="87"/>
        <v>138000000</v>
      </c>
      <c r="P1096" s="14">
        <f t="shared" si="88"/>
        <v>0</v>
      </c>
      <c r="Q1096" s="14" t="str">
        <f>+IF(B1096='1'!$D$15,IF(C1096='1'!$D$16,'2'!D1096,""),"")</f>
        <v/>
      </c>
      <c r="S1096" s="36">
        <v>105000000</v>
      </c>
      <c r="T1096" s="87">
        <v>105000000</v>
      </c>
      <c r="U1096" s="96">
        <v>105000000</v>
      </c>
      <c r="V1096" s="108">
        <v>120000000</v>
      </c>
    </row>
    <row r="1097" spans="1:22" hidden="1" x14ac:dyDescent="0.2">
      <c r="A1097" s="103">
        <v>1095</v>
      </c>
      <c r="B1097" s="1" t="s">
        <v>46</v>
      </c>
      <c r="C1097" s="14">
        <v>4</v>
      </c>
      <c r="D1097" s="14">
        <v>120</v>
      </c>
      <c r="E1097" s="1">
        <v>13344</v>
      </c>
      <c r="F1097" s="1" t="str">
        <f t="shared" si="89"/>
        <v>БЗД4120</v>
      </c>
      <c r="G1097" s="2" t="s">
        <v>1689</v>
      </c>
      <c r="H1097" s="2" t="s">
        <v>1689</v>
      </c>
      <c r="I1097" s="1">
        <v>5</v>
      </c>
      <c r="J1097" s="1">
        <v>1970</v>
      </c>
      <c r="K1097" s="37" t="s">
        <v>43</v>
      </c>
      <c r="L1097" s="122">
        <v>1.1499999999999999</v>
      </c>
      <c r="N1097" s="117">
        <v>120000000</v>
      </c>
      <c r="O1097" s="129">
        <f t="shared" si="87"/>
        <v>138000000</v>
      </c>
      <c r="P1097" s="14">
        <f t="shared" si="88"/>
        <v>0</v>
      </c>
      <c r="Q1097" s="14" t="str">
        <f>+IF(B1097='1'!$D$15,IF(C1097='1'!$D$16,'2'!D1097,""),"")</f>
        <v/>
      </c>
      <c r="S1097" s="36">
        <v>105000000</v>
      </c>
      <c r="T1097" s="87">
        <v>105000000</v>
      </c>
      <c r="U1097" s="96">
        <v>105000000</v>
      </c>
      <c r="V1097" s="108">
        <v>120000000</v>
      </c>
    </row>
    <row r="1098" spans="1:22" hidden="1" x14ac:dyDescent="0.2">
      <c r="A1098" s="103">
        <v>1096</v>
      </c>
      <c r="B1098" s="1" t="s">
        <v>46</v>
      </c>
      <c r="C1098" s="14">
        <v>4</v>
      </c>
      <c r="D1098" s="14">
        <v>118</v>
      </c>
      <c r="E1098" s="1">
        <v>13345</v>
      </c>
      <c r="F1098" s="1" t="str">
        <f t="shared" si="89"/>
        <v>БЗД4118</v>
      </c>
      <c r="G1098" s="2" t="s">
        <v>1689</v>
      </c>
      <c r="H1098" s="2" t="s">
        <v>1689</v>
      </c>
      <c r="I1098" s="1">
        <v>5</v>
      </c>
      <c r="J1098" s="1">
        <v>1968</v>
      </c>
      <c r="K1098" s="2" t="s">
        <v>598</v>
      </c>
      <c r="L1098" s="122">
        <v>1.1499999999999999</v>
      </c>
      <c r="N1098" s="117">
        <v>120000000</v>
      </c>
      <c r="O1098" s="129">
        <f t="shared" si="87"/>
        <v>138000000</v>
      </c>
      <c r="P1098" s="14">
        <f t="shared" si="88"/>
        <v>0</v>
      </c>
      <c r="Q1098" s="14" t="str">
        <f>+IF(B1098='1'!$D$15,IF(C1098='1'!$D$16,'2'!D1098,""),"")</f>
        <v/>
      </c>
      <c r="S1098" s="36">
        <v>105000000</v>
      </c>
      <c r="T1098" s="87">
        <v>105000000</v>
      </c>
      <c r="U1098" s="96">
        <v>105000000</v>
      </c>
      <c r="V1098" s="108">
        <v>120000000</v>
      </c>
    </row>
    <row r="1099" spans="1:22" hidden="1" x14ac:dyDescent="0.2">
      <c r="A1099" s="103">
        <v>1097</v>
      </c>
      <c r="B1099" s="1" t="s">
        <v>46</v>
      </c>
      <c r="C1099" s="14">
        <v>4</v>
      </c>
      <c r="D1099" s="14">
        <v>114</v>
      </c>
      <c r="E1099" s="1">
        <v>13344</v>
      </c>
      <c r="F1099" s="1" t="str">
        <f t="shared" si="89"/>
        <v>БЗД4114</v>
      </c>
      <c r="G1099" s="2" t="s">
        <v>1689</v>
      </c>
      <c r="H1099" s="2" t="s">
        <v>1689</v>
      </c>
      <c r="I1099" s="1">
        <v>5</v>
      </c>
      <c r="J1099" s="1">
        <v>1970</v>
      </c>
      <c r="K1099" s="2" t="s">
        <v>598</v>
      </c>
      <c r="L1099" s="122">
        <v>1.1499999999999999</v>
      </c>
      <c r="N1099" s="117">
        <v>120000000</v>
      </c>
      <c r="O1099" s="129">
        <f t="shared" si="87"/>
        <v>138000000</v>
      </c>
      <c r="P1099" s="14">
        <f t="shared" si="88"/>
        <v>0</v>
      </c>
      <c r="Q1099" s="14" t="str">
        <f>+IF(B1099='1'!$D$15,IF(C1099='1'!$D$16,'2'!D1099,""),"")</f>
        <v/>
      </c>
      <c r="S1099" s="36">
        <v>105000000</v>
      </c>
      <c r="T1099" s="87">
        <v>105000000</v>
      </c>
      <c r="U1099" s="96">
        <v>105000000</v>
      </c>
      <c r="V1099" s="108">
        <v>120000000</v>
      </c>
    </row>
    <row r="1100" spans="1:22" hidden="1" x14ac:dyDescent="0.2">
      <c r="A1100" s="103">
        <v>1098</v>
      </c>
      <c r="B1100" s="1" t="s">
        <v>46</v>
      </c>
      <c r="C1100" s="14">
        <v>4</v>
      </c>
      <c r="D1100" s="14">
        <v>113</v>
      </c>
      <c r="E1100" s="1">
        <v>13345</v>
      </c>
      <c r="F1100" s="1" t="str">
        <f t="shared" si="89"/>
        <v>БЗД4113</v>
      </c>
      <c r="G1100" s="2" t="s">
        <v>1689</v>
      </c>
      <c r="H1100" s="2" t="s">
        <v>1689</v>
      </c>
      <c r="I1100" s="1">
        <v>5</v>
      </c>
      <c r="J1100" s="1">
        <v>1966</v>
      </c>
      <c r="K1100" s="2" t="s">
        <v>598</v>
      </c>
      <c r="L1100" s="122">
        <v>1.1499999999999999</v>
      </c>
      <c r="N1100" s="117">
        <v>120000000</v>
      </c>
      <c r="O1100" s="129">
        <f t="shared" si="87"/>
        <v>138000000</v>
      </c>
      <c r="P1100" s="14">
        <f t="shared" si="88"/>
        <v>0</v>
      </c>
      <c r="Q1100" s="14" t="str">
        <f>+IF(B1100='1'!$D$15,IF(C1100='1'!$D$16,'2'!D1100,""),"")</f>
        <v/>
      </c>
      <c r="S1100" s="36">
        <v>105000000</v>
      </c>
      <c r="T1100" s="87">
        <v>105000000</v>
      </c>
      <c r="U1100" s="96">
        <v>105000000</v>
      </c>
      <c r="V1100" s="108">
        <v>120000000</v>
      </c>
    </row>
    <row r="1101" spans="1:22" hidden="1" x14ac:dyDescent="0.2">
      <c r="A1101" s="103">
        <v>1099</v>
      </c>
      <c r="B1101" s="1" t="s">
        <v>46</v>
      </c>
      <c r="C1101" s="14">
        <v>4</v>
      </c>
      <c r="D1101" s="14">
        <v>112</v>
      </c>
      <c r="E1101" s="1">
        <v>13344</v>
      </c>
      <c r="F1101" s="1" t="str">
        <f t="shared" si="89"/>
        <v>БЗД4112</v>
      </c>
      <c r="G1101" s="2" t="s">
        <v>1689</v>
      </c>
      <c r="H1101" s="2" t="s">
        <v>1689</v>
      </c>
      <c r="I1101" s="1">
        <v>5</v>
      </c>
      <c r="J1101" s="1">
        <v>1970</v>
      </c>
      <c r="K1101" s="2" t="s">
        <v>598</v>
      </c>
      <c r="L1101" s="122">
        <v>1.1499999999999999</v>
      </c>
      <c r="N1101" s="117">
        <v>120000000</v>
      </c>
      <c r="O1101" s="129">
        <f t="shared" si="87"/>
        <v>138000000</v>
      </c>
      <c r="P1101" s="14">
        <f t="shared" si="88"/>
        <v>0</v>
      </c>
      <c r="Q1101" s="14" t="str">
        <f>+IF(B1101='1'!$D$15,IF(C1101='1'!$D$16,'2'!D1101,""),"")</f>
        <v/>
      </c>
      <c r="S1101" s="36">
        <v>105000000</v>
      </c>
      <c r="T1101" s="87">
        <v>105000000</v>
      </c>
      <c r="U1101" s="96">
        <v>105000000</v>
      </c>
      <c r="V1101" s="108">
        <v>120000000</v>
      </c>
    </row>
    <row r="1102" spans="1:22" hidden="1" x14ac:dyDescent="0.2">
      <c r="A1102" s="103">
        <v>1100</v>
      </c>
      <c r="B1102" s="1" t="s">
        <v>46</v>
      </c>
      <c r="C1102" s="14">
        <v>4</v>
      </c>
      <c r="D1102" s="14">
        <v>111</v>
      </c>
      <c r="E1102" s="1">
        <v>13345</v>
      </c>
      <c r="F1102" s="1" t="str">
        <f t="shared" si="89"/>
        <v>БЗД4111</v>
      </c>
      <c r="G1102" s="2" t="s">
        <v>1689</v>
      </c>
      <c r="H1102" s="2" t="s">
        <v>1689</v>
      </c>
      <c r="I1102" s="1">
        <v>5</v>
      </c>
      <c r="J1102" s="1">
        <v>1970</v>
      </c>
      <c r="K1102" s="2" t="s">
        <v>598</v>
      </c>
      <c r="L1102" s="122">
        <v>1.1499999999999999</v>
      </c>
      <c r="N1102" s="117">
        <v>120000000</v>
      </c>
      <c r="O1102" s="129">
        <f t="shared" si="87"/>
        <v>138000000</v>
      </c>
      <c r="P1102" s="14">
        <f t="shared" si="88"/>
        <v>0</v>
      </c>
      <c r="Q1102" s="14" t="str">
        <f>+IF(B1102='1'!$D$15,IF(C1102='1'!$D$16,'2'!D1102,""),"")</f>
        <v/>
      </c>
      <c r="S1102" s="36">
        <v>105000000</v>
      </c>
      <c r="T1102" s="87">
        <v>105000000</v>
      </c>
      <c r="U1102" s="96">
        <v>105000000</v>
      </c>
      <c r="V1102" s="108">
        <v>120000000</v>
      </c>
    </row>
    <row r="1103" spans="1:22" hidden="1" x14ac:dyDescent="0.2">
      <c r="A1103" s="103">
        <v>1101</v>
      </c>
      <c r="B1103" s="1" t="s">
        <v>46</v>
      </c>
      <c r="C1103" s="14">
        <v>4</v>
      </c>
      <c r="D1103" s="14">
        <v>110</v>
      </c>
      <c r="E1103" s="1">
        <v>13345</v>
      </c>
      <c r="F1103" s="1" t="str">
        <f t="shared" si="89"/>
        <v>БЗД4110</v>
      </c>
      <c r="G1103" s="2" t="s">
        <v>1689</v>
      </c>
      <c r="H1103" s="2" t="s">
        <v>1689</v>
      </c>
      <c r="I1103" s="1">
        <v>5</v>
      </c>
      <c r="J1103" s="1">
        <v>1966</v>
      </c>
      <c r="K1103" s="2" t="s">
        <v>598</v>
      </c>
      <c r="L1103" s="122">
        <v>1.1499999999999999</v>
      </c>
      <c r="N1103" s="117">
        <v>120000000</v>
      </c>
      <c r="O1103" s="129">
        <f t="shared" si="87"/>
        <v>138000000</v>
      </c>
      <c r="P1103" s="14">
        <f t="shared" si="88"/>
        <v>0</v>
      </c>
      <c r="Q1103" s="14" t="str">
        <f>+IF(B1103='1'!$D$15,IF(C1103='1'!$D$16,'2'!D1103,""),"")</f>
        <v/>
      </c>
      <c r="S1103" s="36">
        <v>105000000</v>
      </c>
      <c r="T1103" s="87">
        <v>105000000</v>
      </c>
      <c r="U1103" s="96">
        <v>105000000</v>
      </c>
      <c r="V1103" s="108">
        <v>120000000</v>
      </c>
    </row>
    <row r="1104" spans="1:22" hidden="1" x14ac:dyDescent="0.2">
      <c r="A1104" s="103">
        <v>1102</v>
      </c>
      <c r="B1104" s="1" t="s">
        <v>46</v>
      </c>
      <c r="C1104" s="14">
        <v>4</v>
      </c>
      <c r="D1104" s="14">
        <v>66</v>
      </c>
      <c r="E1104" s="1">
        <v>13344</v>
      </c>
      <c r="F1104" s="1" t="str">
        <f t="shared" si="89"/>
        <v>БЗД466</v>
      </c>
      <c r="G1104" s="2" t="s">
        <v>1689</v>
      </c>
      <c r="H1104" s="2" t="s">
        <v>1689</v>
      </c>
      <c r="I1104" s="1">
        <v>5</v>
      </c>
      <c r="J1104" s="1">
        <v>1966</v>
      </c>
      <c r="K1104" s="37" t="s">
        <v>43</v>
      </c>
      <c r="L1104" s="122">
        <v>1.1499999999999999</v>
      </c>
      <c r="N1104" s="117">
        <v>120000000</v>
      </c>
      <c r="O1104" s="129">
        <f t="shared" si="87"/>
        <v>138000000</v>
      </c>
      <c r="P1104" s="14">
        <f t="shared" si="88"/>
        <v>0</v>
      </c>
      <c r="Q1104" s="14" t="str">
        <f>+IF(B1104='1'!$D$15,IF(C1104='1'!$D$16,'2'!D1104,""),"")</f>
        <v/>
      </c>
      <c r="S1104" s="36">
        <v>105000000</v>
      </c>
      <c r="T1104" s="87">
        <v>105000000</v>
      </c>
      <c r="U1104" s="96">
        <v>105000000</v>
      </c>
      <c r="V1104" s="108">
        <v>120000000</v>
      </c>
    </row>
    <row r="1105" spans="1:22" hidden="1" x14ac:dyDescent="0.2">
      <c r="A1105" s="103">
        <v>1103</v>
      </c>
      <c r="B1105" s="1" t="s">
        <v>46</v>
      </c>
      <c r="C1105" s="14">
        <v>4</v>
      </c>
      <c r="D1105" s="14">
        <v>65</v>
      </c>
      <c r="E1105" s="1">
        <v>13344</v>
      </c>
      <c r="F1105" s="1" t="str">
        <f t="shared" si="89"/>
        <v>БЗД465</v>
      </c>
      <c r="G1105" s="2" t="s">
        <v>1689</v>
      </c>
      <c r="H1105" s="2" t="s">
        <v>1689</v>
      </c>
      <c r="I1105" s="1">
        <v>5</v>
      </c>
      <c r="J1105" s="1">
        <v>1966</v>
      </c>
      <c r="K1105" s="37" t="s">
        <v>43</v>
      </c>
      <c r="L1105" s="122">
        <v>1.1499999999999999</v>
      </c>
      <c r="N1105" s="117">
        <v>120000000</v>
      </c>
      <c r="O1105" s="129">
        <f t="shared" si="87"/>
        <v>138000000</v>
      </c>
      <c r="P1105" s="14">
        <f t="shared" si="88"/>
        <v>0</v>
      </c>
      <c r="Q1105" s="14" t="str">
        <f>+IF(B1105='1'!$D$15,IF(C1105='1'!$D$16,'2'!D1105,""),"")</f>
        <v/>
      </c>
      <c r="S1105" s="36">
        <v>105000000</v>
      </c>
      <c r="T1105" s="87">
        <v>105000000</v>
      </c>
      <c r="U1105" s="96">
        <v>105000000</v>
      </c>
      <c r="V1105" s="108">
        <v>120000000</v>
      </c>
    </row>
    <row r="1106" spans="1:22" hidden="1" x14ac:dyDescent="0.2">
      <c r="A1106" s="103">
        <v>1104</v>
      </c>
      <c r="B1106" s="1" t="s">
        <v>46</v>
      </c>
      <c r="C1106" s="14">
        <v>4</v>
      </c>
      <c r="D1106" s="14">
        <v>64</v>
      </c>
      <c r="E1106" s="1">
        <v>13344</v>
      </c>
      <c r="F1106" s="1" t="str">
        <f t="shared" si="89"/>
        <v>БЗД464</v>
      </c>
      <c r="G1106" s="2" t="s">
        <v>1689</v>
      </c>
      <c r="H1106" s="2" t="s">
        <v>1689</v>
      </c>
      <c r="I1106" s="1">
        <v>5</v>
      </c>
      <c r="J1106" s="1">
        <v>1966</v>
      </c>
      <c r="K1106" s="37" t="s">
        <v>43</v>
      </c>
      <c r="L1106" s="122">
        <v>1.1499999999999999</v>
      </c>
      <c r="N1106" s="117">
        <v>120000000</v>
      </c>
      <c r="O1106" s="129">
        <f t="shared" si="87"/>
        <v>138000000</v>
      </c>
      <c r="P1106" s="14">
        <f t="shared" si="88"/>
        <v>0</v>
      </c>
      <c r="Q1106" s="14" t="str">
        <f>+IF(B1106='1'!$D$15,IF(C1106='1'!$D$16,'2'!D1106,""),"")</f>
        <v/>
      </c>
      <c r="S1106" s="36">
        <v>105000000</v>
      </c>
      <c r="T1106" s="87">
        <v>105000000</v>
      </c>
      <c r="U1106" s="96">
        <v>105000000</v>
      </c>
      <c r="V1106" s="108">
        <v>120000000</v>
      </c>
    </row>
    <row r="1107" spans="1:22" hidden="1" x14ac:dyDescent="0.2">
      <c r="A1107" s="103">
        <v>1105</v>
      </c>
      <c r="B1107" s="1" t="s">
        <v>46</v>
      </c>
      <c r="C1107" s="14">
        <v>4</v>
      </c>
      <c r="D1107" s="14">
        <v>63</v>
      </c>
      <c r="E1107" s="1">
        <v>13344</v>
      </c>
      <c r="F1107" s="1" t="str">
        <f t="shared" si="89"/>
        <v>БЗД463</v>
      </c>
      <c r="G1107" s="2" t="s">
        <v>1689</v>
      </c>
      <c r="H1107" s="2" t="s">
        <v>1689</v>
      </c>
      <c r="I1107" s="1">
        <v>5</v>
      </c>
      <c r="J1107" s="1">
        <v>1966</v>
      </c>
      <c r="K1107" s="37" t="s">
        <v>43</v>
      </c>
      <c r="L1107" s="122">
        <v>1.1499999999999999</v>
      </c>
      <c r="N1107" s="117">
        <v>120000000</v>
      </c>
      <c r="O1107" s="129">
        <f t="shared" si="87"/>
        <v>138000000</v>
      </c>
      <c r="P1107" s="14">
        <f t="shared" si="88"/>
        <v>0</v>
      </c>
      <c r="Q1107" s="14" t="str">
        <f>+IF(B1107='1'!$D$15,IF(C1107='1'!$D$16,'2'!D1107,""),"")</f>
        <v/>
      </c>
      <c r="S1107" s="36">
        <v>105000000</v>
      </c>
      <c r="T1107" s="87">
        <v>105000000</v>
      </c>
      <c r="U1107" s="96">
        <v>105000000</v>
      </c>
      <c r="V1107" s="108">
        <v>120000000</v>
      </c>
    </row>
    <row r="1108" spans="1:22" hidden="1" x14ac:dyDescent="0.2">
      <c r="A1108" s="103">
        <v>1106</v>
      </c>
      <c r="B1108" s="1" t="s">
        <v>46</v>
      </c>
      <c r="C1108" s="14">
        <v>4</v>
      </c>
      <c r="D1108" s="14">
        <v>54</v>
      </c>
      <c r="E1108" s="1">
        <v>13344</v>
      </c>
      <c r="F1108" s="1" t="str">
        <f t="shared" si="89"/>
        <v>БЗД454</v>
      </c>
      <c r="G1108" s="2" t="s">
        <v>7</v>
      </c>
      <c r="I1108" s="1">
        <v>10</v>
      </c>
      <c r="J1108" s="1">
        <v>2015</v>
      </c>
      <c r="K1108" s="2" t="s">
        <v>647</v>
      </c>
      <c r="L1108" s="122">
        <f t="shared" ref="L1108:L1114" si="90">+$L$1</f>
        <v>1.1000000000000001</v>
      </c>
      <c r="N1108" s="117">
        <v>2700000</v>
      </c>
      <c r="O1108" s="129">
        <f t="shared" si="87"/>
        <v>2970000.0000000005</v>
      </c>
      <c r="P1108" s="14">
        <f t="shared" si="88"/>
        <v>0</v>
      </c>
      <c r="Q1108" s="14" t="str">
        <f>+IF(B1108='1'!$D$15,IF(C1108='1'!$D$16,'2'!D1108,""),"")</f>
        <v/>
      </c>
      <c r="S1108" s="36">
        <v>2400000</v>
      </c>
      <c r="T1108" s="87">
        <v>2400000</v>
      </c>
      <c r="U1108" s="96">
        <v>2400000</v>
      </c>
      <c r="V1108" s="108">
        <v>2700000</v>
      </c>
    </row>
    <row r="1109" spans="1:22" hidden="1" x14ac:dyDescent="0.2">
      <c r="A1109" s="103">
        <v>1107</v>
      </c>
      <c r="B1109" s="1" t="s">
        <v>46</v>
      </c>
      <c r="C1109" s="14">
        <v>4</v>
      </c>
      <c r="D1109" s="14">
        <v>53</v>
      </c>
      <c r="E1109" s="1">
        <v>13344</v>
      </c>
      <c r="F1109" s="1" t="str">
        <f t="shared" si="89"/>
        <v>БЗД453</v>
      </c>
      <c r="G1109" s="2" t="s">
        <v>6</v>
      </c>
      <c r="I1109" s="1">
        <v>6</v>
      </c>
      <c r="J1109" s="1">
        <v>2007</v>
      </c>
      <c r="K1109" s="2" t="s">
        <v>598</v>
      </c>
      <c r="L1109" s="122">
        <f t="shared" si="90"/>
        <v>1.1000000000000001</v>
      </c>
      <c r="N1109" s="117">
        <v>2400000</v>
      </c>
      <c r="O1109" s="129">
        <f t="shared" si="87"/>
        <v>2640000</v>
      </c>
      <c r="P1109" s="14">
        <f t="shared" si="88"/>
        <v>0</v>
      </c>
      <c r="Q1109" s="14" t="str">
        <f>+IF(B1109='1'!$D$15,IF(C1109='1'!$D$16,'2'!D1109,""),"")</f>
        <v/>
      </c>
      <c r="S1109" s="36">
        <v>2000000</v>
      </c>
      <c r="T1109" s="87">
        <v>2000000</v>
      </c>
      <c r="U1109" s="96">
        <v>2100000</v>
      </c>
      <c r="V1109" s="108">
        <v>2400000</v>
      </c>
    </row>
    <row r="1110" spans="1:22" hidden="1" x14ac:dyDescent="0.2">
      <c r="A1110" s="103">
        <v>1108</v>
      </c>
      <c r="B1110" s="1" t="s">
        <v>46</v>
      </c>
      <c r="C1110" s="14">
        <v>4</v>
      </c>
      <c r="D1110" s="14">
        <v>51</v>
      </c>
      <c r="E1110" s="1">
        <v>13345</v>
      </c>
      <c r="F1110" s="1" t="str">
        <f t="shared" si="89"/>
        <v>БЗД451</v>
      </c>
      <c r="G1110" s="2" t="s">
        <v>6</v>
      </c>
      <c r="I1110" s="1">
        <v>6</v>
      </c>
      <c r="J1110" s="1">
        <v>2013</v>
      </c>
      <c r="K1110" s="2" t="s">
        <v>598</v>
      </c>
      <c r="L1110" s="122">
        <f t="shared" si="90"/>
        <v>1.1000000000000001</v>
      </c>
      <c r="N1110" s="117">
        <v>2600000</v>
      </c>
      <c r="O1110" s="129">
        <f t="shared" si="87"/>
        <v>2860000</v>
      </c>
      <c r="P1110" s="14">
        <f t="shared" si="88"/>
        <v>0</v>
      </c>
      <c r="Q1110" s="14" t="str">
        <f>+IF(B1110='1'!$D$15,IF(C1110='1'!$D$16,'2'!D1110,""),"")</f>
        <v/>
      </c>
      <c r="S1110" s="36">
        <v>2200000</v>
      </c>
      <c r="T1110" s="87">
        <v>2200000</v>
      </c>
      <c r="U1110" s="96">
        <v>2300000</v>
      </c>
      <c r="V1110" s="108">
        <v>2600000</v>
      </c>
    </row>
    <row r="1111" spans="1:22" hidden="1" x14ac:dyDescent="0.2">
      <c r="A1111" s="103">
        <v>1109</v>
      </c>
      <c r="B1111" s="1" t="s">
        <v>46</v>
      </c>
      <c r="C1111" s="14">
        <v>4</v>
      </c>
      <c r="D1111" s="14">
        <v>50</v>
      </c>
      <c r="E1111" s="1">
        <v>13344</v>
      </c>
      <c r="F1111" s="1" t="str">
        <f t="shared" si="89"/>
        <v>БЗД450</v>
      </c>
      <c r="G1111" s="2" t="s">
        <v>6</v>
      </c>
      <c r="I1111" s="1">
        <v>5</v>
      </c>
      <c r="J1111" s="1">
        <v>2005</v>
      </c>
      <c r="K1111" s="37" t="s">
        <v>43</v>
      </c>
      <c r="L1111" s="122">
        <f t="shared" si="90"/>
        <v>1.1000000000000001</v>
      </c>
      <c r="N1111" s="117">
        <v>2200000</v>
      </c>
      <c r="O1111" s="129">
        <f t="shared" si="87"/>
        <v>2420000</v>
      </c>
      <c r="P1111" s="14">
        <f t="shared" si="88"/>
        <v>0</v>
      </c>
      <c r="Q1111" s="14" t="str">
        <f>+IF(B1111='1'!$D$15,IF(C1111='1'!$D$16,'2'!D1111,""),"")</f>
        <v/>
      </c>
      <c r="S1111" s="36">
        <v>2000000</v>
      </c>
      <c r="T1111" s="87">
        <v>2000000</v>
      </c>
      <c r="U1111" s="96">
        <v>2000000</v>
      </c>
      <c r="V1111" s="108">
        <v>2200000</v>
      </c>
    </row>
    <row r="1112" spans="1:22" hidden="1" x14ac:dyDescent="0.2">
      <c r="A1112" s="103">
        <v>1110</v>
      </c>
      <c r="B1112" s="1" t="s">
        <v>46</v>
      </c>
      <c r="C1112" s="14">
        <v>4</v>
      </c>
      <c r="D1112" s="14">
        <v>49</v>
      </c>
      <c r="E1112" s="1">
        <v>13344</v>
      </c>
      <c r="F1112" s="1" t="str">
        <f t="shared" si="89"/>
        <v>БЗД449</v>
      </c>
      <c r="G1112" s="2" t="s">
        <v>6</v>
      </c>
      <c r="I1112" s="1">
        <v>6</v>
      </c>
      <c r="J1112" s="1">
        <v>2006</v>
      </c>
      <c r="K1112" s="37" t="s">
        <v>43</v>
      </c>
      <c r="L1112" s="122">
        <f t="shared" si="90"/>
        <v>1.1000000000000001</v>
      </c>
      <c r="N1112" s="117">
        <v>2350000</v>
      </c>
      <c r="O1112" s="129">
        <f t="shared" si="87"/>
        <v>2585000</v>
      </c>
      <c r="P1112" s="14">
        <f t="shared" si="88"/>
        <v>0</v>
      </c>
      <c r="Q1112" s="14" t="str">
        <f>+IF(B1112='1'!$D$15,IF(C1112='1'!$D$16,'2'!D1112,""),"")</f>
        <v/>
      </c>
      <c r="S1112" s="36">
        <v>2000000</v>
      </c>
      <c r="T1112" s="87">
        <v>2000000</v>
      </c>
      <c r="U1112" s="96">
        <v>2100000</v>
      </c>
      <c r="V1112" s="108">
        <v>2350000</v>
      </c>
    </row>
    <row r="1113" spans="1:22" hidden="1" x14ac:dyDescent="0.2">
      <c r="A1113" s="103">
        <v>1111</v>
      </c>
      <c r="B1113" s="1" t="s">
        <v>46</v>
      </c>
      <c r="C1113" s="14">
        <v>4</v>
      </c>
      <c r="D1113" s="14">
        <v>47</v>
      </c>
      <c r="E1113" s="1">
        <v>13344</v>
      </c>
      <c r="F1113" s="1" t="str">
        <f t="shared" si="89"/>
        <v>БЗД447</v>
      </c>
      <c r="G1113" s="2" t="s">
        <v>6</v>
      </c>
      <c r="I1113" s="1">
        <v>5</v>
      </c>
      <c r="J1113" s="1">
        <v>2002</v>
      </c>
      <c r="K1113" s="37" t="s">
        <v>43</v>
      </c>
      <c r="L1113" s="122">
        <f t="shared" si="90"/>
        <v>1.1000000000000001</v>
      </c>
      <c r="N1113" s="117">
        <v>2100000</v>
      </c>
      <c r="O1113" s="129">
        <f t="shared" si="87"/>
        <v>2310000</v>
      </c>
      <c r="P1113" s="14">
        <f t="shared" si="88"/>
        <v>0</v>
      </c>
      <c r="Q1113" s="14" t="str">
        <f>+IF(B1113='1'!$D$15,IF(C1113='1'!$D$16,'2'!D1113,""),"")</f>
        <v/>
      </c>
      <c r="S1113" s="36">
        <v>1900000</v>
      </c>
      <c r="T1113" s="87">
        <v>1900000</v>
      </c>
      <c r="U1113" s="96">
        <v>1900000</v>
      </c>
      <c r="V1113" s="108">
        <v>2100000</v>
      </c>
    </row>
    <row r="1114" spans="1:22" hidden="1" x14ac:dyDescent="0.2">
      <c r="A1114" s="103">
        <v>1112</v>
      </c>
      <c r="B1114" s="1" t="s">
        <v>46</v>
      </c>
      <c r="C1114" s="14">
        <v>4</v>
      </c>
      <c r="D1114" s="14">
        <v>43</v>
      </c>
      <c r="E1114" s="1">
        <v>13344</v>
      </c>
      <c r="F1114" s="1" t="str">
        <f t="shared" si="89"/>
        <v>БЗД443</v>
      </c>
      <c r="G1114" s="2" t="s">
        <v>6</v>
      </c>
      <c r="I1114" s="1">
        <v>12</v>
      </c>
      <c r="J1114" s="1">
        <v>2009</v>
      </c>
      <c r="K1114" s="37" t="s">
        <v>43</v>
      </c>
      <c r="L1114" s="122">
        <f t="shared" si="90"/>
        <v>1.1000000000000001</v>
      </c>
      <c r="N1114" s="117">
        <v>2600000</v>
      </c>
      <c r="O1114" s="129">
        <f t="shared" si="87"/>
        <v>2860000</v>
      </c>
      <c r="P1114" s="14">
        <f t="shared" si="88"/>
        <v>0</v>
      </c>
      <c r="Q1114" s="14" t="str">
        <f>+IF(B1114='1'!$D$15,IF(C1114='1'!$D$16,'2'!D1114,""),"")</f>
        <v/>
      </c>
      <c r="S1114" s="36">
        <v>2300000</v>
      </c>
      <c r="T1114" s="87">
        <v>2300000</v>
      </c>
      <c r="U1114" s="96">
        <v>2300000</v>
      </c>
      <c r="V1114" s="108">
        <v>2600000</v>
      </c>
    </row>
    <row r="1115" spans="1:22" hidden="1" x14ac:dyDescent="0.2">
      <c r="A1115" s="103">
        <v>1113</v>
      </c>
      <c r="B1115" s="1" t="s">
        <v>46</v>
      </c>
      <c r="C1115" s="14">
        <v>4</v>
      </c>
      <c r="D1115" s="14">
        <v>42</v>
      </c>
      <c r="E1115" s="1">
        <v>13345</v>
      </c>
      <c r="F1115" s="1" t="str">
        <f t="shared" si="89"/>
        <v>БЗД442</v>
      </c>
      <c r="G1115" s="2" t="s">
        <v>1689</v>
      </c>
      <c r="H1115" s="2" t="s">
        <v>1689</v>
      </c>
      <c r="I1115" s="1">
        <v>5</v>
      </c>
      <c r="J1115" s="1">
        <v>1969</v>
      </c>
      <c r="K1115" s="2" t="s">
        <v>598</v>
      </c>
      <c r="L1115" s="122">
        <v>1.1499999999999999</v>
      </c>
      <c r="N1115" s="117">
        <v>120000000</v>
      </c>
      <c r="O1115" s="129">
        <f t="shared" si="87"/>
        <v>138000000</v>
      </c>
      <c r="P1115" s="14">
        <f t="shared" si="88"/>
        <v>0</v>
      </c>
      <c r="Q1115" s="14" t="str">
        <f>+IF(B1115='1'!$D$15,IF(C1115='1'!$D$16,'2'!D1115,""),"")</f>
        <v/>
      </c>
      <c r="S1115" s="36">
        <v>105000000</v>
      </c>
      <c r="T1115" s="87">
        <v>105000000</v>
      </c>
      <c r="U1115" s="96">
        <v>105000000</v>
      </c>
      <c r="V1115" s="108">
        <v>120000000</v>
      </c>
    </row>
    <row r="1116" spans="1:22" hidden="1" x14ac:dyDescent="0.2">
      <c r="A1116" s="103">
        <v>1114</v>
      </c>
      <c r="B1116" s="1" t="s">
        <v>46</v>
      </c>
      <c r="C1116" s="14">
        <v>4</v>
      </c>
      <c r="D1116" s="14">
        <v>41</v>
      </c>
      <c r="E1116" s="1">
        <v>13344</v>
      </c>
      <c r="F1116" s="1" t="str">
        <f t="shared" si="89"/>
        <v>БЗД441</v>
      </c>
      <c r="G1116" s="2" t="s">
        <v>6</v>
      </c>
      <c r="I1116" s="1">
        <v>12</v>
      </c>
      <c r="J1116" s="1">
        <v>2010</v>
      </c>
      <c r="K1116" s="37" t="s">
        <v>43</v>
      </c>
      <c r="L1116" s="122">
        <f t="shared" ref="L1116:L1122" si="91">+$L$1</f>
        <v>1.1000000000000001</v>
      </c>
      <c r="N1116" s="117">
        <v>2600000</v>
      </c>
      <c r="O1116" s="129">
        <f t="shared" si="87"/>
        <v>2860000</v>
      </c>
      <c r="P1116" s="14">
        <f t="shared" si="88"/>
        <v>0</v>
      </c>
      <c r="Q1116" s="14" t="str">
        <f>+IF(B1116='1'!$D$15,IF(C1116='1'!$D$16,'2'!D1116,""),"")</f>
        <v/>
      </c>
      <c r="S1116" s="36">
        <v>2300000</v>
      </c>
      <c r="T1116" s="87">
        <v>2300000</v>
      </c>
      <c r="U1116" s="96">
        <v>2300000</v>
      </c>
      <c r="V1116" s="108">
        <v>2600000</v>
      </c>
    </row>
    <row r="1117" spans="1:22" hidden="1" x14ac:dyDescent="0.2">
      <c r="A1117" s="103">
        <v>1115</v>
      </c>
      <c r="B1117" s="1" t="s">
        <v>46</v>
      </c>
      <c r="C1117" s="14">
        <v>4</v>
      </c>
      <c r="D1117" s="14">
        <v>40</v>
      </c>
      <c r="E1117" s="1">
        <v>13344</v>
      </c>
      <c r="F1117" s="1" t="str">
        <f t="shared" si="89"/>
        <v>БЗД440</v>
      </c>
      <c r="G1117" s="2" t="s">
        <v>6</v>
      </c>
      <c r="I1117" s="1">
        <v>9</v>
      </c>
      <c r="J1117" s="1">
        <v>2008</v>
      </c>
      <c r="K1117" s="37" t="s">
        <v>43</v>
      </c>
      <c r="L1117" s="122">
        <f t="shared" si="91"/>
        <v>1.1000000000000001</v>
      </c>
      <c r="N1117" s="117">
        <v>2500000</v>
      </c>
      <c r="O1117" s="129">
        <f t="shared" si="87"/>
        <v>2750000</v>
      </c>
      <c r="P1117" s="14">
        <f t="shared" si="88"/>
        <v>0</v>
      </c>
      <c r="Q1117" s="14" t="str">
        <f>+IF(B1117='1'!$D$15,IF(C1117='1'!$D$16,'2'!D1117,""),"")</f>
        <v/>
      </c>
      <c r="S1117" s="36">
        <v>2100000</v>
      </c>
      <c r="T1117" s="87">
        <v>2100000</v>
      </c>
      <c r="U1117" s="96">
        <v>2200000</v>
      </c>
      <c r="V1117" s="108">
        <v>2500000</v>
      </c>
    </row>
    <row r="1118" spans="1:22" hidden="1" x14ac:dyDescent="0.2">
      <c r="A1118" s="103">
        <v>1116</v>
      </c>
      <c r="B1118" s="1" t="s">
        <v>46</v>
      </c>
      <c r="C1118" s="14">
        <v>4</v>
      </c>
      <c r="D1118" s="14">
        <v>38</v>
      </c>
      <c r="E1118" s="1">
        <v>13344</v>
      </c>
      <c r="F1118" s="1" t="str">
        <f t="shared" si="89"/>
        <v>БЗД438</v>
      </c>
      <c r="G1118" s="2" t="s">
        <v>142</v>
      </c>
      <c r="I1118" s="1">
        <v>9</v>
      </c>
      <c r="J1118" s="1">
        <v>2016</v>
      </c>
      <c r="K1118" s="37" t="s">
        <v>43</v>
      </c>
      <c r="L1118" s="122">
        <f t="shared" si="91"/>
        <v>1.1000000000000001</v>
      </c>
      <c r="N1118" s="117">
        <v>2700000</v>
      </c>
      <c r="O1118" s="129">
        <f t="shared" si="87"/>
        <v>2970000.0000000005</v>
      </c>
      <c r="P1118" s="14">
        <f t="shared" si="88"/>
        <v>0</v>
      </c>
      <c r="Q1118" s="14" t="str">
        <f>+IF(B1118='1'!$D$15,IF(C1118='1'!$D$16,'2'!D1118,""),"")</f>
        <v/>
      </c>
      <c r="S1118" s="36">
        <v>2300000</v>
      </c>
      <c r="T1118" s="87">
        <v>2300000</v>
      </c>
      <c r="U1118" s="96">
        <v>2400000</v>
      </c>
      <c r="V1118" s="108">
        <v>2700000</v>
      </c>
    </row>
    <row r="1119" spans="1:22" hidden="1" x14ac:dyDescent="0.2">
      <c r="A1119" s="103">
        <v>1117</v>
      </c>
      <c r="B1119" s="1" t="s">
        <v>46</v>
      </c>
      <c r="C1119" s="14">
        <v>4</v>
      </c>
      <c r="D1119" s="14">
        <v>37</v>
      </c>
      <c r="E1119" s="1">
        <v>13344</v>
      </c>
      <c r="F1119" s="1" t="str">
        <f t="shared" si="89"/>
        <v>БЗД437</v>
      </c>
      <c r="G1119" s="2" t="s">
        <v>657</v>
      </c>
      <c r="I1119" s="1">
        <v>12</v>
      </c>
      <c r="J1119" s="1">
        <v>2010</v>
      </c>
      <c r="K1119" s="37" t="s">
        <v>43</v>
      </c>
      <c r="L1119" s="122">
        <f t="shared" si="91"/>
        <v>1.1000000000000001</v>
      </c>
      <c r="N1119" s="117">
        <v>2900000</v>
      </c>
      <c r="O1119" s="129">
        <f t="shared" si="87"/>
        <v>3190000.0000000005</v>
      </c>
      <c r="P1119" s="14">
        <f t="shared" si="88"/>
        <v>0</v>
      </c>
      <c r="Q1119" s="14" t="str">
        <f>+IF(B1119='1'!$D$15,IF(C1119='1'!$D$16,'2'!D1119,""),"")</f>
        <v/>
      </c>
      <c r="S1119" s="36">
        <v>2300000</v>
      </c>
      <c r="T1119" s="87">
        <v>2300000</v>
      </c>
      <c r="U1119" s="96">
        <v>2600000</v>
      </c>
      <c r="V1119" s="108">
        <v>2900000</v>
      </c>
    </row>
    <row r="1120" spans="1:22" hidden="1" x14ac:dyDescent="0.2">
      <c r="A1120" s="103">
        <v>1118</v>
      </c>
      <c r="B1120" s="1" t="s">
        <v>46</v>
      </c>
      <c r="C1120" s="14">
        <v>4</v>
      </c>
      <c r="D1120" s="14">
        <v>34</v>
      </c>
      <c r="E1120" s="1">
        <v>13343</v>
      </c>
      <c r="F1120" s="1" t="str">
        <f t="shared" si="89"/>
        <v>БЗД434</v>
      </c>
      <c r="G1120" s="2" t="s">
        <v>2379</v>
      </c>
      <c r="I1120" s="1">
        <v>12</v>
      </c>
      <c r="J1120" s="1">
        <v>2014</v>
      </c>
      <c r="K1120" s="2" t="s">
        <v>647</v>
      </c>
      <c r="L1120" s="122">
        <f t="shared" si="91"/>
        <v>1.1000000000000001</v>
      </c>
      <c r="N1120" s="117">
        <v>2800000</v>
      </c>
      <c r="O1120" s="129">
        <f t="shared" si="87"/>
        <v>3080000.0000000005</v>
      </c>
      <c r="P1120" s="14">
        <f t="shared" si="88"/>
        <v>0</v>
      </c>
      <c r="Q1120" s="14" t="str">
        <f>+IF(B1120='1'!$D$15,IF(C1120='1'!$D$16,'2'!D1120,""),"")</f>
        <v/>
      </c>
      <c r="S1120" s="36">
        <v>2400000</v>
      </c>
      <c r="T1120" s="87">
        <v>2400000</v>
      </c>
      <c r="U1120" s="96">
        <v>2550000</v>
      </c>
      <c r="V1120" s="108">
        <v>2800000</v>
      </c>
    </row>
    <row r="1121" spans="1:22" hidden="1" x14ac:dyDescent="0.2">
      <c r="A1121" s="103">
        <v>1119</v>
      </c>
      <c r="B1121" s="1" t="s">
        <v>46</v>
      </c>
      <c r="C1121" s="14">
        <v>4</v>
      </c>
      <c r="D1121" s="14">
        <v>33</v>
      </c>
      <c r="E1121" s="1">
        <v>13344</v>
      </c>
      <c r="F1121" s="1" t="str">
        <f t="shared" si="89"/>
        <v>БЗД433</v>
      </c>
      <c r="G1121" s="2" t="s">
        <v>666</v>
      </c>
      <c r="I1121" s="1">
        <v>16</v>
      </c>
      <c r="J1121" s="1">
        <v>2012</v>
      </c>
      <c r="K1121" s="2" t="s">
        <v>664</v>
      </c>
      <c r="L1121" s="122">
        <f t="shared" si="91"/>
        <v>1.1000000000000001</v>
      </c>
      <c r="N1121" s="117">
        <v>3200000</v>
      </c>
      <c r="O1121" s="129">
        <f t="shared" si="87"/>
        <v>3520000.0000000005</v>
      </c>
      <c r="P1121" s="14">
        <f t="shared" si="88"/>
        <v>0</v>
      </c>
      <c r="Q1121" s="14" t="str">
        <f>+IF(B1121='1'!$D$15,IF(C1121='1'!$D$16,'2'!D1121,""),"")</f>
        <v/>
      </c>
      <c r="S1121" s="36">
        <v>2800000</v>
      </c>
      <c r="T1121" s="87">
        <v>2800000</v>
      </c>
      <c r="U1121" s="96">
        <v>2800000</v>
      </c>
      <c r="V1121" s="108">
        <v>3200000</v>
      </c>
    </row>
    <row r="1122" spans="1:22" hidden="1" x14ac:dyDescent="0.2">
      <c r="A1122" s="103">
        <v>1120</v>
      </c>
      <c r="B1122" s="1" t="s">
        <v>46</v>
      </c>
      <c r="C1122" s="14">
        <v>4</v>
      </c>
      <c r="D1122" s="14">
        <v>31</v>
      </c>
      <c r="E1122" s="1">
        <v>13344</v>
      </c>
      <c r="F1122" s="1" t="str">
        <f t="shared" si="89"/>
        <v>БЗД431</v>
      </c>
      <c r="G1122" s="2" t="s">
        <v>6</v>
      </c>
      <c r="I1122" s="1">
        <v>4</v>
      </c>
      <c r="J1122" s="1">
        <v>2007</v>
      </c>
      <c r="K1122" s="2" t="s">
        <v>664</v>
      </c>
      <c r="L1122" s="122">
        <f t="shared" si="91"/>
        <v>1.1000000000000001</v>
      </c>
      <c r="N1122" s="118">
        <v>2500000</v>
      </c>
      <c r="O1122" s="129">
        <f t="shared" si="87"/>
        <v>2750000</v>
      </c>
      <c r="P1122" s="14">
        <f t="shared" si="88"/>
        <v>0</v>
      </c>
      <c r="Q1122" s="14" t="str">
        <f>+IF(B1122='1'!$D$15,IF(C1122='1'!$D$16,'2'!D1122,""),"")</f>
        <v/>
      </c>
      <c r="S1122" s="36">
        <v>2000000</v>
      </c>
      <c r="T1122" s="87">
        <v>2000000</v>
      </c>
      <c r="U1122" s="100">
        <v>2200000</v>
      </c>
      <c r="V1122" s="113">
        <v>2500000</v>
      </c>
    </row>
    <row r="1123" spans="1:22" hidden="1" x14ac:dyDescent="0.2">
      <c r="A1123" s="103">
        <v>1121</v>
      </c>
      <c r="B1123" s="1" t="s">
        <v>46</v>
      </c>
      <c r="C1123" s="14">
        <v>4</v>
      </c>
      <c r="D1123" s="14">
        <v>27</v>
      </c>
      <c r="E1123" s="1">
        <v>13344</v>
      </c>
      <c r="F1123" s="1" t="str">
        <f t="shared" si="89"/>
        <v>БЗД427</v>
      </c>
      <c r="G1123" s="2" t="s">
        <v>6</v>
      </c>
      <c r="I1123" s="1">
        <v>7</v>
      </c>
      <c r="J1123" s="1">
        <v>1993</v>
      </c>
      <c r="K1123" s="37" t="s">
        <v>43</v>
      </c>
      <c r="L1123" s="122">
        <v>1.1499999999999999</v>
      </c>
      <c r="N1123" s="117">
        <v>95000000</v>
      </c>
      <c r="O1123" s="129">
        <f t="shared" si="87"/>
        <v>109249999.99999999</v>
      </c>
      <c r="P1123" s="14">
        <f t="shared" si="88"/>
        <v>0</v>
      </c>
      <c r="Q1123" s="14" t="str">
        <f>+IF(B1123='1'!$D$15,IF(C1123='1'!$D$16,'2'!D1123,""),"")</f>
        <v/>
      </c>
      <c r="S1123" s="36">
        <v>80000000</v>
      </c>
      <c r="T1123" s="87">
        <v>80000000</v>
      </c>
      <c r="U1123" s="96">
        <v>80000000</v>
      </c>
      <c r="V1123" s="108">
        <v>95000000</v>
      </c>
    </row>
    <row r="1124" spans="1:22" hidden="1" x14ac:dyDescent="0.2">
      <c r="A1124" s="103">
        <v>1122</v>
      </c>
      <c r="B1124" s="1" t="s">
        <v>46</v>
      </c>
      <c r="C1124" s="14">
        <v>4</v>
      </c>
      <c r="D1124" s="14">
        <v>14</v>
      </c>
      <c r="E1124" s="1">
        <v>13344</v>
      </c>
      <c r="F1124" s="1" t="str">
        <f t="shared" si="89"/>
        <v>БЗД414</v>
      </c>
      <c r="G1124" s="2" t="s">
        <v>1689</v>
      </c>
      <c r="H1124" s="2" t="s">
        <v>1689</v>
      </c>
      <c r="I1124" s="1">
        <v>5</v>
      </c>
      <c r="J1124" s="1">
        <v>1973</v>
      </c>
      <c r="K1124" s="2" t="s">
        <v>664</v>
      </c>
      <c r="L1124" s="122">
        <v>1.1499999999999999</v>
      </c>
      <c r="N1124" s="117">
        <v>120000000</v>
      </c>
      <c r="O1124" s="129">
        <f t="shared" si="87"/>
        <v>138000000</v>
      </c>
      <c r="P1124" s="14">
        <f t="shared" si="88"/>
        <v>0</v>
      </c>
      <c r="Q1124" s="14" t="str">
        <f>+IF(B1124='1'!$D$15,IF(C1124='1'!$D$16,'2'!D1124,""),"")</f>
        <v/>
      </c>
      <c r="S1124" s="36">
        <v>105000000</v>
      </c>
      <c r="T1124" s="87">
        <v>105000000</v>
      </c>
      <c r="U1124" s="96">
        <v>105000000</v>
      </c>
      <c r="V1124" s="108">
        <v>120000000</v>
      </c>
    </row>
    <row r="1125" spans="1:22" hidden="1" x14ac:dyDescent="0.2">
      <c r="A1125" s="103">
        <v>1123</v>
      </c>
      <c r="B1125" s="1" t="s">
        <v>46</v>
      </c>
      <c r="C1125" s="14">
        <v>4</v>
      </c>
      <c r="D1125" s="14">
        <v>12</v>
      </c>
      <c r="E1125" s="1">
        <v>13344</v>
      </c>
      <c r="F1125" s="1" t="str">
        <f t="shared" si="89"/>
        <v>БЗД412</v>
      </c>
      <c r="G1125" s="2" t="s">
        <v>1689</v>
      </c>
      <c r="H1125" s="2" t="s">
        <v>1689</v>
      </c>
      <c r="I1125" s="1">
        <v>5</v>
      </c>
      <c r="J1125" s="1">
        <v>1967</v>
      </c>
      <c r="K1125" s="37" t="s">
        <v>43</v>
      </c>
      <c r="L1125" s="122">
        <v>1.1499999999999999</v>
      </c>
      <c r="N1125" s="117">
        <v>120000000</v>
      </c>
      <c r="O1125" s="129">
        <f t="shared" si="87"/>
        <v>138000000</v>
      </c>
      <c r="P1125" s="14">
        <f t="shared" si="88"/>
        <v>0</v>
      </c>
      <c r="Q1125" s="14" t="str">
        <f>+IF(B1125='1'!$D$15,IF(C1125='1'!$D$16,'2'!D1125,""),"")</f>
        <v/>
      </c>
      <c r="S1125" s="36">
        <v>105000000</v>
      </c>
      <c r="T1125" s="87">
        <v>105000000</v>
      </c>
      <c r="U1125" s="96">
        <v>105000000</v>
      </c>
      <c r="V1125" s="108">
        <v>120000000</v>
      </c>
    </row>
    <row r="1126" spans="1:22" hidden="1" x14ac:dyDescent="0.2">
      <c r="A1126" s="103">
        <v>1124</v>
      </c>
      <c r="B1126" s="1" t="s">
        <v>46</v>
      </c>
      <c r="C1126" s="14">
        <v>4</v>
      </c>
      <c r="D1126" s="14">
        <v>11</v>
      </c>
      <c r="E1126" s="1">
        <v>13344</v>
      </c>
      <c r="F1126" s="1" t="str">
        <f t="shared" si="89"/>
        <v>БЗД411</v>
      </c>
      <c r="G1126" s="2" t="s">
        <v>1689</v>
      </c>
      <c r="H1126" s="2" t="s">
        <v>1689</v>
      </c>
      <c r="I1126" s="1">
        <v>5</v>
      </c>
      <c r="J1126" s="1">
        <v>1967</v>
      </c>
      <c r="K1126" s="37" t="s">
        <v>43</v>
      </c>
      <c r="L1126" s="122">
        <v>1.1499999999999999</v>
      </c>
      <c r="N1126" s="117">
        <v>120000000</v>
      </c>
      <c r="O1126" s="129">
        <f t="shared" si="87"/>
        <v>138000000</v>
      </c>
      <c r="P1126" s="14">
        <f t="shared" si="88"/>
        <v>0</v>
      </c>
      <c r="Q1126" s="14" t="str">
        <f>+IF(B1126='1'!$D$15,IF(C1126='1'!$D$16,'2'!D1126,""),"")</f>
        <v/>
      </c>
      <c r="S1126" s="36">
        <v>105000000</v>
      </c>
      <c r="T1126" s="87">
        <v>105000000</v>
      </c>
      <c r="U1126" s="96">
        <v>105000000</v>
      </c>
      <c r="V1126" s="108">
        <v>120000000</v>
      </c>
    </row>
    <row r="1127" spans="1:22" hidden="1" x14ac:dyDescent="0.2">
      <c r="A1127" s="103">
        <v>1125</v>
      </c>
      <c r="B1127" s="1" t="s">
        <v>46</v>
      </c>
      <c r="C1127" s="14">
        <v>4</v>
      </c>
      <c r="D1127" s="14">
        <v>10</v>
      </c>
      <c r="E1127" s="1">
        <v>13344</v>
      </c>
      <c r="F1127" s="1" t="str">
        <f t="shared" si="89"/>
        <v>БЗД410</v>
      </c>
      <c r="G1127" s="2" t="s">
        <v>1689</v>
      </c>
      <c r="H1127" s="2" t="s">
        <v>1689</v>
      </c>
      <c r="I1127" s="1">
        <v>5</v>
      </c>
      <c r="J1127" s="1">
        <v>1967</v>
      </c>
      <c r="K1127" s="37" t="s">
        <v>43</v>
      </c>
      <c r="L1127" s="122">
        <v>1.1499999999999999</v>
      </c>
      <c r="N1127" s="117">
        <v>120000000</v>
      </c>
      <c r="O1127" s="129">
        <f t="shared" si="87"/>
        <v>138000000</v>
      </c>
      <c r="P1127" s="14">
        <f t="shared" si="88"/>
        <v>0</v>
      </c>
      <c r="Q1127" s="14" t="str">
        <f>+IF(B1127='1'!$D$15,IF(C1127='1'!$D$16,'2'!D1127,""),"")</f>
        <v/>
      </c>
      <c r="S1127" s="36">
        <v>105000000</v>
      </c>
      <c r="T1127" s="87">
        <v>105000000</v>
      </c>
      <c r="U1127" s="96">
        <v>105000000</v>
      </c>
      <c r="V1127" s="108">
        <v>120000000</v>
      </c>
    </row>
    <row r="1128" spans="1:22" hidden="1" x14ac:dyDescent="0.2">
      <c r="A1128" s="103">
        <v>1126</v>
      </c>
      <c r="B1128" s="1" t="s">
        <v>46</v>
      </c>
      <c r="C1128" s="14">
        <v>4</v>
      </c>
      <c r="D1128" s="14">
        <v>9</v>
      </c>
      <c r="E1128" s="1">
        <v>13344</v>
      </c>
      <c r="F1128" s="1" t="str">
        <f t="shared" si="89"/>
        <v>БЗД49</v>
      </c>
      <c r="G1128" s="2" t="s">
        <v>1689</v>
      </c>
      <c r="H1128" s="2" t="s">
        <v>1689</v>
      </c>
      <c r="I1128" s="1">
        <v>5</v>
      </c>
      <c r="J1128" s="1">
        <v>1967</v>
      </c>
      <c r="K1128" s="37" t="s">
        <v>43</v>
      </c>
      <c r="L1128" s="122">
        <v>1.1499999999999999</v>
      </c>
      <c r="N1128" s="117">
        <v>120000000</v>
      </c>
      <c r="O1128" s="129">
        <f t="shared" si="87"/>
        <v>138000000</v>
      </c>
      <c r="P1128" s="14">
        <f t="shared" si="88"/>
        <v>0</v>
      </c>
      <c r="Q1128" s="14" t="str">
        <f>+IF(B1128='1'!$D$15,IF(C1128='1'!$D$16,'2'!D1128,""),"")</f>
        <v/>
      </c>
      <c r="S1128" s="36">
        <v>105000000</v>
      </c>
      <c r="T1128" s="87">
        <v>105000000</v>
      </c>
      <c r="U1128" s="96">
        <v>105000000</v>
      </c>
      <c r="V1128" s="108">
        <v>120000000</v>
      </c>
    </row>
    <row r="1129" spans="1:22" hidden="1" x14ac:dyDescent="0.2">
      <c r="A1129" s="103">
        <v>1127</v>
      </c>
      <c r="B1129" s="1" t="s">
        <v>46</v>
      </c>
      <c r="C1129" s="14">
        <v>4</v>
      </c>
      <c r="D1129" s="14">
        <v>4</v>
      </c>
      <c r="E1129" s="1">
        <v>13344</v>
      </c>
      <c r="F1129" s="1" t="str">
        <f t="shared" si="89"/>
        <v>БЗД44</v>
      </c>
      <c r="G1129" s="2" t="s">
        <v>1690</v>
      </c>
      <c r="H1129" s="2" t="s">
        <v>1690</v>
      </c>
      <c r="I1129" s="1">
        <v>4</v>
      </c>
      <c r="J1129" s="1">
        <v>1964</v>
      </c>
      <c r="K1129" s="37" t="s">
        <v>43</v>
      </c>
      <c r="L1129" s="122">
        <v>1.1499999999999999</v>
      </c>
      <c r="N1129" s="117">
        <v>115000000</v>
      </c>
      <c r="O1129" s="129">
        <f t="shared" si="87"/>
        <v>132249999.99999999</v>
      </c>
      <c r="P1129" s="14">
        <f t="shared" si="88"/>
        <v>0</v>
      </c>
      <c r="Q1129" s="14" t="str">
        <f>+IF(B1129='1'!$D$15,IF(C1129='1'!$D$16,'2'!D1129,""),"")</f>
        <v/>
      </c>
      <c r="S1129" s="36">
        <v>100000000</v>
      </c>
      <c r="T1129" s="87">
        <v>100000000</v>
      </c>
      <c r="U1129" s="96">
        <v>100000000</v>
      </c>
      <c r="V1129" s="108">
        <v>115000000</v>
      </c>
    </row>
    <row r="1130" spans="1:22" hidden="1" x14ac:dyDescent="0.2">
      <c r="A1130" s="103">
        <v>1128</v>
      </c>
      <c r="B1130" s="1" t="s">
        <v>46</v>
      </c>
      <c r="C1130" s="14">
        <v>4</v>
      </c>
      <c r="D1130" s="14">
        <v>3</v>
      </c>
      <c r="E1130" s="1">
        <v>13344</v>
      </c>
      <c r="F1130" s="1" t="str">
        <f t="shared" si="89"/>
        <v>БЗД43</v>
      </c>
      <c r="G1130" s="2" t="s">
        <v>1690</v>
      </c>
      <c r="H1130" s="2" t="s">
        <v>1690</v>
      </c>
      <c r="I1130" s="1">
        <v>4</v>
      </c>
      <c r="J1130" s="1">
        <v>1964</v>
      </c>
      <c r="K1130" s="37" t="s">
        <v>43</v>
      </c>
      <c r="L1130" s="122">
        <v>1.1499999999999999</v>
      </c>
      <c r="N1130" s="117">
        <v>115000000</v>
      </c>
      <c r="O1130" s="129">
        <f t="shared" si="87"/>
        <v>132249999.99999999</v>
      </c>
      <c r="P1130" s="14">
        <f t="shared" si="88"/>
        <v>0</v>
      </c>
      <c r="Q1130" s="14" t="str">
        <f>+IF(B1130='1'!$D$15,IF(C1130='1'!$D$16,'2'!D1130,""),"")</f>
        <v/>
      </c>
      <c r="S1130" s="36">
        <v>100000000</v>
      </c>
      <c r="T1130" s="87">
        <v>100000000</v>
      </c>
      <c r="U1130" s="96">
        <v>100000000</v>
      </c>
      <c r="V1130" s="108">
        <v>115000000</v>
      </c>
    </row>
    <row r="1131" spans="1:22" hidden="1" x14ac:dyDescent="0.2">
      <c r="A1131" s="103">
        <v>1129</v>
      </c>
      <c r="B1131" s="1" t="s">
        <v>46</v>
      </c>
      <c r="C1131" s="14">
        <v>4</v>
      </c>
      <c r="D1131" s="14">
        <v>2</v>
      </c>
      <c r="E1131" s="1">
        <v>13344</v>
      </c>
      <c r="F1131" s="1" t="str">
        <f t="shared" si="89"/>
        <v>БЗД42</v>
      </c>
      <c r="G1131" s="2" t="s">
        <v>1690</v>
      </c>
      <c r="H1131" s="2" t="s">
        <v>1690</v>
      </c>
      <c r="I1131" s="1">
        <v>4</v>
      </c>
      <c r="J1131" s="1">
        <v>1964</v>
      </c>
      <c r="K1131" s="37" t="s">
        <v>43</v>
      </c>
      <c r="L1131" s="122">
        <v>1.1499999999999999</v>
      </c>
      <c r="N1131" s="117">
        <v>115000000</v>
      </c>
      <c r="O1131" s="129">
        <f t="shared" si="87"/>
        <v>132249999.99999999</v>
      </c>
      <c r="P1131" s="14">
        <f t="shared" si="88"/>
        <v>0</v>
      </c>
      <c r="Q1131" s="14" t="str">
        <f>+IF(B1131='1'!$D$15,IF(C1131='1'!$D$16,'2'!D1131,""),"")</f>
        <v/>
      </c>
      <c r="S1131" s="36">
        <v>105000000</v>
      </c>
      <c r="T1131" s="87">
        <v>100000000</v>
      </c>
      <c r="U1131" s="96">
        <v>100000000</v>
      </c>
      <c r="V1131" s="108">
        <v>115000000</v>
      </c>
    </row>
    <row r="1132" spans="1:22" hidden="1" x14ac:dyDescent="0.2">
      <c r="A1132" s="103">
        <v>1130</v>
      </c>
      <c r="B1132" s="1" t="s">
        <v>46</v>
      </c>
      <c r="C1132" s="14">
        <v>4</v>
      </c>
      <c r="D1132" s="14">
        <v>1</v>
      </c>
      <c r="E1132" s="1">
        <v>13344</v>
      </c>
      <c r="F1132" s="1" t="str">
        <f t="shared" si="89"/>
        <v>БЗД41</v>
      </c>
      <c r="G1132" s="2" t="s">
        <v>1690</v>
      </c>
      <c r="H1132" s="2" t="s">
        <v>1690</v>
      </c>
      <c r="I1132" s="1">
        <v>4</v>
      </c>
      <c r="J1132" s="1">
        <v>1964</v>
      </c>
      <c r="K1132" s="37" t="s">
        <v>43</v>
      </c>
      <c r="L1132" s="122">
        <v>1.1499999999999999</v>
      </c>
      <c r="N1132" s="117">
        <v>115000000</v>
      </c>
      <c r="O1132" s="129">
        <f t="shared" si="87"/>
        <v>132249999.99999999</v>
      </c>
      <c r="P1132" s="14">
        <f t="shared" si="88"/>
        <v>0</v>
      </c>
      <c r="Q1132" s="14" t="str">
        <f>+IF(B1132='1'!$D$15,IF(C1132='1'!$D$16,'2'!D1132,""),"")</f>
        <v/>
      </c>
      <c r="S1132" s="36">
        <v>105000000</v>
      </c>
      <c r="T1132" s="87">
        <v>100000000</v>
      </c>
      <c r="U1132" s="96">
        <v>100000000</v>
      </c>
      <c r="V1132" s="108">
        <v>115000000</v>
      </c>
    </row>
    <row r="1133" spans="1:22" hidden="1" x14ac:dyDescent="0.2">
      <c r="A1133" s="103">
        <v>1131</v>
      </c>
      <c r="B1133" s="1" t="s">
        <v>46</v>
      </c>
      <c r="C1133" s="14">
        <v>4</v>
      </c>
      <c r="D1133" s="14" t="s">
        <v>588</v>
      </c>
      <c r="E1133" s="1">
        <v>13343</v>
      </c>
      <c r="F1133" s="1" t="str">
        <f t="shared" si="89"/>
        <v>БЗД455А</v>
      </c>
      <c r="G1133" s="2" t="s">
        <v>2068</v>
      </c>
      <c r="I1133" s="1">
        <v>5</v>
      </c>
      <c r="J1133" s="1">
        <v>2014</v>
      </c>
      <c r="K1133" s="2" t="s">
        <v>8</v>
      </c>
      <c r="L1133" s="122">
        <f t="shared" ref="L1133:L1176" si="92">+$L$1</f>
        <v>1.1000000000000001</v>
      </c>
      <c r="N1133" s="117">
        <v>2600000</v>
      </c>
      <c r="O1133" s="129">
        <f t="shared" si="87"/>
        <v>2860000</v>
      </c>
      <c r="P1133" s="14">
        <f t="shared" si="88"/>
        <v>0</v>
      </c>
      <c r="Q1133" s="14" t="str">
        <f>+IF(B1133='1'!$D$15,IF(C1133='1'!$D$16,'2'!D1133,""),"")</f>
        <v/>
      </c>
      <c r="S1133" s="36">
        <v>1800000</v>
      </c>
      <c r="T1133" s="87">
        <v>2000000</v>
      </c>
      <c r="U1133" s="96">
        <v>2200000</v>
      </c>
      <c r="V1133" s="108">
        <v>2600000</v>
      </c>
    </row>
    <row r="1134" spans="1:22" hidden="1" x14ac:dyDescent="0.2">
      <c r="A1134" s="103">
        <v>1132</v>
      </c>
      <c r="B1134" s="1" t="s">
        <v>46</v>
      </c>
      <c r="C1134" s="14">
        <v>4</v>
      </c>
      <c r="D1134" s="14" t="s">
        <v>240</v>
      </c>
      <c r="E1134" s="1">
        <v>13343</v>
      </c>
      <c r="F1134" s="1" t="str">
        <f t="shared" si="89"/>
        <v>БЗД453А</v>
      </c>
      <c r="G1134" s="2" t="s">
        <v>2068</v>
      </c>
      <c r="I1134" s="1">
        <v>5</v>
      </c>
      <c r="J1134" s="1">
        <v>2012</v>
      </c>
      <c r="K1134" s="2" t="s">
        <v>647</v>
      </c>
      <c r="L1134" s="122">
        <f t="shared" si="92"/>
        <v>1.1000000000000001</v>
      </c>
      <c r="N1134" s="117">
        <v>2600000</v>
      </c>
      <c r="O1134" s="129">
        <f t="shared" si="87"/>
        <v>2860000</v>
      </c>
      <c r="P1134" s="14">
        <f t="shared" si="88"/>
        <v>0</v>
      </c>
      <c r="Q1134" s="14" t="str">
        <f>+IF(B1134='1'!$D$15,IF(C1134='1'!$D$16,'2'!D1134,""),"")</f>
        <v/>
      </c>
      <c r="S1134" s="36">
        <v>1800000</v>
      </c>
      <c r="T1134" s="87">
        <v>2000000</v>
      </c>
      <c r="U1134" s="96">
        <v>2200000</v>
      </c>
      <c r="V1134" s="108">
        <v>2600000</v>
      </c>
    </row>
    <row r="1135" spans="1:22" hidden="1" x14ac:dyDescent="0.2">
      <c r="A1135" s="103">
        <v>1133</v>
      </c>
      <c r="B1135" s="1" t="s">
        <v>46</v>
      </c>
      <c r="C1135" s="14">
        <v>5</v>
      </c>
      <c r="D1135" s="14" t="s">
        <v>681</v>
      </c>
      <c r="E1135" s="1">
        <v>13342</v>
      </c>
      <c r="F1135" s="1" t="str">
        <f t="shared" si="89"/>
        <v>БЗД591А</v>
      </c>
      <c r="G1135" s="2" t="s">
        <v>7</v>
      </c>
      <c r="I1135" s="1">
        <v>12</v>
      </c>
      <c r="J1135" s="1">
        <v>2019</v>
      </c>
      <c r="K1135" s="37" t="s">
        <v>43</v>
      </c>
      <c r="L1135" s="122">
        <f t="shared" si="92"/>
        <v>1.1000000000000001</v>
      </c>
      <c r="N1135" s="117">
        <v>2600000</v>
      </c>
      <c r="O1135" s="129">
        <f t="shared" si="87"/>
        <v>2860000</v>
      </c>
      <c r="P1135" s="14">
        <f t="shared" si="88"/>
        <v>0</v>
      </c>
      <c r="Q1135" s="14" t="str">
        <f>+IF(B1135='1'!$D$15,IF(C1135='1'!$D$16,'2'!D1135,""),"")</f>
        <v/>
      </c>
      <c r="S1135" s="36">
        <v>2200000</v>
      </c>
      <c r="T1135" s="87">
        <v>2300000</v>
      </c>
      <c r="U1135" s="96">
        <v>2300000</v>
      </c>
      <c r="V1135" s="108">
        <v>2600000</v>
      </c>
    </row>
    <row r="1136" spans="1:22" hidden="1" x14ac:dyDescent="0.2">
      <c r="A1136" s="103">
        <v>1134</v>
      </c>
      <c r="B1136" s="1" t="s">
        <v>46</v>
      </c>
      <c r="C1136" s="14">
        <v>5</v>
      </c>
      <c r="D1136" s="14" t="s">
        <v>670</v>
      </c>
      <c r="E1136" s="1">
        <v>13342</v>
      </c>
      <c r="F1136" s="1" t="str">
        <f t="shared" si="89"/>
        <v>БЗД590/5</v>
      </c>
      <c r="G1136" s="2" t="s">
        <v>671</v>
      </c>
      <c r="I1136" s="1">
        <v>16</v>
      </c>
      <c r="J1136" s="1">
        <v>2022</v>
      </c>
      <c r="K1136" s="2" t="s">
        <v>598</v>
      </c>
      <c r="L1136" s="122">
        <f t="shared" si="92"/>
        <v>1.1000000000000001</v>
      </c>
      <c r="N1136" s="117">
        <v>2700000</v>
      </c>
      <c r="O1136" s="129">
        <f t="shared" si="87"/>
        <v>2970000.0000000005</v>
      </c>
      <c r="P1136" s="14">
        <f t="shared" si="88"/>
        <v>0</v>
      </c>
      <c r="Q1136" s="14" t="str">
        <f>+IF(B1136='1'!$D$15,IF(C1136='1'!$D$16,'2'!D1136,""),"")</f>
        <v/>
      </c>
      <c r="S1136" s="36">
        <v>2200000</v>
      </c>
      <c r="T1136" s="87">
        <v>2300000</v>
      </c>
      <c r="U1136" s="96">
        <v>2400000</v>
      </c>
      <c r="V1136" s="108">
        <v>2700000</v>
      </c>
    </row>
    <row r="1137" spans="1:22" hidden="1" x14ac:dyDescent="0.2">
      <c r="A1137" s="103">
        <v>1135</v>
      </c>
      <c r="B1137" s="1" t="s">
        <v>46</v>
      </c>
      <c r="C1137" s="14">
        <v>5</v>
      </c>
      <c r="D1137" s="14" t="s">
        <v>669</v>
      </c>
      <c r="E1137" s="1">
        <v>13342</v>
      </c>
      <c r="F1137" s="1" t="str">
        <f t="shared" si="89"/>
        <v>БЗД590/1</v>
      </c>
      <c r="G1137" s="2" t="s">
        <v>6</v>
      </c>
      <c r="I1137" s="1">
        <v>12</v>
      </c>
      <c r="J1137" s="1">
        <v>2015</v>
      </c>
      <c r="K1137" s="2" t="s">
        <v>598</v>
      </c>
      <c r="L1137" s="122">
        <f t="shared" si="92"/>
        <v>1.1000000000000001</v>
      </c>
      <c r="N1137" s="117">
        <v>2300000</v>
      </c>
      <c r="O1137" s="129">
        <f t="shared" si="87"/>
        <v>2530000</v>
      </c>
      <c r="P1137" s="14">
        <f t="shared" si="88"/>
        <v>0</v>
      </c>
      <c r="Q1137" s="14" t="str">
        <f>+IF(B1137='1'!$D$15,IF(C1137='1'!$D$16,'2'!D1137,""),"")</f>
        <v/>
      </c>
      <c r="S1137" s="36">
        <v>1900000</v>
      </c>
      <c r="T1137" s="87">
        <v>1900000</v>
      </c>
      <c r="U1137" s="96">
        <v>2000000</v>
      </c>
      <c r="V1137" s="108">
        <v>2300000</v>
      </c>
    </row>
    <row r="1138" spans="1:22" hidden="1" x14ac:dyDescent="0.2">
      <c r="A1138" s="103">
        <v>1136</v>
      </c>
      <c r="B1138" s="1" t="s">
        <v>46</v>
      </c>
      <c r="C1138" s="14">
        <v>5</v>
      </c>
      <c r="D1138" s="14" t="s">
        <v>400</v>
      </c>
      <c r="E1138" s="1">
        <v>13342</v>
      </c>
      <c r="F1138" s="1" t="str">
        <f t="shared" si="89"/>
        <v>БЗД585Б</v>
      </c>
      <c r="G1138" s="2" t="s">
        <v>6</v>
      </c>
      <c r="I1138" s="1">
        <v>9</v>
      </c>
      <c r="J1138" s="1">
        <v>2011</v>
      </c>
      <c r="K1138" s="37" t="s">
        <v>43</v>
      </c>
      <c r="L1138" s="122">
        <f t="shared" si="92"/>
        <v>1.1000000000000001</v>
      </c>
      <c r="N1138" s="117">
        <v>2400000</v>
      </c>
      <c r="O1138" s="129">
        <f t="shared" si="87"/>
        <v>2640000</v>
      </c>
      <c r="P1138" s="14">
        <f t="shared" si="88"/>
        <v>0</v>
      </c>
      <c r="Q1138" s="14" t="str">
        <f>+IF(B1138='1'!$D$15,IF(C1138='1'!$D$16,'2'!D1138,""),"")</f>
        <v/>
      </c>
      <c r="S1138" s="36">
        <v>2000000</v>
      </c>
      <c r="T1138" s="87">
        <v>2100000</v>
      </c>
      <c r="U1138" s="96">
        <v>2100000</v>
      </c>
      <c r="V1138" s="108">
        <v>2400000</v>
      </c>
    </row>
    <row r="1139" spans="1:22" hidden="1" x14ac:dyDescent="0.2">
      <c r="A1139" s="103">
        <v>1137</v>
      </c>
      <c r="B1139" s="1" t="s">
        <v>46</v>
      </c>
      <c r="C1139" s="14">
        <v>5</v>
      </c>
      <c r="D1139" s="14" t="s">
        <v>398</v>
      </c>
      <c r="E1139" s="1">
        <v>13342</v>
      </c>
      <c r="F1139" s="1" t="str">
        <f t="shared" si="89"/>
        <v>БЗД585А</v>
      </c>
      <c r="G1139" s="2" t="s">
        <v>6</v>
      </c>
      <c r="I1139" s="1">
        <v>9</v>
      </c>
      <c r="J1139" s="1">
        <v>2011</v>
      </c>
      <c r="K1139" s="37" t="s">
        <v>43</v>
      </c>
      <c r="L1139" s="122">
        <f t="shared" si="92"/>
        <v>1.1000000000000001</v>
      </c>
      <c r="N1139" s="117">
        <v>2400000</v>
      </c>
      <c r="O1139" s="129">
        <f t="shared" si="87"/>
        <v>2640000</v>
      </c>
      <c r="P1139" s="14">
        <f t="shared" si="88"/>
        <v>0</v>
      </c>
      <c r="Q1139" s="14" t="str">
        <f>+IF(B1139='1'!$D$15,IF(C1139='1'!$D$16,'2'!D1139,""),"")</f>
        <v/>
      </c>
      <c r="S1139" s="36">
        <v>2000000</v>
      </c>
      <c r="T1139" s="87">
        <v>2100000</v>
      </c>
      <c r="U1139" s="96">
        <v>2100000</v>
      </c>
      <c r="V1139" s="108">
        <v>2400000</v>
      </c>
    </row>
    <row r="1140" spans="1:22" hidden="1" x14ac:dyDescent="0.2">
      <c r="A1140" s="103">
        <v>1138</v>
      </c>
      <c r="B1140" s="1" t="s">
        <v>46</v>
      </c>
      <c r="C1140" s="14">
        <v>5</v>
      </c>
      <c r="D1140" s="14" t="s">
        <v>352</v>
      </c>
      <c r="E1140" s="1">
        <v>13342</v>
      </c>
      <c r="F1140" s="1" t="str">
        <f t="shared" si="89"/>
        <v>БЗД577Б</v>
      </c>
      <c r="G1140" s="2" t="s">
        <v>2067</v>
      </c>
      <c r="I1140" s="1">
        <v>16</v>
      </c>
      <c r="J1140" s="1">
        <v>2020</v>
      </c>
      <c r="K1140" s="2" t="s">
        <v>683</v>
      </c>
      <c r="L1140" s="122">
        <f t="shared" si="92"/>
        <v>1.1000000000000001</v>
      </c>
      <c r="N1140" s="117">
        <v>2700000</v>
      </c>
      <c r="O1140" s="129">
        <f t="shared" si="87"/>
        <v>2970000.0000000005</v>
      </c>
      <c r="P1140" s="14">
        <f t="shared" si="88"/>
        <v>0</v>
      </c>
      <c r="Q1140" s="14" t="str">
        <f>+IF(B1140='1'!$D$15,IF(C1140='1'!$D$16,'2'!D1140,""),"")</f>
        <v/>
      </c>
      <c r="S1140" s="36">
        <v>2300000</v>
      </c>
      <c r="T1140" s="87">
        <v>2400000</v>
      </c>
      <c r="U1140" s="96">
        <v>2300000</v>
      </c>
      <c r="V1140" s="108">
        <v>2700000</v>
      </c>
    </row>
    <row r="1141" spans="1:22" hidden="1" x14ac:dyDescent="0.2">
      <c r="A1141" s="103">
        <v>1139</v>
      </c>
      <c r="B1141" s="1" t="s">
        <v>46</v>
      </c>
      <c r="C1141" s="14">
        <v>5</v>
      </c>
      <c r="D1141" s="14" t="s">
        <v>354</v>
      </c>
      <c r="E1141" s="1">
        <v>13342</v>
      </c>
      <c r="F1141" s="1" t="str">
        <f t="shared" si="89"/>
        <v>БЗД577А</v>
      </c>
      <c r="G1141" s="2" t="s">
        <v>2067</v>
      </c>
      <c r="I1141" s="1">
        <v>16</v>
      </c>
      <c r="J1141" s="1">
        <v>2020</v>
      </c>
      <c r="K1141" s="2" t="s">
        <v>683</v>
      </c>
      <c r="L1141" s="122">
        <f t="shared" si="92"/>
        <v>1.1000000000000001</v>
      </c>
      <c r="N1141" s="117">
        <v>2700000</v>
      </c>
      <c r="O1141" s="129">
        <f t="shared" si="87"/>
        <v>2970000.0000000005</v>
      </c>
      <c r="P1141" s="14">
        <f t="shared" si="88"/>
        <v>0</v>
      </c>
      <c r="Q1141" s="14" t="str">
        <f>+IF(B1141='1'!$D$15,IF(C1141='1'!$D$16,'2'!D1141,""),"")</f>
        <v/>
      </c>
      <c r="S1141" s="36">
        <v>2300000</v>
      </c>
      <c r="T1141" s="87">
        <v>2400000</v>
      </c>
      <c r="U1141" s="96">
        <v>2300000</v>
      </c>
      <c r="V1141" s="108">
        <v>2700000</v>
      </c>
    </row>
    <row r="1142" spans="1:22" hidden="1" x14ac:dyDescent="0.2">
      <c r="A1142" s="103">
        <v>1140</v>
      </c>
      <c r="B1142" s="1" t="s">
        <v>46</v>
      </c>
      <c r="C1142" s="14">
        <v>5</v>
      </c>
      <c r="D1142" s="14">
        <v>75</v>
      </c>
      <c r="E1142" s="1">
        <v>13342</v>
      </c>
      <c r="F1142" s="1" t="str">
        <f t="shared" si="89"/>
        <v>БЗД575</v>
      </c>
      <c r="G1142" s="2" t="s">
        <v>6</v>
      </c>
      <c r="I1142" s="1">
        <v>5</v>
      </c>
      <c r="J1142" s="1">
        <v>2011</v>
      </c>
      <c r="L1142" s="122">
        <f t="shared" si="92"/>
        <v>1.1000000000000001</v>
      </c>
      <c r="N1142" s="117">
        <v>2300000</v>
      </c>
      <c r="O1142" s="129">
        <f t="shared" si="87"/>
        <v>2530000</v>
      </c>
      <c r="P1142" s="14">
        <f t="shared" si="88"/>
        <v>0</v>
      </c>
      <c r="Q1142" s="14" t="str">
        <f>+IF(B1142='1'!$D$15,IF(C1142='1'!$D$16,'2'!D1142,""),"")</f>
        <v/>
      </c>
      <c r="S1142" s="36">
        <v>2000000</v>
      </c>
      <c r="T1142" s="87">
        <v>2000000</v>
      </c>
      <c r="U1142" s="96">
        <v>2000000</v>
      </c>
      <c r="V1142" s="108">
        <v>2300000</v>
      </c>
    </row>
    <row r="1143" spans="1:22" hidden="1" x14ac:dyDescent="0.2">
      <c r="A1143" s="103">
        <v>1141</v>
      </c>
      <c r="B1143" s="1" t="s">
        <v>46</v>
      </c>
      <c r="C1143" s="14">
        <v>5</v>
      </c>
      <c r="D1143" s="14" t="s">
        <v>686</v>
      </c>
      <c r="E1143" s="1">
        <v>13342</v>
      </c>
      <c r="F1143" s="1" t="str">
        <f t="shared" si="89"/>
        <v>БЗД574А</v>
      </c>
      <c r="G1143" s="2" t="s">
        <v>142</v>
      </c>
      <c r="I1143" s="1">
        <v>6</v>
      </c>
      <c r="J1143" s="1">
        <v>2016</v>
      </c>
      <c r="K1143" s="2" t="s">
        <v>683</v>
      </c>
      <c r="L1143" s="122">
        <f t="shared" si="92"/>
        <v>1.1000000000000001</v>
      </c>
      <c r="N1143" s="117">
        <v>2400000</v>
      </c>
      <c r="O1143" s="129">
        <f t="shared" si="87"/>
        <v>2640000</v>
      </c>
      <c r="P1143" s="14">
        <f t="shared" si="88"/>
        <v>0</v>
      </c>
      <c r="Q1143" s="14" t="str">
        <f>+IF(B1143='1'!$D$15,IF(C1143='1'!$D$16,'2'!D1143,""),"")</f>
        <v/>
      </c>
      <c r="S1143" s="36">
        <v>2000000</v>
      </c>
      <c r="T1143" s="87">
        <v>2000000</v>
      </c>
      <c r="U1143" s="96">
        <v>2100000</v>
      </c>
      <c r="V1143" s="108">
        <v>2400000</v>
      </c>
    </row>
    <row r="1144" spans="1:22" hidden="1" x14ac:dyDescent="0.2">
      <c r="A1144" s="103">
        <v>1142</v>
      </c>
      <c r="B1144" s="1" t="s">
        <v>46</v>
      </c>
      <c r="C1144" s="14">
        <v>5</v>
      </c>
      <c r="D1144" s="14" t="s">
        <v>488</v>
      </c>
      <c r="E1144" s="1">
        <v>13342</v>
      </c>
      <c r="F1144" s="1" t="str">
        <f t="shared" si="89"/>
        <v>БЗД572А</v>
      </c>
      <c r="G1144" s="2" t="s">
        <v>682</v>
      </c>
      <c r="I1144" s="1">
        <v>16</v>
      </c>
      <c r="J1144" s="1">
        <v>2015</v>
      </c>
      <c r="K1144" s="2" t="s">
        <v>683</v>
      </c>
      <c r="L1144" s="122">
        <f t="shared" si="92"/>
        <v>1.1000000000000001</v>
      </c>
      <c r="N1144" s="117">
        <v>2600000</v>
      </c>
      <c r="O1144" s="129">
        <f t="shared" si="87"/>
        <v>2860000</v>
      </c>
      <c r="P1144" s="14">
        <f t="shared" si="88"/>
        <v>0</v>
      </c>
      <c r="Q1144" s="14" t="str">
        <f>+IF(B1144='1'!$D$15,IF(C1144='1'!$D$16,'2'!D1144,""),"")</f>
        <v/>
      </c>
      <c r="S1144" s="36">
        <v>2100000</v>
      </c>
      <c r="T1144" s="87">
        <v>2100000</v>
      </c>
      <c r="U1144" s="96">
        <v>2200000</v>
      </c>
      <c r="V1144" s="108">
        <v>2600000</v>
      </c>
    </row>
    <row r="1145" spans="1:22" hidden="1" x14ac:dyDescent="0.2">
      <c r="A1145" s="103">
        <v>1143</v>
      </c>
      <c r="B1145" s="1" t="s">
        <v>46</v>
      </c>
      <c r="C1145" s="14">
        <v>5</v>
      </c>
      <c r="D1145" s="14" t="s">
        <v>140</v>
      </c>
      <c r="E1145" s="1">
        <v>13342</v>
      </c>
      <c r="F1145" s="1" t="str">
        <f t="shared" si="89"/>
        <v>БЗД571А</v>
      </c>
      <c r="G1145" s="2" t="s">
        <v>142</v>
      </c>
      <c r="I1145" s="1">
        <v>16</v>
      </c>
      <c r="J1145" s="1">
        <v>2017</v>
      </c>
      <c r="K1145" s="2" t="s">
        <v>683</v>
      </c>
      <c r="L1145" s="122">
        <f t="shared" si="92"/>
        <v>1.1000000000000001</v>
      </c>
      <c r="N1145" s="117">
        <v>2600000</v>
      </c>
      <c r="O1145" s="129">
        <f t="shared" si="87"/>
        <v>2860000</v>
      </c>
      <c r="P1145" s="14">
        <f t="shared" si="88"/>
        <v>0</v>
      </c>
      <c r="Q1145" s="14" t="str">
        <f>+IF(B1145='1'!$D$15,IF(C1145='1'!$D$16,'2'!D1145,""),"")</f>
        <v/>
      </c>
      <c r="S1145" s="36">
        <v>2200000</v>
      </c>
      <c r="T1145" s="87">
        <v>2200000</v>
      </c>
      <c r="U1145" s="96">
        <v>2200000</v>
      </c>
      <c r="V1145" s="108">
        <v>2600000</v>
      </c>
    </row>
    <row r="1146" spans="1:22" hidden="1" x14ac:dyDescent="0.2">
      <c r="A1146" s="103">
        <v>1144</v>
      </c>
      <c r="B1146" s="1" t="s">
        <v>46</v>
      </c>
      <c r="C1146" s="14">
        <v>5</v>
      </c>
      <c r="D1146" s="14" t="s">
        <v>678</v>
      </c>
      <c r="E1146" s="1">
        <v>13342</v>
      </c>
      <c r="F1146" s="1" t="str">
        <f t="shared" si="89"/>
        <v>БЗД568/6</v>
      </c>
      <c r="G1146" s="2" t="s">
        <v>7</v>
      </c>
      <c r="I1146" s="1">
        <v>4</v>
      </c>
      <c r="J1146" s="1">
        <v>2006</v>
      </c>
      <c r="K1146" s="37" t="s">
        <v>43</v>
      </c>
      <c r="L1146" s="122">
        <f t="shared" si="92"/>
        <v>1.1000000000000001</v>
      </c>
      <c r="N1146" s="117">
        <v>2300000</v>
      </c>
      <c r="O1146" s="129">
        <f t="shared" si="87"/>
        <v>2530000</v>
      </c>
      <c r="P1146" s="14">
        <f t="shared" si="88"/>
        <v>0</v>
      </c>
      <c r="Q1146" s="14" t="str">
        <f>+IF(B1146='1'!$D$15,IF(C1146='1'!$D$16,'2'!D1146,""),"")</f>
        <v/>
      </c>
      <c r="S1146" s="36">
        <v>2000000</v>
      </c>
      <c r="T1146" s="87">
        <v>2000000</v>
      </c>
      <c r="U1146" s="96">
        <v>2100000</v>
      </c>
      <c r="V1146" s="108">
        <v>2300000</v>
      </c>
    </row>
    <row r="1147" spans="1:22" hidden="1" x14ac:dyDescent="0.2">
      <c r="A1147" s="103">
        <v>1145</v>
      </c>
      <c r="B1147" s="1" t="s">
        <v>46</v>
      </c>
      <c r="C1147" s="14">
        <v>5</v>
      </c>
      <c r="D1147" s="14" t="s">
        <v>677</v>
      </c>
      <c r="E1147" s="1">
        <v>13342</v>
      </c>
      <c r="F1147" s="1" t="str">
        <f t="shared" si="89"/>
        <v>БЗД566/5</v>
      </c>
      <c r="G1147" s="2" t="s">
        <v>6</v>
      </c>
      <c r="I1147" s="1">
        <v>5</v>
      </c>
      <c r="J1147" s="1">
        <v>2007</v>
      </c>
      <c r="K1147" s="37" t="s">
        <v>43</v>
      </c>
      <c r="L1147" s="122">
        <f t="shared" si="92"/>
        <v>1.1000000000000001</v>
      </c>
      <c r="N1147" s="117">
        <v>2200000</v>
      </c>
      <c r="O1147" s="129">
        <f t="shared" si="87"/>
        <v>2420000</v>
      </c>
      <c r="P1147" s="14">
        <f t="shared" si="88"/>
        <v>0</v>
      </c>
      <c r="Q1147" s="14" t="str">
        <f>+IF(B1147='1'!$D$15,IF(C1147='1'!$D$16,'2'!D1147,""),"")</f>
        <v/>
      </c>
      <c r="S1147" s="36">
        <v>1800000</v>
      </c>
      <c r="T1147" s="87">
        <v>1800000</v>
      </c>
      <c r="U1147" s="96">
        <v>1900000</v>
      </c>
      <c r="V1147" s="108">
        <v>2200000</v>
      </c>
    </row>
    <row r="1148" spans="1:22" hidden="1" x14ac:dyDescent="0.2">
      <c r="A1148" s="103">
        <v>1146</v>
      </c>
      <c r="B1148" s="1" t="s">
        <v>46</v>
      </c>
      <c r="C1148" s="14">
        <v>5</v>
      </c>
      <c r="D1148" s="14">
        <v>89</v>
      </c>
      <c r="E1148" s="1">
        <v>13342</v>
      </c>
      <c r="F1148" s="1" t="str">
        <f t="shared" si="89"/>
        <v>БЗД589</v>
      </c>
      <c r="G1148" s="2" t="s">
        <v>676</v>
      </c>
      <c r="I1148" s="1">
        <v>5</v>
      </c>
      <c r="J1148" s="1">
        <v>2013</v>
      </c>
      <c r="K1148" s="37" t="s">
        <v>43</v>
      </c>
      <c r="L1148" s="122">
        <f t="shared" si="92"/>
        <v>1.1000000000000001</v>
      </c>
      <c r="N1148" s="117">
        <v>2300000</v>
      </c>
      <c r="O1148" s="129">
        <f t="shared" si="87"/>
        <v>2530000</v>
      </c>
      <c r="P1148" s="14">
        <f t="shared" si="88"/>
        <v>0</v>
      </c>
      <c r="Q1148" s="14" t="str">
        <f>+IF(B1148='1'!$D$15,IF(C1148='1'!$D$16,'2'!D1148,""),"")</f>
        <v/>
      </c>
      <c r="S1148" s="36"/>
      <c r="T1148" s="87"/>
      <c r="U1148" s="96">
        <v>2100000</v>
      </c>
      <c r="V1148" s="108">
        <v>2300000</v>
      </c>
    </row>
    <row r="1149" spans="1:22" hidden="1" x14ac:dyDescent="0.2">
      <c r="A1149" s="103">
        <v>1147</v>
      </c>
      <c r="B1149" s="1" t="s">
        <v>46</v>
      </c>
      <c r="C1149" s="14">
        <v>5</v>
      </c>
      <c r="D1149" s="14">
        <v>88</v>
      </c>
      <c r="E1149" s="1">
        <v>13342</v>
      </c>
      <c r="F1149" s="1" t="str">
        <f t="shared" si="89"/>
        <v>БЗД588</v>
      </c>
      <c r="G1149" s="2" t="s">
        <v>2584</v>
      </c>
      <c r="I1149" s="1">
        <v>12</v>
      </c>
      <c r="J1149" s="1">
        <v>2024</v>
      </c>
      <c r="K1149" s="2" t="s">
        <v>683</v>
      </c>
      <c r="L1149" s="122">
        <f t="shared" si="92"/>
        <v>1.1000000000000001</v>
      </c>
      <c r="N1149" s="117">
        <v>3000000</v>
      </c>
      <c r="O1149" s="129">
        <f t="shared" si="87"/>
        <v>3300000.0000000005</v>
      </c>
      <c r="P1149" s="14">
        <f t="shared" si="88"/>
        <v>0</v>
      </c>
      <c r="Q1149" s="14" t="str">
        <f>+IF(B1149='1'!$D$15,IF(C1149='1'!$D$16,'2'!D1149,""),"")</f>
        <v/>
      </c>
      <c r="S1149" s="36"/>
      <c r="T1149" s="87"/>
      <c r="U1149" s="96">
        <v>0</v>
      </c>
      <c r="V1149" s="108">
        <v>3000000</v>
      </c>
    </row>
    <row r="1150" spans="1:22" hidden="1" x14ac:dyDescent="0.2">
      <c r="A1150" s="103">
        <v>1148</v>
      </c>
      <c r="B1150" s="1" t="s">
        <v>46</v>
      </c>
      <c r="C1150" s="14">
        <v>5</v>
      </c>
      <c r="D1150" s="14" t="s">
        <v>889</v>
      </c>
      <c r="E1150" s="1">
        <v>13342</v>
      </c>
      <c r="F1150" s="1" t="str">
        <f t="shared" si="89"/>
        <v>БЗД594Б</v>
      </c>
      <c r="G1150" s="2" t="s">
        <v>2168</v>
      </c>
      <c r="I1150" s="1">
        <v>16</v>
      </c>
      <c r="J1150" s="1">
        <v>2023</v>
      </c>
      <c r="K1150" s="2" t="s">
        <v>683</v>
      </c>
      <c r="L1150" s="122">
        <f t="shared" si="92"/>
        <v>1.1000000000000001</v>
      </c>
      <c r="N1150" s="117">
        <v>2800000</v>
      </c>
      <c r="O1150" s="129">
        <f t="shared" si="87"/>
        <v>3080000.0000000005</v>
      </c>
      <c r="P1150" s="14">
        <f t="shared" si="88"/>
        <v>0</v>
      </c>
      <c r="Q1150" s="14" t="str">
        <f>+IF(B1150='1'!$D$15,IF(C1150='1'!$D$16,'2'!D1150,""),"")</f>
        <v/>
      </c>
      <c r="S1150" s="36"/>
      <c r="T1150" s="87"/>
      <c r="U1150" s="96">
        <v>2600000</v>
      </c>
      <c r="V1150" s="108">
        <v>2800000</v>
      </c>
    </row>
    <row r="1151" spans="1:22" hidden="1" x14ac:dyDescent="0.2">
      <c r="A1151" s="103">
        <v>1149</v>
      </c>
      <c r="B1151" s="1" t="s">
        <v>46</v>
      </c>
      <c r="C1151" s="14">
        <v>5</v>
      </c>
      <c r="D1151" s="14" t="s">
        <v>1174</v>
      </c>
      <c r="E1151" s="1">
        <v>13342</v>
      </c>
      <c r="F1151" s="1" t="str">
        <f t="shared" si="89"/>
        <v>БЗД594А</v>
      </c>
      <c r="G1151" s="2" t="s">
        <v>2168</v>
      </c>
      <c r="I1151" s="1">
        <v>16</v>
      </c>
      <c r="J1151" s="1">
        <v>2023</v>
      </c>
      <c r="K1151" s="2" t="s">
        <v>683</v>
      </c>
      <c r="L1151" s="122">
        <f t="shared" si="92"/>
        <v>1.1000000000000001</v>
      </c>
      <c r="N1151" s="117">
        <v>2800000</v>
      </c>
      <c r="O1151" s="129">
        <f t="shared" si="87"/>
        <v>3080000.0000000005</v>
      </c>
      <c r="P1151" s="14">
        <f t="shared" si="88"/>
        <v>0</v>
      </c>
      <c r="Q1151" s="14" t="str">
        <f>+IF(B1151='1'!$D$15,IF(C1151='1'!$D$16,'2'!D1151,""),"")</f>
        <v/>
      </c>
      <c r="S1151" s="36"/>
      <c r="T1151" s="87"/>
      <c r="U1151" s="96">
        <v>2600000</v>
      </c>
      <c r="V1151" s="108">
        <v>2800000</v>
      </c>
    </row>
    <row r="1152" spans="1:22" hidden="1" x14ac:dyDescent="0.2">
      <c r="A1152" s="103">
        <v>1150</v>
      </c>
      <c r="B1152" s="1" t="s">
        <v>46</v>
      </c>
      <c r="C1152" s="14">
        <v>5</v>
      </c>
      <c r="D1152" s="14">
        <v>87</v>
      </c>
      <c r="E1152" s="1">
        <v>13342</v>
      </c>
      <c r="F1152" s="1" t="str">
        <f t="shared" si="89"/>
        <v>БЗД587</v>
      </c>
      <c r="G1152" s="2" t="s">
        <v>6</v>
      </c>
      <c r="I1152" s="1">
        <v>9</v>
      </c>
      <c r="J1152" s="1">
        <v>2006</v>
      </c>
      <c r="K1152" s="37" t="s">
        <v>43</v>
      </c>
      <c r="L1152" s="122">
        <f t="shared" si="92"/>
        <v>1.1000000000000001</v>
      </c>
      <c r="N1152" s="117">
        <v>2300000</v>
      </c>
      <c r="O1152" s="129">
        <f t="shared" si="87"/>
        <v>2530000</v>
      </c>
      <c r="P1152" s="14">
        <f t="shared" si="88"/>
        <v>0</v>
      </c>
      <c r="Q1152" s="14" t="str">
        <f>+IF(B1152='1'!$D$15,IF(C1152='1'!$D$16,'2'!D1152,""),"")</f>
        <v/>
      </c>
      <c r="S1152" s="36">
        <v>2000000</v>
      </c>
      <c r="T1152" s="87">
        <v>2000000</v>
      </c>
      <c r="U1152" s="96">
        <v>2100000</v>
      </c>
      <c r="V1152" s="108">
        <v>2300000</v>
      </c>
    </row>
    <row r="1153" spans="1:22" hidden="1" x14ac:dyDescent="0.2">
      <c r="A1153" s="103">
        <v>1151</v>
      </c>
      <c r="B1153" s="1" t="s">
        <v>46</v>
      </c>
      <c r="C1153" s="14">
        <v>5</v>
      </c>
      <c r="D1153" s="14">
        <v>81</v>
      </c>
      <c r="E1153" s="1">
        <v>13342</v>
      </c>
      <c r="F1153" s="1" t="str">
        <f t="shared" si="89"/>
        <v>БЗД581</v>
      </c>
      <c r="G1153" s="2" t="s">
        <v>7</v>
      </c>
      <c r="I1153" s="1">
        <v>11</v>
      </c>
      <c r="J1153" s="1">
        <v>2009</v>
      </c>
      <c r="K1153" s="37" t="s">
        <v>43</v>
      </c>
      <c r="L1153" s="122">
        <f t="shared" si="92"/>
        <v>1.1000000000000001</v>
      </c>
      <c r="N1153" s="117">
        <v>2400000</v>
      </c>
      <c r="O1153" s="129">
        <f t="shared" si="87"/>
        <v>2640000</v>
      </c>
      <c r="P1153" s="14">
        <f t="shared" si="88"/>
        <v>0</v>
      </c>
      <c r="Q1153" s="14" t="str">
        <f>+IF(B1153='1'!$D$15,IF(C1153='1'!$D$16,'2'!D1153,""),"")</f>
        <v/>
      </c>
      <c r="S1153" s="36">
        <v>2200000</v>
      </c>
      <c r="T1153" s="87">
        <v>2200000</v>
      </c>
      <c r="U1153" s="96">
        <v>2200000</v>
      </c>
      <c r="V1153" s="108">
        <v>2400000</v>
      </c>
    </row>
    <row r="1154" spans="1:22" hidden="1" x14ac:dyDescent="0.2">
      <c r="A1154" s="103">
        <v>1152</v>
      </c>
      <c r="B1154" s="1" t="s">
        <v>46</v>
      </c>
      <c r="C1154" s="14">
        <v>5</v>
      </c>
      <c r="D1154" s="14">
        <v>73</v>
      </c>
      <c r="E1154" s="1">
        <v>13342</v>
      </c>
      <c r="F1154" s="1" t="str">
        <f t="shared" si="89"/>
        <v>БЗД573</v>
      </c>
      <c r="G1154" s="2" t="s">
        <v>682</v>
      </c>
      <c r="I1154" s="1">
        <v>16</v>
      </c>
      <c r="J1154" s="1">
        <v>2014</v>
      </c>
      <c r="L1154" s="122">
        <f t="shared" si="92"/>
        <v>1.1000000000000001</v>
      </c>
      <c r="N1154" s="117">
        <v>2600000</v>
      </c>
      <c r="O1154" s="129">
        <f t="shared" si="87"/>
        <v>2860000</v>
      </c>
      <c r="P1154" s="14">
        <f t="shared" si="88"/>
        <v>0</v>
      </c>
      <c r="Q1154" s="14" t="str">
        <f>+IF(B1154='1'!$D$15,IF(C1154='1'!$D$16,'2'!D1154,""),"")</f>
        <v/>
      </c>
      <c r="S1154" s="36">
        <v>2100000</v>
      </c>
      <c r="T1154" s="87">
        <v>2100000</v>
      </c>
      <c r="U1154" s="96">
        <v>2200000</v>
      </c>
      <c r="V1154" s="108">
        <v>2600000</v>
      </c>
    </row>
    <row r="1155" spans="1:22" hidden="1" x14ac:dyDescent="0.2">
      <c r="A1155" s="103">
        <v>1153</v>
      </c>
      <c r="B1155" s="1" t="s">
        <v>46</v>
      </c>
      <c r="C1155" s="14">
        <v>5</v>
      </c>
      <c r="D1155" s="14">
        <v>72</v>
      </c>
      <c r="E1155" s="1">
        <v>13342</v>
      </c>
      <c r="F1155" s="1" t="str">
        <f t="shared" si="89"/>
        <v>БЗД572</v>
      </c>
      <c r="G1155" s="2" t="s">
        <v>682</v>
      </c>
      <c r="I1155" s="1">
        <v>16</v>
      </c>
      <c r="J1155" s="1">
        <v>2014</v>
      </c>
      <c r="L1155" s="122">
        <f t="shared" si="92"/>
        <v>1.1000000000000001</v>
      </c>
      <c r="N1155" s="117">
        <v>2600000</v>
      </c>
      <c r="O1155" s="129">
        <f t="shared" si="87"/>
        <v>2860000</v>
      </c>
      <c r="P1155" s="14">
        <f t="shared" si="88"/>
        <v>0</v>
      </c>
      <c r="Q1155" s="14" t="str">
        <f>+IF(B1155='1'!$D$15,IF(C1155='1'!$D$16,'2'!D1155,""),"")</f>
        <v/>
      </c>
      <c r="S1155" s="36">
        <v>2100000</v>
      </c>
      <c r="T1155" s="87">
        <v>2100000</v>
      </c>
      <c r="U1155" s="96">
        <v>2200000</v>
      </c>
      <c r="V1155" s="108">
        <v>2600000</v>
      </c>
    </row>
    <row r="1156" spans="1:22" hidden="1" x14ac:dyDescent="0.2">
      <c r="A1156" s="103">
        <v>1154</v>
      </c>
      <c r="B1156" s="1" t="s">
        <v>46</v>
      </c>
      <c r="C1156" s="14">
        <v>5</v>
      </c>
      <c r="D1156" s="14">
        <v>71</v>
      </c>
      <c r="E1156" s="1">
        <v>13342</v>
      </c>
      <c r="F1156" s="1" t="str">
        <f t="shared" si="89"/>
        <v>БЗД571</v>
      </c>
      <c r="G1156" s="2" t="s">
        <v>682</v>
      </c>
      <c r="I1156" s="1">
        <v>16</v>
      </c>
      <c r="J1156" s="1">
        <v>2014</v>
      </c>
      <c r="K1156" s="2" t="s">
        <v>683</v>
      </c>
      <c r="L1156" s="122">
        <f t="shared" si="92"/>
        <v>1.1000000000000001</v>
      </c>
      <c r="N1156" s="117">
        <v>2600000</v>
      </c>
      <c r="O1156" s="129">
        <f t="shared" ref="O1156:O1219" si="93">L1156*N1156</f>
        <v>2860000</v>
      </c>
      <c r="P1156" s="14">
        <f t="shared" si="88"/>
        <v>0</v>
      </c>
      <c r="Q1156" s="14" t="str">
        <f>+IF(B1156='1'!$D$15,IF(C1156='1'!$D$16,'2'!D1156,""),"")</f>
        <v/>
      </c>
      <c r="S1156" s="36">
        <v>2100000</v>
      </c>
      <c r="T1156" s="87">
        <v>2100000</v>
      </c>
      <c r="U1156" s="96">
        <v>2200000</v>
      </c>
      <c r="V1156" s="108">
        <v>2600000</v>
      </c>
    </row>
    <row r="1157" spans="1:22" hidden="1" x14ac:dyDescent="0.2">
      <c r="A1157" s="103">
        <v>1155</v>
      </c>
      <c r="B1157" s="1" t="s">
        <v>46</v>
      </c>
      <c r="C1157" s="14">
        <v>6</v>
      </c>
      <c r="D1157" s="14" t="s">
        <v>718</v>
      </c>
      <c r="E1157" s="1">
        <v>13373</v>
      </c>
      <c r="F1157" s="1" t="str">
        <f t="shared" si="89"/>
        <v>БЗД6К7</v>
      </c>
      <c r="G1157" s="2" t="s">
        <v>6</v>
      </c>
      <c r="I1157" s="1">
        <v>9</v>
      </c>
      <c r="J1157" s="1">
        <v>2002</v>
      </c>
      <c r="L1157" s="122">
        <f t="shared" si="92"/>
        <v>1.1000000000000001</v>
      </c>
      <c r="N1157" s="117">
        <v>2700000</v>
      </c>
      <c r="O1157" s="129">
        <f t="shared" si="93"/>
        <v>2970000.0000000005</v>
      </c>
      <c r="P1157" s="14">
        <f t="shared" si="88"/>
        <v>0</v>
      </c>
      <c r="Q1157" s="14" t="str">
        <f>+IF(B1157='1'!$D$15,IF(C1157='1'!$D$16,'2'!D1157,""),"")</f>
        <v/>
      </c>
      <c r="S1157" s="36">
        <v>2200000</v>
      </c>
      <c r="T1157" s="87">
        <v>2200000</v>
      </c>
      <c r="U1157" s="96">
        <v>2400000</v>
      </c>
      <c r="V1157" s="108">
        <v>2700000</v>
      </c>
    </row>
    <row r="1158" spans="1:22" hidden="1" x14ac:dyDescent="0.2">
      <c r="A1158" s="103">
        <v>1156</v>
      </c>
      <c r="B1158" s="1" t="s">
        <v>46</v>
      </c>
      <c r="C1158" s="14">
        <v>6</v>
      </c>
      <c r="D1158" s="14" t="s">
        <v>721</v>
      </c>
      <c r="E1158" s="1">
        <v>13373</v>
      </c>
      <c r="F1158" s="1" t="str">
        <f t="shared" si="89"/>
        <v>БЗД6К6</v>
      </c>
      <c r="G1158" s="2" t="s">
        <v>6</v>
      </c>
      <c r="I1158" s="1">
        <v>9</v>
      </c>
      <c r="J1158" s="1">
        <v>2002</v>
      </c>
      <c r="L1158" s="122">
        <f t="shared" si="92"/>
        <v>1.1000000000000001</v>
      </c>
      <c r="N1158" s="117">
        <v>2700000</v>
      </c>
      <c r="O1158" s="129">
        <f t="shared" si="93"/>
        <v>2970000.0000000005</v>
      </c>
      <c r="P1158" s="14">
        <f t="shared" ref="P1158:P1221" si="94">+IF(Q1158="",0,P1157+1)</f>
        <v>0</v>
      </c>
      <c r="Q1158" s="14" t="str">
        <f>+IF(B1158='1'!$D$15,IF(C1158='1'!$D$16,'2'!D1158,""),"")</f>
        <v/>
      </c>
      <c r="S1158" s="36">
        <v>2200000</v>
      </c>
      <c r="T1158" s="87">
        <v>2200000</v>
      </c>
      <c r="U1158" s="96">
        <v>2400000</v>
      </c>
      <c r="V1158" s="108">
        <v>2700000</v>
      </c>
    </row>
    <row r="1159" spans="1:22" hidden="1" x14ac:dyDescent="0.2">
      <c r="A1159" s="103">
        <v>1157</v>
      </c>
      <c r="B1159" s="1" t="s">
        <v>46</v>
      </c>
      <c r="C1159" s="14">
        <v>6</v>
      </c>
      <c r="D1159" s="14" t="s">
        <v>712</v>
      </c>
      <c r="E1159" s="1">
        <v>13373</v>
      </c>
      <c r="F1159" s="1" t="str">
        <f t="shared" si="89"/>
        <v>БЗД6К5</v>
      </c>
      <c r="G1159" s="2" t="s">
        <v>6</v>
      </c>
      <c r="I1159" s="1">
        <v>9</v>
      </c>
      <c r="J1159" s="1">
        <v>2002</v>
      </c>
      <c r="K1159" s="37" t="s">
        <v>43</v>
      </c>
      <c r="L1159" s="122">
        <f t="shared" si="92"/>
        <v>1.1000000000000001</v>
      </c>
      <c r="N1159" s="117">
        <v>2700000</v>
      </c>
      <c r="O1159" s="129">
        <f t="shared" si="93"/>
        <v>2970000.0000000005</v>
      </c>
      <c r="P1159" s="14">
        <f t="shared" si="94"/>
        <v>0</v>
      </c>
      <c r="Q1159" s="14" t="str">
        <f>+IF(B1159='1'!$D$15,IF(C1159='1'!$D$16,'2'!D1159,""),"")</f>
        <v/>
      </c>
      <c r="S1159" s="36">
        <v>2200000</v>
      </c>
      <c r="T1159" s="87">
        <v>2200000</v>
      </c>
      <c r="U1159" s="96">
        <v>2400000</v>
      </c>
      <c r="V1159" s="108">
        <v>2700000</v>
      </c>
    </row>
    <row r="1160" spans="1:22" hidden="1" x14ac:dyDescent="0.2">
      <c r="A1160" s="103">
        <v>1158</v>
      </c>
      <c r="B1160" s="1" t="s">
        <v>46</v>
      </c>
      <c r="C1160" s="14">
        <v>6</v>
      </c>
      <c r="D1160" s="14" t="s">
        <v>720</v>
      </c>
      <c r="E1160" s="1">
        <v>13373</v>
      </c>
      <c r="F1160" s="1" t="str">
        <f t="shared" ref="F1160:F1223" si="95">+B1160&amp;C1160&amp;D1160</f>
        <v>БЗД6К4</v>
      </c>
      <c r="G1160" s="2" t="s">
        <v>6</v>
      </c>
      <c r="I1160" s="1">
        <v>9</v>
      </c>
      <c r="J1160" s="1">
        <v>2002</v>
      </c>
      <c r="L1160" s="122">
        <f t="shared" si="92"/>
        <v>1.1000000000000001</v>
      </c>
      <c r="N1160" s="117">
        <v>2700000</v>
      </c>
      <c r="O1160" s="129">
        <f t="shared" si="93"/>
        <v>2970000.0000000005</v>
      </c>
      <c r="P1160" s="14">
        <f t="shared" si="94"/>
        <v>0</v>
      </c>
      <c r="Q1160" s="14" t="str">
        <f>+IF(B1160='1'!$D$15,IF(C1160='1'!$D$16,'2'!D1160,""),"")</f>
        <v/>
      </c>
      <c r="S1160" s="36">
        <v>2200000</v>
      </c>
      <c r="T1160" s="87">
        <v>2200000</v>
      </c>
      <c r="U1160" s="96">
        <v>2400000</v>
      </c>
      <c r="V1160" s="108">
        <v>2700000</v>
      </c>
    </row>
    <row r="1161" spans="1:22" hidden="1" x14ac:dyDescent="0.2">
      <c r="A1161" s="103">
        <v>1159</v>
      </c>
      <c r="B1161" s="1" t="s">
        <v>46</v>
      </c>
      <c r="C1161" s="14">
        <v>6</v>
      </c>
      <c r="D1161" s="14" t="s">
        <v>722</v>
      </c>
      <c r="E1161" s="1">
        <v>13373</v>
      </c>
      <c r="F1161" s="1" t="str">
        <f t="shared" si="95"/>
        <v>БЗД6К3</v>
      </c>
      <c r="G1161" s="2" t="s">
        <v>6</v>
      </c>
      <c r="I1161" s="1">
        <v>9</v>
      </c>
      <c r="J1161" s="1">
        <v>2002</v>
      </c>
      <c r="L1161" s="122">
        <f t="shared" si="92"/>
        <v>1.1000000000000001</v>
      </c>
      <c r="N1161" s="117">
        <v>2700000</v>
      </c>
      <c r="O1161" s="129">
        <f t="shared" si="93"/>
        <v>2970000.0000000005</v>
      </c>
      <c r="P1161" s="14">
        <f t="shared" si="94"/>
        <v>0</v>
      </c>
      <c r="Q1161" s="14" t="str">
        <f>+IF(B1161='1'!$D$15,IF(C1161='1'!$D$16,'2'!D1161,""),"")</f>
        <v/>
      </c>
      <c r="S1161" s="36">
        <v>2200000</v>
      </c>
      <c r="T1161" s="87">
        <v>2200000</v>
      </c>
      <c r="U1161" s="96">
        <v>2400000</v>
      </c>
      <c r="V1161" s="108">
        <v>2700000</v>
      </c>
    </row>
    <row r="1162" spans="1:22" hidden="1" x14ac:dyDescent="0.2">
      <c r="A1162" s="103">
        <v>1160</v>
      </c>
      <c r="B1162" s="1" t="s">
        <v>46</v>
      </c>
      <c r="C1162" s="14">
        <v>6</v>
      </c>
      <c r="D1162" s="14" t="s">
        <v>723</v>
      </c>
      <c r="E1162" s="1">
        <v>13373</v>
      </c>
      <c r="F1162" s="1" t="str">
        <f t="shared" si="95"/>
        <v>БЗД6К2</v>
      </c>
      <c r="G1162" s="2" t="s">
        <v>6</v>
      </c>
      <c r="I1162" s="1">
        <v>9</v>
      </c>
      <c r="J1162" s="1">
        <v>2001</v>
      </c>
      <c r="L1162" s="122">
        <f t="shared" si="92"/>
        <v>1.1000000000000001</v>
      </c>
      <c r="N1162" s="117">
        <v>2700000</v>
      </c>
      <c r="O1162" s="129">
        <f t="shared" si="93"/>
        <v>2970000.0000000005</v>
      </c>
      <c r="P1162" s="14">
        <f t="shared" si="94"/>
        <v>0</v>
      </c>
      <c r="Q1162" s="14" t="str">
        <f>+IF(B1162='1'!$D$15,IF(C1162='1'!$D$16,'2'!D1162,""),"")</f>
        <v/>
      </c>
      <c r="S1162" s="36">
        <v>2200000</v>
      </c>
      <c r="T1162" s="87">
        <v>2200000</v>
      </c>
      <c r="U1162" s="96">
        <v>2400000</v>
      </c>
      <c r="V1162" s="108">
        <v>2700000</v>
      </c>
    </row>
    <row r="1163" spans="1:22" hidden="1" x14ac:dyDescent="0.2">
      <c r="A1163" s="103">
        <v>1161</v>
      </c>
      <c r="B1163" s="1" t="s">
        <v>46</v>
      </c>
      <c r="C1163" s="14">
        <v>6</v>
      </c>
      <c r="D1163" s="14" t="s">
        <v>719</v>
      </c>
      <c r="E1163" s="1">
        <v>13373</v>
      </c>
      <c r="F1163" s="1" t="str">
        <f t="shared" si="95"/>
        <v>БЗД6К1</v>
      </c>
      <c r="G1163" s="2" t="s">
        <v>6</v>
      </c>
      <c r="I1163" s="1">
        <v>9</v>
      </c>
      <c r="J1163" s="1">
        <v>2001</v>
      </c>
      <c r="L1163" s="122">
        <f t="shared" si="92"/>
        <v>1.1000000000000001</v>
      </c>
      <c r="N1163" s="117">
        <v>2700000</v>
      </c>
      <c r="O1163" s="129">
        <f t="shared" si="93"/>
        <v>2970000.0000000005</v>
      </c>
      <c r="P1163" s="14">
        <f t="shared" si="94"/>
        <v>0</v>
      </c>
      <c r="Q1163" s="14" t="str">
        <f>+IF(B1163='1'!$D$15,IF(C1163='1'!$D$16,'2'!D1163,""),"")</f>
        <v/>
      </c>
      <c r="S1163" s="36">
        <v>2200000</v>
      </c>
      <c r="T1163" s="87">
        <v>2200000</v>
      </c>
      <c r="U1163" s="96">
        <v>2400000</v>
      </c>
      <c r="V1163" s="108">
        <v>2700000</v>
      </c>
    </row>
    <row r="1164" spans="1:22" hidden="1" x14ac:dyDescent="0.2">
      <c r="A1164" s="103">
        <v>1162</v>
      </c>
      <c r="B1164" s="1" t="s">
        <v>46</v>
      </c>
      <c r="C1164" s="14">
        <v>6</v>
      </c>
      <c r="D1164" s="14" t="s">
        <v>660</v>
      </c>
      <c r="E1164" s="1">
        <v>13373</v>
      </c>
      <c r="F1164" s="1" t="str">
        <f t="shared" si="95"/>
        <v>БЗД68Б</v>
      </c>
      <c r="G1164" s="2" t="s">
        <v>2069</v>
      </c>
      <c r="I1164" s="1">
        <v>16</v>
      </c>
      <c r="J1164" s="1">
        <v>2018</v>
      </c>
      <c r="K1164" s="37" t="s">
        <v>43</v>
      </c>
      <c r="L1164" s="122">
        <f t="shared" si="92"/>
        <v>1.1000000000000001</v>
      </c>
      <c r="N1164" s="117">
        <v>4200000</v>
      </c>
      <c r="O1164" s="129">
        <f t="shared" si="93"/>
        <v>4620000</v>
      </c>
      <c r="P1164" s="14">
        <f t="shared" si="94"/>
        <v>0</v>
      </c>
      <c r="Q1164" s="14" t="str">
        <f>+IF(B1164='1'!$D$15,IF(C1164='1'!$D$16,'2'!D1164,""),"")</f>
        <v/>
      </c>
      <c r="S1164" s="36">
        <v>3800000</v>
      </c>
      <c r="T1164" s="87">
        <v>3800000</v>
      </c>
      <c r="U1164" s="96">
        <v>3900000</v>
      </c>
      <c r="V1164" s="108">
        <v>4200000</v>
      </c>
    </row>
    <row r="1165" spans="1:22" hidden="1" x14ac:dyDescent="0.2">
      <c r="A1165" s="103">
        <v>1163</v>
      </c>
      <c r="B1165" s="1" t="s">
        <v>46</v>
      </c>
      <c r="C1165" s="14">
        <v>6</v>
      </c>
      <c r="D1165" s="14" t="s">
        <v>11</v>
      </c>
      <c r="E1165" s="1">
        <v>13373</v>
      </c>
      <c r="F1165" s="1" t="str">
        <f t="shared" si="95"/>
        <v>БЗД68А</v>
      </c>
      <c r="G1165" s="2" t="s">
        <v>2069</v>
      </c>
      <c r="I1165" s="1">
        <v>16</v>
      </c>
      <c r="J1165" s="1">
        <v>2018</v>
      </c>
      <c r="K1165" s="37" t="s">
        <v>43</v>
      </c>
      <c r="L1165" s="122">
        <f t="shared" si="92"/>
        <v>1.1000000000000001</v>
      </c>
      <c r="N1165" s="117">
        <v>4200000</v>
      </c>
      <c r="O1165" s="129">
        <f t="shared" si="93"/>
        <v>4620000</v>
      </c>
      <c r="P1165" s="14">
        <f t="shared" si="94"/>
        <v>0</v>
      </c>
      <c r="Q1165" s="14" t="str">
        <f>+IF(B1165='1'!$D$15,IF(C1165='1'!$D$16,'2'!D1165,""),"")</f>
        <v/>
      </c>
      <c r="S1165" s="36">
        <v>3800000</v>
      </c>
      <c r="T1165" s="87">
        <v>3800000</v>
      </c>
      <c r="U1165" s="96">
        <v>3900000</v>
      </c>
      <c r="V1165" s="108">
        <v>4200000</v>
      </c>
    </row>
    <row r="1166" spans="1:22" hidden="1" x14ac:dyDescent="0.2">
      <c r="A1166" s="103">
        <v>1164</v>
      </c>
      <c r="B1166" s="1" t="s">
        <v>46</v>
      </c>
      <c r="C1166" s="14">
        <v>6</v>
      </c>
      <c r="D1166" s="14" t="s">
        <v>726</v>
      </c>
      <c r="E1166" s="1">
        <v>13373</v>
      </c>
      <c r="F1166" s="1" t="str">
        <f t="shared" si="95"/>
        <v>БЗД668/3</v>
      </c>
      <c r="G1166" s="2" t="s">
        <v>7</v>
      </c>
      <c r="I1166" s="1">
        <v>7</v>
      </c>
      <c r="J1166" s="1">
        <v>2014</v>
      </c>
      <c r="K1166" s="2" t="s">
        <v>8</v>
      </c>
      <c r="L1166" s="122">
        <f t="shared" si="92"/>
        <v>1.1000000000000001</v>
      </c>
      <c r="N1166" s="117">
        <v>2900000</v>
      </c>
      <c r="O1166" s="129">
        <f t="shared" si="93"/>
        <v>3190000.0000000005</v>
      </c>
      <c r="P1166" s="14">
        <f t="shared" si="94"/>
        <v>0</v>
      </c>
      <c r="Q1166" s="14" t="str">
        <f>+IF(B1166='1'!$D$15,IF(C1166='1'!$D$16,'2'!D1166,""),"")</f>
        <v/>
      </c>
      <c r="S1166" s="36">
        <v>2400000</v>
      </c>
      <c r="T1166" s="87">
        <v>2400000</v>
      </c>
      <c r="U1166" s="96">
        <v>2600000</v>
      </c>
      <c r="V1166" s="108">
        <v>2900000</v>
      </c>
    </row>
    <row r="1167" spans="1:22" hidden="1" x14ac:dyDescent="0.2">
      <c r="A1167" s="103">
        <v>1165</v>
      </c>
      <c r="B1167" s="1" t="s">
        <v>46</v>
      </c>
      <c r="C1167" s="14">
        <v>6</v>
      </c>
      <c r="D1167" s="14" t="s">
        <v>2284</v>
      </c>
      <c r="E1167" s="1">
        <v>13373</v>
      </c>
      <c r="F1167" s="1" t="str">
        <f t="shared" si="95"/>
        <v>БЗД651 /Алтан өргөө/</v>
      </c>
      <c r="G1167" s="2" t="s">
        <v>725</v>
      </c>
      <c r="I1167" s="1">
        <v>9</v>
      </c>
      <c r="J1167" s="1">
        <v>2008</v>
      </c>
      <c r="L1167" s="122">
        <f t="shared" si="92"/>
        <v>1.1000000000000001</v>
      </c>
      <c r="N1167" s="117">
        <v>2900000</v>
      </c>
      <c r="O1167" s="129">
        <f t="shared" si="93"/>
        <v>3190000.0000000005</v>
      </c>
      <c r="P1167" s="14">
        <f t="shared" si="94"/>
        <v>0</v>
      </c>
      <c r="Q1167" s="14" t="str">
        <f>+IF(B1167='1'!$D$15,IF(C1167='1'!$D$16,'2'!D1167,""),"")</f>
        <v/>
      </c>
      <c r="S1167" s="36">
        <v>2400000</v>
      </c>
      <c r="T1167" s="87">
        <v>2400000</v>
      </c>
      <c r="U1167" s="96">
        <v>2700000</v>
      </c>
      <c r="V1167" s="108">
        <v>2900000</v>
      </c>
    </row>
    <row r="1168" spans="1:22" hidden="1" x14ac:dyDescent="0.2">
      <c r="A1168" s="103">
        <v>1166</v>
      </c>
      <c r="B1168" s="1" t="s">
        <v>46</v>
      </c>
      <c r="C1168" s="14">
        <v>6</v>
      </c>
      <c r="D1168" s="14" t="s">
        <v>707</v>
      </c>
      <c r="E1168" s="1">
        <v>13373</v>
      </c>
      <c r="F1168" s="1" t="str">
        <f t="shared" si="95"/>
        <v>БЗД633Б</v>
      </c>
      <c r="G1168" s="2" t="s">
        <v>6</v>
      </c>
      <c r="I1168" s="1">
        <v>6</v>
      </c>
      <c r="J1168" s="1">
        <v>2000</v>
      </c>
      <c r="K1168" s="37" t="s">
        <v>43</v>
      </c>
      <c r="L1168" s="122">
        <f t="shared" si="92"/>
        <v>1.1000000000000001</v>
      </c>
      <c r="N1168" s="117">
        <v>2800000</v>
      </c>
      <c r="O1168" s="129">
        <f t="shared" si="93"/>
        <v>3080000.0000000005</v>
      </c>
      <c r="P1168" s="14">
        <f t="shared" si="94"/>
        <v>0</v>
      </c>
      <c r="Q1168" s="14" t="str">
        <f>+IF(B1168='1'!$D$15,IF(C1168='1'!$D$16,'2'!D1168,""),"")</f>
        <v/>
      </c>
      <c r="S1168" s="36">
        <v>2300000</v>
      </c>
      <c r="T1168" s="87">
        <v>2300000</v>
      </c>
      <c r="U1168" s="96">
        <v>2500000</v>
      </c>
      <c r="V1168" s="108">
        <v>2800000</v>
      </c>
    </row>
    <row r="1169" spans="1:22" hidden="1" x14ac:dyDescent="0.2">
      <c r="A1169" s="103">
        <v>1167</v>
      </c>
      <c r="B1169" s="1" t="s">
        <v>46</v>
      </c>
      <c r="C1169" s="14">
        <v>6</v>
      </c>
      <c r="D1169" s="14" t="s">
        <v>347</v>
      </c>
      <c r="E1169" s="1">
        <v>13373</v>
      </c>
      <c r="F1169" s="1" t="str">
        <f t="shared" si="95"/>
        <v>БЗД633А</v>
      </c>
      <c r="G1169" s="2" t="s">
        <v>6</v>
      </c>
      <c r="I1169" s="1">
        <v>6</v>
      </c>
      <c r="J1169" s="1">
        <v>2001</v>
      </c>
      <c r="K1169" s="37" t="s">
        <v>43</v>
      </c>
      <c r="L1169" s="122">
        <f t="shared" si="92"/>
        <v>1.1000000000000001</v>
      </c>
      <c r="N1169" s="117">
        <v>2800000</v>
      </c>
      <c r="O1169" s="129">
        <f t="shared" si="93"/>
        <v>3080000.0000000005</v>
      </c>
      <c r="P1169" s="14">
        <f t="shared" si="94"/>
        <v>0</v>
      </c>
      <c r="Q1169" s="14" t="str">
        <f>+IF(B1169='1'!$D$15,IF(C1169='1'!$D$16,'2'!D1169,""),"")</f>
        <v/>
      </c>
      <c r="S1169" s="36">
        <v>2300000</v>
      </c>
      <c r="T1169" s="87">
        <v>2300000</v>
      </c>
      <c r="U1169" s="96">
        <v>2500000</v>
      </c>
      <c r="V1169" s="108">
        <v>2800000</v>
      </c>
    </row>
    <row r="1170" spans="1:22" hidden="1" x14ac:dyDescent="0.2">
      <c r="A1170" s="103">
        <v>1168</v>
      </c>
      <c r="B1170" s="1" t="s">
        <v>46</v>
      </c>
      <c r="C1170" s="14">
        <v>6</v>
      </c>
      <c r="D1170" s="14" t="s">
        <v>704</v>
      </c>
      <c r="E1170" s="1">
        <v>13373</v>
      </c>
      <c r="F1170" s="1" t="str">
        <f t="shared" si="95"/>
        <v>БЗД631/8</v>
      </c>
      <c r="G1170" s="2" t="s">
        <v>6</v>
      </c>
      <c r="I1170" s="1">
        <v>5</v>
      </c>
      <c r="J1170" s="1">
        <v>2003</v>
      </c>
      <c r="K1170" s="37" t="s">
        <v>43</v>
      </c>
      <c r="L1170" s="122">
        <f t="shared" si="92"/>
        <v>1.1000000000000001</v>
      </c>
      <c r="N1170" s="117">
        <v>2700000</v>
      </c>
      <c r="O1170" s="129">
        <f t="shared" si="93"/>
        <v>2970000.0000000005</v>
      </c>
      <c r="P1170" s="14">
        <f t="shared" si="94"/>
        <v>0</v>
      </c>
      <c r="Q1170" s="14" t="str">
        <f>+IF(B1170='1'!$D$15,IF(C1170='1'!$D$16,'2'!D1170,""),"")</f>
        <v/>
      </c>
      <c r="S1170" s="36">
        <v>2200000</v>
      </c>
      <c r="T1170" s="87">
        <v>2200000</v>
      </c>
      <c r="U1170" s="96">
        <v>2400000</v>
      </c>
      <c r="V1170" s="108">
        <v>2700000</v>
      </c>
    </row>
    <row r="1171" spans="1:22" hidden="1" x14ac:dyDescent="0.2">
      <c r="A1171" s="103">
        <v>1169</v>
      </c>
      <c r="B1171" s="1" t="s">
        <v>46</v>
      </c>
      <c r="C1171" s="14">
        <v>6</v>
      </c>
      <c r="D1171" s="14" t="s">
        <v>713</v>
      </c>
      <c r="E1171" s="1">
        <v>13373</v>
      </c>
      <c r="F1171" s="1" t="str">
        <f t="shared" si="95"/>
        <v>БЗД631/15</v>
      </c>
      <c r="G1171" s="2" t="s">
        <v>6</v>
      </c>
      <c r="I1171" s="1">
        <v>5</v>
      </c>
      <c r="J1171" s="1">
        <v>2005</v>
      </c>
      <c r="K1171" s="37" t="s">
        <v>43</v>
      </c>
      <c r="L1171" s="122">
        <f t="shared" si="92"/>
        <v>1.1000000000000001</v>
      </c>
      <c r="N1171" s="117">
        <v>2700000</v>
      </c>
      <c r="O1171" s="129">
        <f t="shared" si="93"/>
        <v>2970000.0000000005</v>
      </c>
      <c r="P1171" s="14">
        <f t="shared" si="94"/>
        <v>0</v>
      </c>
      <c r="Q1171" s="14" t="str">
        <f>+IF(B1171='1'!$D$15,IF(C1171='1'!$D$16,'2'!D1171,""),"")</f>
        <v/>
      </c>
      <c r="S1171" s="36">
        <v>2200000</v>
      </c>
      <c r="T1171" s="87">
        <v>2200000</v>
      </c>
      <c r="U1171" s="96">
        <v>2400000</v>
      </c>
      <c r="V1171" s="108">
        <v>2700000</v>
      </c>
    </row>
    <row r="1172" spans="1:22" hidden="1" x14ac:dyDescent="0.2">
      <c r="A1172" s="103">
        <v>1170</v>
      </c>
      <c r="B1172" s="1" t="s">
        <v>46</v>
      </c>
      <c r="C1172" s="14">
        <v>6</v>
      </c>
      <c r="D1172" s="14" t="s">
        <v>708</v>
      </c>
      <c r="E1172" s="1">
        <v>13373</v>
      </c>
      <c r="F1172" s="1" t="str">
        <f t="shared" si="95"/>
        <v>БЗД627/7</v>
      </c>
      <c r="G1172" s="2" t="s">
        <v>6</v>
      </c>
      <c r="I1172" s="1">
        <v>5</v>
      </c>
      <c r="J1172" s="1">
        <v>2015</v>
      </c>
      <c r="K1172" s="37" t="s">
        <v>43</v>
      </c>
      <c r="L1172" s="122">
        <f t="shared" si="92"/>
        <v>1.1000000000000001</v>
      </c>
      <c r="N1172" s="117">
        <v>2900000</v>
      </c>
      <c r="O1172" s="129">
        <f t="shared" si="93"/>
        <v>3190000.0000000005</v>
      </c>
      <c r="P1172" s="14">
        <f t="shared" si="94"/>
        <v>0</v>
      </c>
      <c r="Q1172" s="14" t="str">
        <f>+IF(B1172='1'!$D$15,IF(C1172='1'!$D$16,'2'!D1172,""),"")</f>
        <v/>
      </c>
      <c r="S1172" s="36">
        <v>2400000</v>
      </c>
      <c r="T1172" s="87">
        <v>2400000</v>
      </c>
      <c r="U1172" s="96">
        <v>2600000</v>
      </c>
      <c r="V1172" s="108">
        <v>2900000</v>
      </c>
    </row>
    <row r="1173" spans="1:22" hidden="1" x14ac:dyDescent="0.2">
      <c r="A1173" s="103">
        <v>1171</v>
      </c>
      <c r="B1173" s="1" t="s">
        <v>46</v>
      </c>
      <c r="C1173" s="14">
        <v>6</v>
      </c>
      <c r="D1173" s="14" t="s">
        <v>706</v>
      </c>
      <c r="E1173" s="1">
        <v>13373</v>
      </c>
      <c r="F1173" s="1" t="str">
        <f t="shared" si="95"/>
        <v>БЗД627/6</v>
      </c>
      <c r="G1173" s="2" t="s">
        <v>6</v>
      </c>
      <c r="I1173" s="1">
        <v>4</v>
      </c>
      <c r="J1173" s="1">
        <v>2004</v>
      </c>
      <c r="K1173" s="37" t="s">
        <v>43</v>
      </c>
      <c r="L1173" s="122">
        <f t="shared" si="92"/>
        <v>1.1000000000000001</v>
      </c>
      <c r="N1173" s="117">
        <v>2200000</v>
      </c>
      <c r="O1173" s="129">
        <f t="shared" si="93"/>
        <v>2420000</v>
      </c>
      <c r="P1173" s="14">
        <f t="shared" si="94"/>
        <v>0</v>
      </c>
      <c r="Q1173" s="14" t="str">
        <f>+IF(B1173='1'!$D$15,IF(C1173='1'!$D$16,'2'!D1173,""),"")</f>
        <v/>
      </c>
      <c r="S1173" s="36">
        <v>1700000</v>
      </c>
      <c r="T1173" s="87">
        <v>1700000</v>
      </c>
      <c r="U1173" s="96">
        <v>1900000</v>
      </c>
      <c r="V1173" s="108">
        <v>2200000</v>
      </c>
    </row>
    <row r="1174" spans="1:22" hidden="1" x14ac:dyDescent="0.2">
      <c r="A1174" s="103">
        <v>1172</v>
      </c>
      <c r="B1174" s="1" t="s">
        <v>46</v>
      </c>
      <c r="C1174" s="14">
        <v>6</v>
      </c>
      <c r="D1174" s="14" t="s">
        <v>709</v>
      </c>
      <c r="E1174" s="1">
        <v>13373</v>
      </c>
      <c r="F1174" s="1" t="str">
        <f t="shared" si="95"/>
        <v>БЗД627/5</v>
      </c>
      <c r="G1174" s="2" t="s">
        <v>6</v>
      </c>
      <c r="I1174" s="1">
        <v>4</v>
      </c>
      <c r="J1174" s="1">
        <v>2004</v>
      </c>
      <c r="K1174" s="37" t="s">
        <v>43</v>
      </c>
      <c r="L1174" s="122">
        <f t="shared" si="92"/>
        <v>1.1000000000000001</v>
      </c>
      <c r="N1174" s="117">
        <v>2200000</v>
      </c>
      <c r="O1174" s="129">
        <f t="shared" si="93"/>
        <v>2420000</v>
      </c>
      <c r="P1174" s="14">
        <f t="shared" si="94"/>
        <v>0</v>
      </c>
      <c r="Q1174" s="14" t="str">
        <f>+IF(B1174='1'!$D$15,IF(C1174='1'!$D$16,'2'!D1174,""),"")</f>
        <v/>
      </c>
      <c r="S1174" s="36">
        <v>1700000</v>
      </c>
      <c r="T1174" s="87">
        <v>1700000</v>
      </c>
      <c r="U1174" s="96">
        <v>1900000</v>
      </c>
      <c r="V1174" s="108">
        <v>2200000</v>
      </c>
    </row>
    <row r="1175" spans="1:22" hidden="1" x14ac:dyDescent="0.2">
      <c r="A1175" s="103">
        <v>1173</v>
      </c>
      <c r="B1175" s="1" t="s">
        <v>46</v>
      </c>
      <c r="C1175" s="14">
        <v>6</v>
      </c>
      <c r="D1175" s="14" t="s">
        <v>711</v>
      </c>
      <c r="E1175" s="1">
        <v>13373</v>
      </c>
      <c r="F1175" s="1" t="str">
        <f t="shared" si="95"/>
        <v>БЗД627/4</v>
      </c>
      <c r="G1175" s="2" t="s">
        <v>6</v>
      </c>
      <c r="I1175" s="1">
        <v>4</v>
      </c>
      <c r="J1175" s="1">
        <v>2002</v>
      </c>
      <c r="K1175" s="37" t="s">
        <v>43</v>
      </c>
      <c r="L1175" s="122">
        <f t="shared" si="92"/>
        <v>1.1000000000000001</v>
      </c>
      <c r="N1175" s="117">
        <v>2500000</v>
      </c>
      <c r="O1175" s="129">
        <f t="shared" si="93"/>
        <v>2750000</v>
      </c>
      <c r="P1175" s="14">
        <f t="shared" si="94"/>
        <v>0</v>
      </c>
      <c r="Q1175" s="14" t="str">
        <f>+IF(B1175='1'!$D$15,IF(C1175='1'!$D$16,'2'!D1175,""),"")</f>
        <v/>
      </c>
      <c r="S1175" s="36">
        <v>2000000</v>
      </c>
      <c r="T1175" s="87">
        <v>2000000</v>
      </c>
      <c r="U1175" s="96">
        <v>2200000</v>
      </c>
      <c r="V1175" s="108">
        <v>2500000</v>
      </c>
    </row>
    <row r="1176" spans="1:22" hidden="1" x14ac:dyDescent="0.2">
      <c r="A1176" s="103">
        <v>1174</v>
      </c>
      <c r="B1176" s="1" t="s">
        <v>46</v>
      </c>
      <c r="C1176" s="14">
        <v>6</v>
      </c>
      <c r="D1176" s="14" t="s">
        <v>700</v>
      </c>
      <c r="E1176" s="1">
        <v>13373</v>
      </c>
      <c r="F1176" s="1" t="str">
        <f t="shared" si="95"/>
        <v>БЗД625А</v>
      </c>
      <c r="G1176" s="2" t="s">
        <v>6</v>
      </c>
      <c r="I1176" s="1">
        <v>5</v>
      </c>
      <c r="J1176" s="1">
        <v>2005</v>
      </c>
      <c r="K1176" s="2" t="s">
        <v>362</v>
      </c>
      <c r="L1176" s="122">
        <f t="shared" si="92"/>
        <v>1.1000000000000001</v>
      </c>
      <c r="N1176" s="117">
        <v>2500000</v>
      </c>
      <c r="O1176" s="129">
        <f t="shared" si="93"/>
        <v>2750000</v>
      </c>
      <c r="P1176" s="14">
        <f t="shared" si="94"/>
        <v>0</v>
      </c>
      <c r="Q1176" s="14" t="str">
        <f>+IF(B1176='1'!$D$15,IF(C1176='1'!$D$16,'2'!D1176,""),"")</f>
        <v/>
      </c>
      <c r="S1176" s="36">
        <v>2000000</v>
      </c>
      <c r="T1176" s="87">
        <v>2000000</v>
      </c>
      <c r="U1176" s="96">
        <v>2200000</v>
      </c>
      <c r="V1176" s="108">
        <v>2500000</v>
      </c>
    </row>
    <row r="1177" spans="1:22" hidden="1" x14ac:dyDescent="0.2">
      <c r="A1177" s="103">
        <v>1175</v>
      </c>
      <c r="B1177" s="1" t="s">
        <v>46</v>
      </c>
      <c r="C1177" s="14">
        <v>6</v>
      </c>
      <c r="D1177" s="14" t="s">
        <v>699</v>
      </c>
      <c r="E1177" s="1">
        <v>13373</v>
      </c>
      <c r="F1177" s="1" t="str">
        <f t="shared" si="95"/>
        <v>БЗД622б</v>
      </c>
      <c r="G1177" s="2" t="s">
        <v>1688</v>
      </c>
      <c r="H1177" s="2" t="s">
        <v>1688</v>
      </c>
      <c r="I1177" s="1">
        <v>9</v>
      </c>
      <c r="J1177" s="1">
        <v>1989</v>
      </c>
      <c r="K1177" s="2" t="s">
        <v>362</v>
      </c>
      <c r="L1177" s="122">
        <v>1.1499999999999999</v>
      </c>
      <c r="N1177" s="117">
        <v>150000000</v>
      </c>
      <c r="O1177" s="129">
        <f t="shared" si="93"/>
        <v>172500000</v>
      </c>
      <c r="P1177" s="14">
        <f t="shared" si="94"/>
        <v>0</v>
      </c>
      <c r="Q1177" s="14" t="str">
        <f>+IF(B1177='1'!$D$15,IF(C1177='1'!$D$16,'2'!D1177,""),"")</f>
        <v/>
      </c>
      <c r="S1177" s="36">
        <v>120000000</v>
      </c>
      <c r="T1177" s="87">
        <v>125000000</v>
      </c>
      <c r="U1177" s="96">
        <v>135000000</v>
      </c>
      <c r="V1177" s="108">
        <v>150000000</v>
      </c>
    </row>
    <row r="1178" spans="1:22" hidden="1" x14ac:dyDescent="0.2">
      <c r="A1178" s="103">
        <v>1176</v>
      </c>
      <c r="B1178" s="1" t="s">
        <v>46</v>
      </c>
      <c r="C1178" s="14">
        <v>6</v>
      </c>
      <c r="D1178" s="14" t="s">
        <v>701</v>
      </c>
      <c r="E1178" s="1">
        <v>13373</v>
      </c>
      <c r="F1178" s="1" t="str">
        <f t="shared" si="95"/>
        <v>БЗД621Д</v>
      </c>
      <c r="G1178" s="2" t="s">
        <v>6</v>
      </c>
      <c r="I1178" s="1">
        <v>5</v>
      </c>
      <c r="J1178" s="1">
        <v>2007</v>
      </c>
      <c r="K1178" s="2" t="s">
        <v>362</v>
      </c>
      <c r="L1178" s="122">
        <f t="shared" ref="L1178:L1189" si="96">+$L$1</f>
        <v>1.1000000000000001</v>
      </c>
      <c r="N1178" s="117">
        <v>3000000</v>
      </c>
      <c r="O1178" s="129">
        <f t="shared" si="93"/>
        <v>3300000.0000000005</v>
      </c>
      <c r="P1178" s="14">
        <f t="shared" si="94"/>
        <v>0</v>
      </c>
      <c r="Q1178" s="14" t="str">
        <f>+IF(B1178='1'!$D$15,IF(C1178='1'!$D$16,'2'!D1178,""),"")</f>
        <v/>
      </c>
      <c r="S1178" s="36">
        <v>2200000</v>
      </c>
      <c r="T1178" s="87">
        <v>2200000</v>
      </c>
      <c r="U1178" s="96">
        <v>2500000</v>
      </c>
      <c r="V1178" s="108">
        <v>3000000</v>
      </c>
    </row>
    <row r="1179" spans="1:22" hidden="1" x14ac:dyDescent="0.2">
      <c r="A1179" s="103">
        <v>1177</v>
      </c>
      <c r="B1179" s="1" t="s">
        <v>46</v>
      </c>
      <c r="C1179" s="14">
        <v>6</v>
      </c>
      <c r="D1179" s="14">
        <v>90</v>
      </c>
      <c r="E1179" s="1">
        <v>13373</v>
      </c>
      <c r="F1179" s="1" t="str">
        <f t="shared" si="95"/>
        <v>БЗД690</v>
      </c>
      <c r="G1179" s="2" t="s">
        <v>2070</v>
      </c>
      <c r="I1179" s="1">
        <v>9</v>
      </c>
      <c r="J1179" s="1">
        <v>2009</v>
      </c>
      <c r="K1179" s="2" t="s">
        <v>362</v>
      </c>
      <c r="L1179" s="122">
        <f t="shared" si="96"/>
        <v>1.1000000000000001</v>
      </c>
      <c r="N1179" s="117">
        <v>3600000</v>
      </c>
      <c r="O1179" s="129">
        <f t="shared" si="93"/>
        <v>3960000.0000000005</v>
      </c>
      <c r="P1179" s="14">
        <f t="shared" si="94"/>
        <v>0</v>
      </c>
      <c r="Q1179" s="14" t="str">
        <f>+IF(B1179='1'!$D$15,IF(C1179='1'!$D$16,'2'!D1179,""),"")</f>
        <v/>
      </c>
      <c r="S1179" s="36">
        <v>3000000</v>
      </c>
      <c r="T1179" s="87">
        <v>3200000</v>
      </c>
      <c r="U1179" s="96">
        <v>3300000</v>
      </c>
      <c r="V1179" s="108">
        <v>3600000</v>
      </c>
    </row>
    <row r="1180" spans="1:22" hidden="1" x14ac:dyDescent="0.2">
      <c r="A1180" s="103">
        <v>1178</v>
      </c>
      <c r="B1180" s="1" t="s">
        <v>46</v>
      </c>
      <c r="C1180" s="14">
        <v>6</v>
      </c>
      <c r="D1180" s="14">
        <v>84</v>
      </c>
      <c r="E1180" s="1">
        <v>13373</v>
      </c>
      <c r="F1180" s="1" t="str">
        <f t="shared" si="95"/>
        <v>БЗД684</v>
      </c>
      <c r="G1180" s="2" t="s">
        <v>2071</v>
      </c>
      <c r="I1180" s="1">
        <v>16</v>
      </c>
      <c r="J1180" s="1">
        <v>2016</v>
      </c>
      <c r="K1180" s="2" t="s">
        <v>362</v>
      </c>
      <c r="L1180" s="122">
        <f t="shared" si="96"/>
        <v>1.1000000000000001</v>
      </c>
      <c r="N1180" s="117">
        <v>4100000</v>
      </c>
      <c r="O1180" s="129">
        <f t="shared" si="93"/>
        <v>4510000</v>
      </c>
      <c r="P1180" s="14">
        <f t="shared" si="94"/>
        <v>0</v>
      </c>
      <c r="Q1180" s="14" t="str">
        <f>+IF(B1180='1'!$D$15,IF(C1180='1'!$D$16,'2'!D1180,""),"")</f>
        <v/>
      </c>
      <c r="S1180" s="36">
        <v>3500000</v>
      </c>
      <c r="T1180" s="87">
        <v>3500000</v>
      </c>
      <c r="U1180" s="96">
        <v>3800000</v>
      </c>
      <c r="V1180" s="108">
        <v>4100000</v>
      </c>
    </row>
    <row r="1181" spans="1:22" hidden="1" x14ac:dyDescent="0.2">
      <c r="A1181" s="103">
        <v>1179</v>
      </c>
      <c r="B1181" s="1" t="s">
        <v>46</v>
      </c>
      <c r="C1181" s="14">
        <v>6</v>
      </c>
      <c r="D1181" s="14">
        <v>80</v>
      </c>
      <c r="E1181" s="1">
        <v>13373</v>
      </c>
      <c r="F1181" s="1" t="str">
        <f t="shared" si="95"/>
        <v>БЗД680</v>
      </c>
      <c r="G1181" s="2" t="s">
        <v>7</v>
      </c>
      <c r="I1181" s="1">
        <v>9</v>
      </c>
      <c r="J1181" s="1">
        <v>2014</v>
      </c>
      <c r="K1181" s="2" t="s">
        <v>8</v>
      </c>
      <c r="L1181" s="122">
        <f t="shared" si="96"/>
        <v>1.1000000000000001</v>
      </c>
      <c r="N1181" s="117">
        <v>3000000</v>
      </c>
      <c r="O1181" s="129">
        <f t="shared" si="93"/>
        <v>3300000.0000000005</v>
      </c>
      <c r="P1181" s="14">
        <f t="shared" si="94"/>
        <v>0</v>
      </c>
      <c r="Q1181" s="14" t="str">
        <f>+IF(B1181='1'!$D$15,IF(C1181='1'!$D$16,'2'!D1181,""),"")</f>
        <v/>
      </c>
      <c r="S1181" s="36">
        <v>2400000</v>
      </c>
      <c r="T1181" s="87">
        <v>2400000</v>
      </c>
      <c r="U1181" s="96">
        <v>2700000</v>
      </c>
      <c r="V1181" s="108">
        <v>3000000</v>
      </c>
    </row>
    <row r="1182" spans="1:22" hidden="1" x14ac:dyDescent="0.2">
      <c r="A1182" s="103">
        <v>1180</v>
      </c>
      <c r="B1182" s="1" t="s">
        <v>46</v>
      </c>
      <c r="C1182" s="14">
        <v>6</v>
      </c>
      <c r="D1182" s="14">
        <v>77</v>
      </c>
      <c r="E1182" s="1">
        <v>13373</v>
      </c>
      <c r="F1182" s="1" t="str">
        <f t="shared" si="95"/>
        <v>БЗД677</v>
      </c>
      <c r="G1182" s="2" t="s">
        <v>679</v>
      </c>
      <c r="I1182" s="1">
        <v>12</v>
      </c>
      <c r="J1182" s="1">
        <v>2014</v>
      </c>
      <c r="K1182" s="37" t="s">
        <v>43</v>
      </c>
      <c r="L1182" s="122">
        <f t="shared" si="96"/>
        <v>1.1000000000000001</v>
      </c>
      <c r="N1182" s="117">
        <v>3100000</v>
      </c>
      <c r="O1182" s="129">
        <f t="shared" si="93"/>
        <v>3410000.0000000005</v>
      </c>
      <c r="P1182" s="14">
        <f t="shared" si="94"/>
        <v>0</v>
      </c>
      <c r="Q1182" s="14" t="str">
        <f>+IF(B1182='1'!$D$15,IF(C1182='1'!$D$16,'2'!D1182,""),"")</f>
        <v/>
      </c>
      <c r="S1182" s="36">
        <v>2500000</v>
      </c>
      <c r="T1182" s="87">
        <v>2500000</v>
      </c>
      <c r="U1182" s="96">
        <v>2800000</v>
      </c>
      <c r="V1182" s="108">
        <v>3100000</v>
      </c>
    </row>
    <row r="1183" spans="1:22" hidden="1" x14ac:dyDescent="0.2">
      <c r="A1183" s="103">
        <v>1181</v>
      </c>
      <c r="B1183" s="1" t="s">
        <v>46</v>
      </c>
      <c r="C1183" s="14">
        <v>6</v>
      </c>
      <c r="D1183" s="14">
        <v>75</v>
      </c>
      <c r="E1183" s="1">
        <v>13373</v>
      </c>
      <c r="F1183" s="1" t="str">
        <f t="shared" si="95"/>
        <v>БЗД675</v>
      </c>
      <c r="G1183" s="2" t="s">
        <v>716</v>
      </c>
      <c r="I1183" s="1">
        <v>16</v>
      </c>
      <c r="J1183" s="1">
        <v>2003</v>
      </c>
      <c r="K1183" s="37" t="s">
        <v>43</v>
      </c>
      <c r="L1183" s="122">
        <f t="shared" si="96"/>
        <v>1.1000000000000001</v>
      </c>
      <c r="N1183" s="117">
        <v>3000000</v>
      </c>
      <c r="O1183" s="129">
        <f t="shared" si="93"/>
        <v>3300000.0000000005</v>
      </c>
      <c r="P1183" s="14">
        <f t="shared" si="94"/>
        <v>0</v>
      </c>
      <c r="Q1183" s="14" t="str">
        <f>+IF(B1183='1'!$D$15,IF(C1183='1'!$D$16,'2'!D1183,""),"")</f>
        <v/>
      </c>
      <c r="S1183" s="36">
        <v>2400000</v>
      </c>
      <c r="T1183" s="87">
        <v>2400000</v>
      </c>
      <c r="U1183" s="96">
        <v>2700000</v>
      </c>
      <c r="V1183" s="108">
        <v>3000000</v>
      </c>
    </row>
    <row r="1184" spans="1:22" hidden="1" x14ac:dyDescent="0.2">
      <c r="A1184" s="103">
        <v>1182</v>
      </c>
      <c r="B1184" s="1" t="s">
        <v>46</v>
      </c>
      <c r="C1184" s="14">
        <v>6</v>
      </c>
      <c r="D1184" s="14">
        <v>73</v>
      </c>
      <c r="E1184" s="1">
        <v>13373</v>
      </c>
      <c r="F1184" s="1" t="str">
        <f t="shared" si="95"/>
        <v>БЗД673</v>
      </c>
      <c r="G1184" s="2" t="s">
        <v>7</v>
      </c>
      <c r="I1184" s="1">
        <v>12</v>
      </c>
      <c r="J1184" s="1">
        <v>2010</v>
      </c>
      <c r="K1184" s="37" t="s">
        <v>43</v>
      </c>
      <c r="L1184" s="122">
        <f t="shared" si="96"/>
        <v>1.1000000000000001</v>
      </c>
      <c r="N1184" s="117">
        <v>3200000</v>
      </c>
      <c r="O1184" s="129">
        <f t="shared" si="93"/>
        <v>3520000.0000000005</v>
      </c>
      <c r="P1184" s="14">
        <f t="shared" si="94"/>
        <v>0</v>
      </c>
      <c r="Q1184" s="14" t="str">
        <f>+IF(B1184='1'!$D$15,IF(C1184='1'!$D$16,'2'!D1184,""),"")</f>
        <v/>
      </c>
      <c r="S1184" s="36">
        <v>2300000</v>
      </c>
      <c r="T1184" s="87">
        <v>2300000</v>
      </c>
      <c r="U1184" s="96">
        <v>2600000</v>
      </c>
      <c r="V1184" s="108">
        <v>3200000</v>
      </c>
    </row>
    <row r="1185" spans="1:22" hidden="1" x14ac:dyDescent="0.2">
      <c r="A1185" s="103">
        <v>1183</v>
      </c>
      <c r="B1185" s="1" t="s">
        <v>46</v>
      </c>
      <c r="C1185" s="14">
        <v>6</v>
      </c>
      <c r="D1185" s="14">
        <v>71</v>
      </c>
      <c r="E1185" s="1">
        <v>13373</v>
      </c>
      <c r="F1185" s="1" t="str">
        <f t="shared" si="95"/>
        <v>БЗД671</v>
      </c>
      <c r="G1185" s="2" t="s">
        <v>7</v>
      </c>
      <c r="I1185" s="1">
        <v>15</v>
      </c>
      <c r="J1185" s="1">
        <v>2014</v>
      </c>
      <c r="K1185" s="37" t="s">
        <v>43</v>
      </c>
      <c r="L1185" s="122">
        <f t="shared" si="96"/>
        <v>1.1000000000000001</v>
      </c>
      <c r="N1185" s="117">
        <v>3100000</v>
      </c>
      <c r="O1185" s="129">
        <f t="shared" si="93"/>
        <v>3410000.0000000005</v>
      </c>
      <c r="P1185" s="14">
        <f t="shared" si="94"/>
        <v>0</v>
      </c>
      <c r="Q1185" s="14" t="str">
        <f>+IF(B1185='1'!$D$15,IF(C1185='1'!$D$16,'2'!D1185,""),"")</f>
        <v/>
      </c>
      <c r="S1185" s="36">
        <v>2500000</v>
      </c>
      <c r="T1185" s="87">
        <v>2500000</v>
      </c>
      <c r="U1185" s="96">
        <v>2800000</v>
      </c>
      <c r="V1185" s="108">
        <v>3100000</v>
      </c>
    </row>
    <row r="1186" spans="1:22" hidden="1" x14ac:dyDescent="0.2">
      <c r="A1186" s="103">
        <v>1184</v>
      </c>
      <c r="B1186" s="1" t="s">
        <v>46</v>
      </c>
      <c r="C1186" s="14">
        <v>6</v>
      </c>
      <c r="D1186" s="14">
        <v>70</v>
      </c>
      <c r="E1186" s="1">
        <v>13373</v>
      </c>
      <c r="F1186" s="1" t="str">
        <f t="shared" si="95"/>
        <v>БЗД670</v>
      </c>
      <c r="G1186" s="2" t="s">
        <v>705</v>
      </c>
      <c r="I1186" s="1">
        <v>5</v>
      </c>
      <c r="J1186" s="1">
        <v>2003</v>
      </c>
      <c r="K1186" s="37" t="s">
        <v>43</v>
      </c>
      <c r="L1186" s="122">
        <f t="shared" si="96"/>
        <v>1.1000000000000001</v>
      </c>
      <c r="N1186" s="117">
        <v>2700000</v>
      </c>
      <c r="O1186" s="129">
        <f t="shared" si="93"/>
        <v>2970000.0000000005</v>
      </c>
      <c r="P1186" s="14">
        <f t="shared" si="94"/>
        <v>0</v>
      </c>
      <c r="Q1186" s="14" t="str">
        <f>+IF(B1186='1'!$D$15,IF(C1186='1'!$D$16,'2'!D1186,""),"")</f>
        <v/>
      </c>
      <c r="S1186" s="36">
        <v>2200000</v>
      </c>
      <c r="T1186" s="87">
        <v>2200000</v>
      </c>
      <c r="U1186" s="96">
        <v>2400000</v>
      </c>
      <c r="V1186" s="108">
        <v>2700000</v>
      </c>
    </row>
    <row r="1187" spans="1:22" hidden="1" x14ac:dyDescent="0.2">
      <c r="A1187" s="103">
        <v>1185</v>
      </c>
      <c r="B1187" s="1" t="s">
        <v>46</v>
      </c>
      <c r="C1187" s="14">
        <v>6</v>
      </c>
      <c r="D1187" s="14">
        <v>68</v>
      </c>
      <c r="E1187" s="1">
        <v>13373</v>
      </c>
      <c r="F1187" s="1" t="str">
        <f t="shared" si="95"/>
        <v>БЗД668</v>
      </c>
      <c r="G1187" s="2" t="s">
        <v>6</v>
      </c>
      <c r="I1187" s="1">
        <v>5</v>
      </c>
      <c r="J1187" s="1">
        <v>2008</v>
      </c>
      <c r="L1187" s="122">
        <f t="shared" si="96"/>
        <v>1.1000000000000001</v>
      </c>
      <c r="N1187" s="117">
        <v>2000000</v>
      </c>
      <c r="O1187" s="129">
        <f t="shared" si="93"/>
        <v>2200000</v>
      </c>
      <c r="P1187" s="14">
        <f t="shared" si="94"/>
        <v>0</v>
      </c>
      <c r="Q1187" s="14" t="str">
        <f>+IF(B1187='1'!$D$15,IF(C1187='1'!$D$16,'2'!D1187,""),"")</f>
        <v/>
      </c>
      <c r="S1187" s="36">
        <v>1500000</v>
      </c>
      <c r="T1187" s="87">
        <v>1500000</v>
      </c>
      <c r="U1187" s="96">
        <v>1700000</v>
      </c>
      <c r="V1187" s="108">
        <v>2000000</v>
      </c>
    </row>
    <row r="1188" spans="1:22" hidden="1" x14ac:dyDescent="0.2">
      <c r="A1188" s="103">
        <v>1186</v>
      </c>
      <c r="B1188" s="1" t="s">
        <v>46</v>
      </c>
      <c r="C1188" s="14">
        <v>6</v>
      </c>
      <c r="D1188" s="14">
        <v>66</v>
      </c>
      <c r="E1188" s="1">
        <v>13373</v>
      </c>
      <c r="F1188" s="1" t="str">
        <f t="shared" si="95"/>
        <v>БЗД666</v>
      </c>
      <c r="G1188" s="2" t="s">
        <v>717</v>
      </c>
      <c r="I1188" s="1">
        <v>9</v>
      </c>
      <c r="J1188" s="1">
        <v>2013</v>
      </c>
      <c r="K1188" s="37" t="s">
        <v>43</v>
      </c>
      <c r="L1188" s="122">
        <f t="shared" si="96"/>
        <v>1.1000000000000001</v>
      </c>
      <c r="N1188" s="117">
        <v>3000000</v>
      </c>
      <c r="O1188" s="129">
        <f t="shared" si="93"/>
        <v>3300000.0000000005</v>
      </c>
      <c r="P1188" s="14">
        <f t="shared" si="94"/>
        <v>0</v>
      </c>
      <c r="Q1188" s="14" t="str">
        <f>+IF(B1188='1'!$D$15,IF(C1188='1'!$D$16,'2'!D1188,""),"")</f>
        <v/>
      </c>
      <c r="S1188" s="36">
        <v>2400000</v>
      </c>
      <c r="T1188" s="87">
        <v>2400000</v>
      </c>
      <c r="U1188" s="96">
        <v>2700000</v>
      </c>
      <c r="V1188" s="108">
        <v>3000000</v>
      </c>
    </row>
    <row r="1189" spans="1:22" hidden="1" x14ac:dyDescent="0.2">
      <c r="A1189" s="103">
        <v>1187</v>
      </c>
      <c r="B1189" s="1" t="s">
        <v>46</v>
      </c>
      <c r="C1189" s="14">
        <v>6</v>
      </c>
      <c r="D1189" s="14">
        <v>64</v>
      </c>
      <c r="E1189" s="1">
        <v>13373</v>
      </c>
      <c r="F1189" s="1" t="str">
        <f t="shared" si="95"/>
        <v>БЗД664</v>
      </c>
      <c r="G1189" s="2" t="s">
        <v>6</v>
      </c>
      <c r="I1189" s="1">
        <v>15</v>
      </c>
      <c r="J1189" s="1">
        <v>2010</v>
      </c>
      <c r="K1189" s="37" t="s">
        <v>43</v>
      </c>
      <c r="L1189" s="122">
        <f t="shared" si="96"/>
        <v>1.1000000000000001</v>
      </c>
      <c r="N1189" s="117">
        <v>3000000</v>
      </c>
      <c r="O1189" s="129">
        <f t="shared" si="93"/>
        <v>3300000.0000000005</v>
      </c>
      <c r="P1189" s="14">
        <f t="shared" si="94"/>
        <v>0</v>
      </c>
      <c r="Q1189" s="14" t="str">
        <f>+IF(B1189='1'!$D$15,IF(C1189='1'!$D$16,'2'!D1189,""),"")</f>
        <v/>
      </c>
      <c r="S1189" s="36">
        <v>2400000</v>
      </c>
      <c r="T1189" s="87">
        <v>2400000</v>
      </c>
      <c r="U1189" s="96">
        <v>2700000</v>
      </c>
      <c r="V1189" s="108">
        <v>3000000</v>
      </c>
    </row>
    <row r="1190" spans="1:22" hidden="1" x14ac:dyDescent="0.2">
      <c r="A1190" s="103">
        <v>1188</v>
      </c>
      <c r="B1190" s="43" t="s">
        <v>46</v>
      </c>
      <c r="C1190" s="43">
        <v>6</v>
      </c>
      <c r="D1190" s="43">
        <v>62</v>
      </c>
      <c r="E1190" s="43">
        <v>13373</v>
      </c>
      <c r="F1190" s="43" t="str">
        <f t="shared" si="95"/>
        <v>БЗД662</v>
      </c>
      <c r="G1190" s="44" t="s">
        <v>2449</v>
      </c>
      <c r="H1190" s="44"/>
      <c r="I1190" s="43">
        <v>5</v>
      </c>
      <c r="J1190" s="43">
        <v>1974</v>
      </c>
      <c r="K1190" s="50" t="s">
        <v>43</v>
      </c>
      <c r="L1190" s="124">
        <v>1.1499999999999999</v>
      </c>
      <c r="M1190" s="45" t="s">
        <v>2015</v>
      </c>
      <c r="N1190" s="128">
        <v>0</v>
      </c>
      <c r="O1190" s="129">
        <f t="shared" si="93"/>
        <v>0</v>
      </c>
      <c r="P1190" s="14">
        <f t="shared" si="94"/>
        <v>0</v>
      </c>
      <c r="Q1190" s="14" t="str">
        <f>+IF(B1190='1'!$D$15,IF(C1190='1'!$D$16,'2'!D1190,""),"")</f>
        <v/>
      </c>
      <c r="S1190" s="46">
        <v>0</v>
      </c>
      <c r="T1190" s="47">
        <v>0</v>
      </c>
      <c r="U1190" s="128">
        <v>0</v>
      </c>
      <c r="V1190" s="108">
        <v>0</v>
      </c>
    </row>
    <row r="1191" spans="1:22" hidden="1" x14ac:dyDescent="0.2">
      <c r="A1191" s="103">
        <v>1189</v>
      </c>
      <c r="B1191" s="1" t="s">
        <v>46</v>
      </c>
      <c r="C1191" s="14">
        <v>6</v>
      </c>
      <c r="D1191" s="14">
        <v>60</v>
      </c>
      <c r="E1191" s="1">
        <v>13373</v>
      </c>
      <c r="F1191" s="1" t="str">
        <f t="shared" si="95"/>
        <v>БЗД660</v>
      </c>
      <c r="G1191" s="2" t="s">
        <v>7</v>
      </c>
      <c r="I1191" s="1">
        <v>12</v>
      </c>
      <c r="J1191" s="1">
        <v>2008</v>
      </c>
      <c r="K1191" s="37" t="s">
        <v>43</v>
      </c>
      <c r="L1191" s="122">
        <f t="shared" ref="L1191:L1214" si="97">+$L$1</f>
        <v>1.1000000000000001</v>
      </c>
      <c r="N1191" s="117">
        <v>2900000</v>
      </c>
      <c r="O1191" s="129">
        <f t="shared" si="93"/>
        <v>3190000.0000000005</v>
      </c>
      <c r="P1191" s="14">
        <f t="shared" si="94"/>
        <v>0</v>
      </c>
      <c r="Q1191" s="14" t="str">
        <f>+IF(B1191='1'!$D$15,IF(C1191='1'!$D$16,'2'!D1191,""),"")</f>
        <v/>
      </c>
      <c r="S1191" s="36">
        <v>2300000</v>
      </c>
      <c r="T1191" s="87">
        <v>2300000</v>
      </c>
      <c r="U1191" s="96">
        <v>2600000</v>
      </c>
      <c r="V1191" s="108">
        <v>2900000</v>
      </c>
    </row>
    <row r="1192" spans="1:22" hidden="1" x14ac:dyDescent="0.2">
      <c r="A1192" s="103">
        <v>1190</v>
      </c>
      <c r="B1192" s="1" t="s">
        <v>46</v>
      </c>
      <c r="C1192" s="14">
        <v>6</v>
      </c>
      <c r="D1192" s="14">
        <v>59</v>
      </c>
      <c r="E1192" s="1">
        <v>13373</v>
      </c>
      <c r="F1192" s="1" t="str">
        <f t="shared" si="95"/>
        <v>БЗД659</v>
      </c>
      <c r="G1192" s="2" t="s">
        <v>715</v>
      </c>
      <c r="I1192" s="1">
        <v>12</v>
      </c>
      <c r="J1192" s="1">
        <v>2016</v>
      </c>
      <c r="K1192" s="37" t="s">
        <v>43</v>
      </c>
      <c r="L1192" s="122">
        <f t="shared" si="97"/>
        <v>1.1000000000000001</v>
      </c>
      <c r="N1192" s="117">
        <v>3000000</v>
      </c>
      <c r="O1192" s="129">
        <f t="shared" si="93"/>
        <v>3300000.0000000005</v>
      </c>
      <c r="P1192" s="14">
        <f t="shared" si="94"/>
        <v>0</v>
      </c>
      <c r="Q1192" s="14" t="str">
        <f>+IF(B1192='1'!$D$15,IF(C1192='1'!$D$16,'2'!D1192,""),"")</f>
        <v/>
      </c>
      <c r="S1192" s="36">
        <v>2400000</v>
      </c>
      <c r="T1192" s="87">
        <v>2400000</v>
      </c>
      <c r="U1192" s="96">
        <v>2700000</v>
      </c>
      <c r="V1192" s="108">
        <v>3000000</v>
      </c>
    </row>
    <row r="1193" spans="1:22" hidden="1" x14ac:dyDescent="0.2">
      <c r="A1193" s="103">
        <v>1191</v>
      </c>
      <c r="B1193" s="1" t="s">
        <v>46</v>
      </c>
      <c r="C1193" s="14">
        <v>6</v>
      </c>
      <c r="D1193" s="14">
        <v>58</v>
      </c>
      <c r="E1193" s="1">
        <v>13373</v>
      </c>
      <c r="F1193" s="1" t="str">
        <f t="shared" si="95"/>
        <v>БЗД658</v>
      </c>
      <c r="G1193" s="2" t="s">
        <v>6</v>
      </c>
      <c r="I1193" s="1">
        <v>12</v>
      </c>
      <c r="J1193" s="1">
        <v>2009</v>
      </c>
      <c r="K1193" s="37" t="s">
        <v>43</v>
      </c>
      <c r="L1193" s="122">
        <f t="shared" si="97"/>
        <v>1.1000000000000001</v>
      </c>
      <c r="N1193" s="117">
        <v>3100000</v>
      </c>
      <c r="O1193" s="129">
        <f t="shared" si="93"/>
        <v>3410000.0000000005</v>
      </c>
      <c r="P1193" s="14">
        <f t="shared" si="94"/>
        <v>0</v>
      </c>
      <c r="Q1193" s="14" t="str">
        <f>+IF(B1193='1'!$D$15,IF(C1193='1'!$D$16,'2'!D1193,""),"")</f>
        <v/>
      </c>
      <c r="S1193" s="36">
        <v>2300000</v>
      </c>
      <c r="T1193" s="87">
        <v>2300000</v>
      </c>
      <c r="U1193" s="96">
        <v>2600000</v>
      </c>
      <c r="V1193" s="108">
        <v>3100000</v>
      </c>
    </row>
    <row r="1194" spans="1:22" hidden="1" x14ac:dyDescent="0.2">
      <c r="A1194" s="103">
        <v>1192</v>
      </c>
      <c r="B1194" s="1" t="s">
        <v>46</v>
      </c>
      <c r="C1194" s="14">
        <v>6</v>
      </c>
      <c r="D1194" s="14">
        <v>57</v>
      </c>
      <c r="E1194" s="1">
        <v>13373</v>
      </c>
      <c r="F1194" s="1" t="str">
        <f t="shared" si="95"/>
        <v>БЗД657</v>
      </c>
      <c r="G1194" s="2" t="s">
        <v>7</v>
      </c>
      <c r="I1194" s="1">
        <v>4</v>
      </c>
      <c r="J1194" s="1">
        <v>2000</v>
      </c>
      <c r="K1194" s="37" t="s">
        <v>43</v>
      </c>
      <c r="L1194" s="122">
        <f t="shared" si="97"/>
        <v>1.1000000000000001</v>
      </c>
      <c r="N1194" s="117">
        <v>2500000</v>
      </c>
      <c r="O1194" s="129">
        <f t="shared" si="93"/>
        <v>2750000</v>
      </c>
      <c r="P1194" s="14">
        <f t="shared" si="94"/>
        <v>0</v>
      </c>
      <c r="Q1194" s="14" t="str">
        <f>+IF(B1194='1'!$D$15,IF(C1194='1'!$D$16,'2'!D1194,""),"")</f>
        <v/>
      </c>
      <c r="S1194" s="36">
        <v>2000000</v>
      </c>
      <c r="T1194" s="87">
        <v>2000000</v>
      </c>
      <c r="U1194" s="96">
        <v>2250000</v>
      </c>
      <c r="V1194" s="108">
        <v>2500000</v>
      </c>
    </row>
    <row r="1195" spans="1:22" hidden="1" x14ac:dyDescent="0.2">
      <c r="A1195" s="103">
        <v>1193</v>
      </c>
      <c r="B1195" s="1" t="s">
        <v>46</v>
      </c>
      <c r="C1195" s="14">
        <v>6</v>
      </c>
      <c r="D1195" s="14">
        <v>56</v>
      </c>
      <c r="E1195" s="1">
        <v>13373</v>
      </c>
      <c r="F1195" s="1" t="str">
        <f t="shared" si="95"/>
        <v>БЗД656</v>
      </c>
      <c r="G1195" s="2" t="s">
        <v>6</v>
      </c>
      <c r="I1195" s="1">
        <v>9</v>
      </c>
      <c r="J1195" s="1">
        <v>2011</v>
      </c>
      <c r="K1195" s="37" t="s">
        <v>43</v>
      </c>
      <c r="L1195" s="122">
        <f t="shared" si="97"/>
        <v>1.1000000000000001</v>
      </c>
      <c r="N1195" s="117">
        <v>3000000</v>
      </c>
      <c r="O1195" s="129">
        <f t="shared" si="93"/>
        <v>3300000.0000000005</v>
      </c>
      <c r="P1195" s="14">
        <f t="shared" si="94"/>
        <v>0</v>
      </c>
      <c r="Q1195" s="14" t="str">
        <f>+IF(B1195='1'!$D$15,IF(C1195='1'!$D$16,'2'!D1195,""),"")</f>
        <v/>
      </c>
      <c r="S1195" s="36">
        <v>2400000</v>
      </c>
      <c r="T1195" s="87">
        <v>2400000</v>
      </c>
      <c r="U1195" s="96">
        <v>2700000</v>
      </c>
      <c r="V1195" s="108">
        <v>3000000</v>
      </c>
    </row>
    <row r="1196" spans="1:22" hidden="1" x14ac:dyDescent="0.2">
      <c r="A1196" s="103">
        <v>1194</v>
      </c>
      <c r="B1196" s="1" t="s">
        <v>46</v>
      </c>
      <c r="C1196" s="14">
        <v>6</v>
      </c>
      <c r="D1196" s="14">
        <v>55</v>
      </c>
      <c r="E1196" s="1">
        <v>13373</v>
      </c>
      <c r="F1196" s="1" t="str">
        <f t="shared" si="95"/>
        <v>БЗД655</v>
      </c>
      <c r="G1196" s="2" t="s">
        <v>6</v>
      </c>
      <c r="I1196" s="1">
        <v>12</v>
      </c>
      <c r="J1196" s="1">
        <v>2013</v>
      </c>
      <c r="K1196" s="37" t="s">
        <v>43</v>
      </c>
      <c r="L1196" s="122">
        <f t="shared" si="97"/>
        <v>1.1000000000000001</v>
      </c>
      <c r="N1196" s="117">
        <v>2900000</v>
      </c>
      <c r="O1196" s="129">
        <f t="shared" si="93"/>
        <v>3190000.0000000005</v>
      </c>
      <c r="P1196" s="14">
        <f t="shared" si="94"/>
        <v>0</v>
      </c>
      <c r="Q1196" s="14" t="str">
        <f>+IF(B1196='1'!$D$15,IF(C1196='1'!$D$16,'2'!D1196,""),"")</f>
        <v/>
      </c>
      <c r="S1196" s="36">
        <v>2300000</v>
      </c>
      <c r="T1196" s="87">
        <v>2300000</v>
      </c>
      <c r="U1196" s="96">
        <v>2600000</v>
      </c>
      <c r="V1196" s="108">
        <v>2900000</v>
      </c>
    </row>
    <row r="1197" spans="1:22" hidden="1" x14ac:dyDescent="0.2">
      <c r="A1197" s="103">
        <v>1195</v>
      </c>
      <c r="B1197" s="1" t="s">
        <v>46</v>
      </c>
      <c r="C1197" s="14">
        <v>6</v>
      </c>
      <c r="D1197" s="14">
        <v>54</v>
      </c>
      <c r="E1197" s="1">
        <v>13373</v>
      </c>
      <c r="F1197" s="1" t="str">
        <f t="shared" si="95"/>
        <v>БЗД654</v>
      </c>
      <c r="G1197" s="2" t="s">
        <v>725</v>
      </c>
      <c r="I1197" s="1">
        <v>10</v>
      </c>
      <c r="J1197" s="1">
        <v>2008</v>
      </c>
      <c r="L1197" s="122">
        <f t="shared" si="97"/>
        <v>1.1000000000000001</v>
      </c>
      <c r="N1197" s="117">
        <v>3000000</v>
      </c>
      <c r="O1197" s="129">
        <f t="shared" si="93"/>
        <v>3300000.0000000005</v>
      </c>
      <c r="P1197" s="14">
        <f t="shared" si="94"/>
        <v>0</v>
      </c>
      <c r="Q1197" s="14" t="str">
        <f>+IF(B1197='1'!$D$15,IF(C1197='1'!$D$16,'2'!D1197,""),"")</f>
        <v/>
      </c>
      <c r="S1197" s="36">
        <v>2400000</v>
      </c>
      <c r="T1197" s="87">
        <v>2400000</v>
      </c>
      <c r="U1197" s="96">
        <v>2700000</v>
      </c>
      <c r="V1197" s="108">
        <v>3000000</v>
      </c>
    </row>
    <row r="1198" spans="1:22" hidden="1" x14ac:dyDescent="0.2">
      <c r="A1198" s="103">
        <v>1196</v>
      </c>
      <c r="B1198" s="1" t="s">
        <v>46</v>
      </c>
      <c r="C1198" s="14">
        <v>6</v>
      </c>
      <c r="D1198" s="14">
        <v>53</v>
      </c>
      <c r="E1198" s="1">
        <v>13373</v>
      </c>
      <c r="F1198" s="1" t="str">
        <f t="shared" si="95"/>
        <v>БЗД653</v>
      </c>
      <c r="G1198" s="2" t="s">
        <v>725</v>
      </c>
      <c r="I1198" s="1">
        <v>10</v>
      </c>
      <c r="J1198" s="1">
        <v>2009</v>
      </c>
      <c r="L1198" s="122">
        <f t="shared" si="97"/>
        <v>1.1000000000000001</v>
      </c>
      <c r="N1198" s="117">
        <v>3000000</v>
      </c>
      <c r="O1198" s="129">
        <f t="shared" si="93"/>
        <v>3300000.0000000005</v>
      </c>
      <c r="P1198" s="14">
        <f t="shared" si="94"/>
        <v>0</v>
      </c>
      <c r="Q1198" s="14" t="str">
        <f>+IF(B1198='1'!$D$15,IF(C1198='1'!$D$16,'2'!D1198,""),"")</f>
        <v/>
      </c>
      <c r="S1198" s="36">
        <v>2400000</v>
      </c>
      <c r="T1198" s="87">
        <v>2400000</v>
      </c>
      <c r="U1198" s="96">
        <v>2700000</v>
      </c>
      <c r="V1198" s="108">
        <v>3000000</v>
      </c>
    </row>
    <row r="1199" spans="1:22" hidden="1" x14ac:dyDescent="0.2">
      <c r="A1199" s="103">
        <v>1197</v>
      </c>
      <c r="B1199" s="1" t="s">
        <v>46</v>
      </c>
      <c r="C1199" s="14">
        <v>6</v>
      </c>
      <c r="D1199" s="14">
        <v>52</v>
      </c>
      <c r="E1199" s="1">
        <v>13373</v>
      </c>
      <c r="F1199" s="1" t="str">
        <f t="shared" si="95"/>
        <v>БЗД652</v>
      </c>
      <c r="G1199" s="2" t="s">
        <v>725</v>
      </c>
      <c r="I1199" s="1">
        <v>9</v>
      </c>
      <c r="J1199" s="1">
        <v>2009</v>
      </c>
      <c r="L1199" s="122">
        <f t="shared" si="97"/>
        <v>1.1000000000000001</v>
      </c>
      <c r="N1199" s="117">
        <v>3000000</v>
      </c>
      <c r="O1199" s="129">
        <f t="shared" si="93"/>
        <v>3300000.0000000005</v>
      </c>
      <c r="P1199" s="14">
        <f t="shared" si="94"/>
        <v>0</v>
      </c>
      <c r="Q1199" s="14" t="str">
        <f>+IF(B1199='1'!$D$15,IF(C1199='1'!$D$16,'2'!D1199,""),"")</f>
        <v/>
      </c>
      <c r="S1199" s="36">
        <v>2400000</v>
      </c>
      <c r="T1199" s="87">
        <v>2400000</v>
      </c>
      <c r="U1199" s="96">
        <v>2700000</v>
      </c>
      <c r="V1199" s="108">
        <v>3000000</v>
      </c>
    </row>
    <row r="1200" spans="1:22" hidden="1" x14ac:dyDescent="0.2">
      <c r="A1200" s="103">
        <v>1198</v>
      </c>
      <c r="B1200" s="1" t="s">
        <v>46</v>
      </c>
      <c r="C1200" s="14">
        <v>6</v>
      </c>
      <c r="D1200" s="14">
        <v>51</v>
      </c>
      <c r="E1200" s="1">
        <v>13373</v>
      </c>
      <c r="F1200" s="1" t="str">
        <f t="shared" si="95"/>
        <v>БЗД651</v>
      </c>
      <c r="G1200" s="2" t="s">
        <v>6</v>
      </c>
      <c r="I1200" s="1">
        <v>4</v>
      </c>
      <c r="J1200" s="1">
        <v>2008</v>
      </c>
      <c r="K1200" s="2" t="s">
        <v>362</v>
      </c>
      <c r="L1200" s="122">
        <f t="shared" si="97"/>
        <v>1.1000000000000001</v>
      </c>
      <c r="N1200" s="117">
        <v>2600000</v>
      </c>
      <c r="O1200" s="129">
        <f t="shared" si="93"/>
        <v>2860000</v>
      </c>
      <c r="P1200" s="14">
        <f t="shared" si="94"/>
        <v>0</v>
      </c>
      <c r="Q1200" s="14" t="str">
        <f>+IF(B1200='1'!$D$15,IF(C1200='1'!$D$16,'2'!D1200,""),"")</f>
        <v/>
      </c>
      <c r="S1200" s="36">
        <v>2200000</v>
      </c>
      <c r="T1200" s="87">
        <v>2200000</v>
      </c>
      <c r="U1200" s="96">
        <v>2400000</v>
      </c>
      <c r="V1200" s="108">
        <v>2600000</v>
      </c>
    </row>
    <row r="1201" spans="1:22" hidden="1" x14ac:dyDescent="0.2">
      <c r="A1201" s="103">
        <v>1199</v>
      </c>
      <c r="B1201" s="1" t="s">
        <v>46</v>
      </c>
      <c r="C1201" s="14">
        <v>6</v>
      </c>
      <c r="D1201" s="14">
        <v>49</v>
      </c>
      <c r="E1201" s="1">
        <v>13373</v>
      </c>
      <c r="F1201" s="1" t="str">
        <f t="shared" si="95"/>
        <v>БЗД649</v>
      </c>
      <c r="G1201" s="2" t="s">
        <v>702</v>
      </c>
      <c r="I1201" s="1">
        <v>12</v>
      </c>
      <c r="J1201" s="1">
        <v>2013</v>
      </c>
      <c r="K1201" s="2" t="s">
        <v>362</v>
      </c>
      <c r="L1201" s="122">
        <f t="shared" si="97"/>
        <v>1.1000000000000001</v>
      </c>
      <c r="N1201" s="117">
        <v>3200000</v>
      </c>
      <c r="O1201" s="129">
        <f t="shared" si="93"/>
        <v>3520000.0000000005</v>
      </c>
      <c r="P1201" s="14">
        <f t="shared" si="94"/>
        <v>0</v>
      </c>
      <c r="Q1201" s="14" t="str">
        <f>+IF(B1201='1'!$D$15,IF(C1201='1'!$D$16,'2'!D1201,""),"")</f>
        <v/>
      </c>
      <c r="S1201" s="36">
        <v>2400000</v>
      </c>
      <c r="T1201" s="87">
        <v>2400000</v>
      </c>
      <c r="U1201" s="96">
        <v>2700000</v>
      </c>
      <c r="V1201" s="108">
        <v>3200000</v>
      </c>
    </row>
    <row r="1202" spans="1:22" hidden="1" x14ac:dyDescent="0.2">
      <c r="A1202" s="103">
        <v>1200</v>
      </c>
      <c r="B1202" s="1" t="s">
        <v>46</v>
      </c>
      <c r="C1202" s="14">
        <v>6</v>
      </c>
      <c r="D1202" s="14">
        <v>48</v>
      </c>
      <c r="E1202" s="1">
        <v>13373</v>
      </c>
      <c r="F1202" s="1" t="str">
        <f t="shared" si="95"/>
        <v>БЗД648</v>
      </c>
      <c r="G1202" s="2" t="s">
        <v>6</v>
      </c>
      <c r="I1202" s="1">
        <v>12</v>
      </c>
      <c r="J1202" s="1">
        <v>2009</v>
      </c>
      <c r="K1202" s="37" t="s">
        <v>43</v>
      </c>
      <c r="L1202" s="122">
        <f t="shared" si="97"/>
        <v>1.1000000000000001</v>
      </c>
      <c r="N1202" s="117">
        <v>2900000</v>
      </c>
      <c r="O1202" s="129">
        <f t="shared" si="93"/>
        <v>3190000.0000000005</v>
      </c>
      <c r="P1202" s="14">
        <f t="shared" si="94"/>
        <v>0</v>
      </c>
      <c r="Q1202" s="14" t="str">
        <f>+IF(B1202='1'!$D$15,IF(C1202='1'!$D$16,'2'!D1202,""),"")</f>
        <v/>
      </c>
      <c r="S1202" s="36">
        <v>2300000</v>
      </c>
      <c r="T1202" s="87">
        <v>2300000</v>
      </c>
      <c r="U1202" s="96">
        <v>2600000</v>
      </c>
      <c r="V1202" s="108">
        <v>2900000</v>
      </c>
    </row>
    <row r="1203" spans="1:22" hidden="1" x14ac:dyDescent="0.2">
      <c r="A1203" s="103">
        <v>1201</v>
      </c>
      <c r="B1203" s="1" t="s">
        <v>46</v>
      </c>
      <c r="C1203" s="14">
        <v>6</v>
      </c>
      <c r="D1203" s="14">
        <v>42</v>
      </c>
      <c r="E1203" s="1">
        <v>13373</v>
      </c>
      <c r="F1203" s="1" t="str">
        <f t="shared" si="95"/>
        <v>БЗД642</v>
      </c>
      <c r="G1203" s="2" t="s">
        <v>7</v>
      </c>
      <c r="I1203" s="1">
        <v>12</v>
      </c>
      <c r="J1203" s="1">
        <v>2013</v>
      </c>
      <c r="K1203" s="2" t="s">
        <v>8</v>
      </c>
      <c r="L1203" s="122">
        <f t="shared" si="97"/>
        <v>1.1000000000000001</v>
      </c>
      <c r="N1203" s="117">
        <v>2900000</v>
      </c>
      <c r="O1203" s="129">
        <f t="shared" si="93"/>
        <v>3190000.0000000005</v>
      </c>
      <c r="P1203" s="14">
        <f t="shared" si="94"/>
        <v>0</v>
      </c>
      <c r="Q1203" s="14" t="str">
        <f>+IF(B1203='1'!$D$15,IF(C1203='1'!$D$16,'2'!D1203,""),"")</f>
        <v/>
      </c>
      <c r="S1203" s="36">
        <v>2300000</v>
      </c>
      <c r="T1203" s="87">
        <v>2300000</v>
      </c>
      <c r="U1203" s="96">
        <v>2600000</v>
      </c>
      <c r="V1203" s="108">
        <v>2900000</v>
      </c>
    </row>
    <row r="1204" spans="1:22" hidden="1" x14ac:dyDescent="0.2">
      <c r="A1204" s="103">
        <v>1202</v>
      </c>
      <c r="B1204" s="1" t="s">
        <v>46</v>
      </c>
      <c r="C1204" s="14">
        <v>6</v>
      </c>
      <c r="D1204" s="14">
        <v>41</v>
      </c>
      <c r="E1204" s="1">
        <v>13373</v>
      </c>
      <c r="F1204" s="1" t="str">
        <f t="shared" si="95"/>
        <v>БЗД641</v>
      </c>
      <c r="G1204" s="2" t="s">
        <v>2380</v>
      </c>
      <c r="I1204" s="1">
        <v>4</v>
      </c>
      <c r="J1204" s="1">
        <v>2011</v>
      </c>
      <c r="K1204" s="37" t="s">
        <v>43</v>
      </c>
      <c r="L1204" s="122">
        <f t="shared" si="97"/>
        <v>1.1000000000000001</v>
      </c>
      <c r="N1204" s="117">
        <v>0</v>
      </c>
      <c r="O1204" s="129">
        <f t="shared" si="93"/>
        <v>0</v>
      </c>
      <c r="P1204" s="14">
        <f t="shared" si="94"/>
        <v>0</v>
      </c>
      <c r="Q1204" s="14" t="str">
        <f>+IF(B1204='1'!$D$15,IF(C1204='1'!$D$16,'2'!D1204,""),"")</f>
        <v/>
      </c>
      <c r="S1204" s="36"/>
      <c r="T1204" s="87"/>
      <c r="U1204" s="96">
        <v>0</v>
      </c>
      <c r="V1204" s="108">
        <v>0</v>
      </c>
    </row>
    <row r="1205" spans="1:22" hidden="1" x14ac:dyDescent="0.2">
      <c r="A1205" s="103">
        <v>1203</v>
      </c>
      <c r="B1205" s="1" t="s">
        <v>46</v>
      </c>
      <c r="C1205" s="14">
        <v>6</v>
      </c>
      <c r="D1205" s="14">
        <v>39</v>
      </c>
      <c r="E1205" s="1">
        <v>13373</v>
      </c>
      <c r="F1205" s="1" t="str">
        <f t="shared" si="95"/>
        <v>БЗД639</v>
      </c>
      <c r="G1205" s="2" t="s">
        <v>6</v>
      </c>
      <c r="I1205" s="1">
        <v>6</v>
      </c>
      <c r="J1205" s="1">
        <v>2005</v>
      </c>
      <c r="L1205" s="122">
        <f t="shared" si="97"/>
        <v>1.1000000000000001</v>
      </c>
      <c r="N1205" s="117">
        <v>2800000</v>
      </c>
      <c r="O1205" s="129">
        <f t="shared" si="93"/>
        <v>3080000.0000000005</v>
      </c>
      <c r="P1205" s="14">
        <f t="shared" si="94"/>
        <v>0</v>
      </c>
      <c r="Q1205" s="14" t="str">
        <f>+IF(B1205='1'!$D$15,IF(C1205='1'!$D$16,'2'!D1205,""),"")</f>
        <v/>
      </c>
      <c r="S1205" s="36">
        <v>2200000</v>
      </c>
      <c r="T1205" s="87">
        <v>2200000</v>
      </c>
      <c r="U1205" s="96">
        <v>2500000</v>
      </c>
      <c r="V1205" s="108">
        <v>2800000</v>
      </c>
    </row>
    <row r="1206" spans="1:22" hidden="1" x14ac:dyDescent="0.2">
      <c r="A1206" s="103">
        <v>1204</v>
      </c>
      <c r="B1206" s="1" t="s">
        <v>46</v>
      </c>
      <c r="C1206" s="14">
        <v>6</v>
      </c>
      <c r="D1206" s="14">
        <v>38</v>
      </c>
      <c r="E1206" s="1">
        <v>13373</v>
      </c>
      <c r="F1206" s="1" t="str">
        <f t="shared" si="95"/>
        <v>БЗД638</v>
      </c>
      <c r="G1206" s="2" t="s">
        <v>6</v>
      </c>
      <c r="I1206" s="1">
        <v>5</v>
      </c>
      <c r="J1206" s="1">
        <v>2006</v>
      </c>
      <c r="L1206" s="122">
        <f t="shared" si="97"/>
        <v>1.1000000000000001</v>
      </c>
      <c r="N1206" s="117">
        <v>2800000</v>
      </c>
      <c r="O1206" s="129">
        <f t="shared" si="93"/>
        <v>3080000.0000000005</v>
      </c>
      <c r="P1206" s="14">
        <f t="shared" si="94"/>
        <v>0</v>
      </c>
      <c r="Q1206" s="14" t="str">
        <f>+IF(B1206='1'!$D$15,IF(C1206='1'!$D$16,'2'!D1206,""),"")</f>
        <v/>
      </c>
      <c r="S1206" s="36">
        <v>2200000</v>
      </c>
      <c r="T1206" s="87">
        <v>2200000</v>
      </c>
      <c r="U1206" s="96">
        <v>2500000</v>
      </c>
      <c r="V1206" s="108">
        <v>2800000</v>
      </c>
    </row>
    <row r="1207" spans="1:22" hidden="1" x14ac:dyDescent="0.2">
      <c r="A1207" s="103">
        <v>1205</v>
      </c>
      <c r="B1207" s="1" t="s">
        <v>46</v>
      </c>
      <c r="C1207" s="14">
        <v>6</v>
      </c>
      <c r="D1207" s="14">
        <v>37</v>
      </c>
      <c r="E1207" s="1">
        <v>13373</v>
      </c>
      <c r="F1207" s="1" t="str">
        <f t="shared" si="95"/>
        <v>БЗД637</v>
      </c>
      <c r="G1207" s="2" t="s">
        <v>724</v>
      </c>
      <c r="I1207" s="1">
        <v>5</v>
      </c>
      <c r="J1207" s="1">
        <v>2009</v>
      </c>
      <c r="L1207" s="122">
        <f t="shared" si="97"/>
        <v>1.1000000000000001</v>
      </c>
      <c r="N1207" s="117">
        <v>2900000</v>
      </c>
      <c r="O1207" s="129">
        <f t="shared" si="93"/>
        <v>3190000.0000000005</v>
      </c>
      <c r="P1207" s="14">
        <f t="shared" si="94"/>
        <v>0</v>
      </c>
      <c r="Q1207" s="14" t="str">
        <f>+IF(B1207='1'!$D$15,IF(C1207='1'!$D$16,'2'!D1207,""),"")</f>
        <v/>
      </c>
      <c r="S1207" s="36">
        <v>2300000</v>
      </c>
      <c r="T1207" s="87">
        <v>2300000</v>
      </c>
      <c r="U1207" s="96">
        <v>2600000</v>
      </c>
      <c r="V1207" s="108">
        <v>2900000</v>
      </c>
    </row>
    <row r="1208" spans="1:22" hidden="1" x14ac:dyDescent="0.2">
      <c r="A1208" s="103">
        <v>1206</v>
      </c>
      <c r="B1208" s="1" t="s">
        <v>46</v>
      </c>
      <c r="C1208" s="14">
        <v>6</v>
      </c>
      <c r="D1208" s="14">
        <v>31</v>
      </c>
      <c r="E1208" s="1">
        <v>13373</v>
      </c>
      <c r="F1208" s="1" t="str">
        <f t="shared" si="95"/>
        <v>БЗД631</v>
      </c>
      <c r="G1208" s="2" t="s">
        <v>6</v>
      </c>
      <c r="I1208" s="1">
        <v>9</v>
      </c>
      <c r="J1208" s="1">
        <v>2010</v>
      </c>
      <c r="K1208" s="37" t="s">
        <v>43</v>
      </c>
      <c r="L1208" s="122">
        <f t="shared" si="97"/>
        <v>1.1000000000000001</v>
      </c>
      <c r="N1208" s="117">
        <v>2900000</v>
      </c>
      <c r="O1208" s="129">
        <f t="shared" si="93"/>
        <v>3190000.0000000005</v>
      </c>
      <c r="P1208" s="14">
        <f t="shared" si="94"/>
        <v>0</v>
      </c>
      <c r="Q1208" s="14" t="str">
        <f>+IF(B1208='1'!$D$15,IF(C1208='1'!$D$16,'2'!D1208,""),"")</f>
        <v/>
      </c>
      <c r="S1208" s="36">
        <v>2300000</v>
      </c>
      <c r="T1208" s="87">
        <v>2300000</v>
      </c>
      <c r="U1208" s="96">
        <v>2600000</v>
      </c>
      <c r="V1208" s="108">
        <v>2900000</v>
      </c>
    </row>
    <row r="1209" spans="1:22" hidden="1" x14ac:dyDescent="0.2">
      <c r="A1209" s="103">
        <v>1207</v>
      </c>
      <c r="B1209" s="1" t="s">
        <v>46</v>
      </c>
      <c r="C1209" s="14">
        <v>6</v>
      </c>
      <c r="D1209" s="14">
        <v>30</v>
      </c>
      <c r="E1209" s="1">
        <v>13373</v>
      </c>
      <c r="F1209" s="1" t="str">
        <f t="shared" si="95"/>
        <v>БЗД630</v>
      </c>
      <c r="G1209" s="2" t="s">
        <v>703</v>
      </c>
      <c r="I1209" s="1">
        <v>6</v>
      </c>
      <c r="J1209" s="1">
        <v>2005</v>
      </c>
      <c r="K1209" s="37" t="s">
        <v>43</v>
      </c>
      <c r="L1209" s="122">
        <f t="shared" si="97"/>
        <v>1.1000000000000001</v>
      </c>
      <c r="N1209" s="117">
        <v>2600000</v>
      </c>
      <c r="O1209" s="129">
        <f t="shared" si="93"/>
        <v>2860000</v>
      </c>
      <c r="P1209" s="14">
        <f t="shared" si="94"/>
        <v>0</v>
      </c>
      <c r="Q1209" s="14" t="str">
        <f>+IF(B1209='1'!$D$15,IF(C1209='1'!$D$16,'2'!D1209,""),"")</f>
        <v/>
      </c>
      <c r="S1209" s="36">
        <v>2000000</v>
      </c>
      <c r="T1209" s="87">
        <v>2000000</v>
      </c>
      <c r="U1209" s="96">
        <v>2300000</v>
      </c>
      <c r="V1209" s="108">
        <v>2600000</v>
      </c>
    </row>
    <row r="1210" spans="1:22" hidden="1" x14ac:dyDescent="0.2">
      <c r="A1210" s="103">
        <v>1208</v>
      </c>
      <c r="B1210" s="1" t="s">
        <v>46</v>
      </c>
      <c r="C1210" s="14">
        <v>6</v>
      </c>
      <c r="D1210" s="14">
        <v>29</v>
      </c>
      <c r="E1210" s="1">
        <v>13373</v>
      </c>
      <c r="F1210" s="1" t="str">
        <f t="shared" si="95"/>
        <v>БЗД629</v>
      </c>
      <c r="G1210" s="2" t="s">
        <v>6</v>
      </c>
      <c r="I1210" s="1">
        <v>6</v>
      </c>
      <c r="J1210" s="1">
        <v>2007</v>
      </c>
      <c r="K1210" s="37" t="s">
        <v>43</v>
      </c>
      <c r="L1210" s="122">
        <f t="shared" si="97"/>
        <v>1.1000000000000001</v>
      </c>
      <c r="N1210" s="117">
        <v>2600000</v>
      </c>
      <c r="O1210" s="129">
        <f t="shared" si="93"/>
        <v>2860000</v>
      </c>
      <c r="P1210" s="14">
        <f t="shared" si="94"/>
        <v>0</v>
      </c>
      <c r="Q1210" s="14" t="str">
        <f>+IF(B1210='1'!$D$15,IF(C1210='1'!$D$16,'2'!D1210,""),"")</f>
        <v/>
      </c>
      <c r="S1210" s="36">
        <v>2000000</v>
      </c>
      <c r="T1210" s="87">
        <v>2000000</v>
      </c>
      <c r="U1210" s="96">
        <v>2300000</v>
      </c>
      <c r="V1210" s="108">
        <v>2600000</v>
      </c>
    </row>
    <row r="1211" spans="1:22" hidden="1" x14ac:dyDescent="0.2">
      <c r="A1211" s="103">
        <v>1209</v>
      </c>
      <c r="B1211" s="1" t="s">
        <v>46</v>
      </c>
      <c r="C1211" s="14">
        <v>6</v>
      </c>
      <c r="D1211" s="14">
        <v>27</v>
      </c>
      <c r="E1211" s="1">
        <v>13373</v>
      </c>
      <c r="F1211" s="1" t="str">
        <f t="shared" si="95"/>
        <v>БЗД627</v>
      </c>
      <c r="G1211" s="2" t="s">
        <v>714</v>
      </c>
      <c r="I1211" s="1">
        <v>6</v>
      </c>
      <c r="J1211" s="1">
        <v>2006</v>
      </c>
      <c r="K1211" s="37" t="s">
        <v>43</v>
      </c>
      <c r="L1211" s="122">
        <f t="shared" si="97"/>
        <v>1.1000000000000001</v>
      </c>
      <c r="N1211" s="117">
        <v>2700000</v>
      </c>
      <c r="O1211" s="129">
        <f t="shared" si="93"/>
        <v>2970000.0000000005</v>
      </c>
      <c r="P1211" s="14">
        <f t="shared" si="94"/>
        <v>0</v>
      </c>
      <c r="Q1211" s="14" t="str">
        <f>+IF(B1211='1'!$D$15,IF(C1211='1'!$D$16,'2'!D1211,""),"")</f>
        <v/>
      </c>
      <c r="S1211" s="36">
        <v>2200000</v>
      </c>
      <c r="T1211" s="87">
        <v>2200000</v>
      </c>
      <c r="U1211" s="96">
        <v>2400000</v>
      </c>
      <c r="V1211" s="108">
        <v>2700000</v>
      </c>
    </row>
    <row r="1212" spans="1:22" hidden="1" x14ac:dyDescent="0.2">
      <c r="A1212" s="103">
        <v>1210</v>
      </c>
      <c r="B1212" s="1" t="s">
        <v>46</v>
      </c>
      <c r="C1212" s="14">
        <v>6</v>
      </c>
      <c r="D1212" s="14">
        <v>25</v>
      </c>
      <c r="E1212" s="1">
        <v>13373</v>
      </c>
      <c r="F1212" s="1" t="str">
        <f t="shared" si="95"/>
        <v>БЗД625</v>
      </c>
      <c r="G1212" s="2" t="s">
        <v>6</v>
      </c>
      <c r="I1212" s="1">
        <v>6</v>
      </c>
      <c r="J1212" s="1">
        <v>2013</v>
      </c>
      <c r="K1212" s="2" t="s">
        <v>362</v>
      </c>
      <c r="L1212" s="122">
        <f t="shared" si="97"/>
        <v>1.1000000000000001</v>
      </c>
      <c r="N1212" s="117">
        <v>2500000</v>
      </c>
      <c r="O1212" s="129">
        <f t="shared" si="93"/>
        <v>2750000</v>
      </c>
      <c r="P1212" s="14">
        <f t="shared" si="94"/>
        <v>0</v>
      </c>
      <c r="Q1212" s="14" t="str">
        <f>+IF(B1212='1'!$D$15,IF(C1212='1'!$D$16,'2'!D1212,""),"")</f>
        <v/>
      </c>
      <c r="S1212" s="36">
        <v>1900000</v>
      </c>
      <c r="T1212" s="87">
        <v>1900000</v>
      </c>
      <c r="U1212" s="96">
        <v>2200000</v>
      </c>
      <c r="V1212" s="108">
        <v>2500000</v>
      </c>
    </row>
    <row r="1213" spans="1:22" hidden="1" x14ac:dyDescent="0.2">
      <c r="A1213" s="103">
        <v>1211</v>
      </c>
      <c r="B1213" s="1" t="s">
        <v>46</v>
      </c>
      <c r="C1213" s="14">
        <v>6</v>
      </c>
      <c r="D1213" s="14">
        <v>24</v>
      </c>
      <c r="E1213" s="1">
        <v>13373</v>
      </c>
      <c r="F1213" s="1" t="str">
        <f t="shared" si="95"/>
        <v>БЗД624</v>
      </c>
      <c r="G1213" s="2" t="s">
        <v>6</v>
      </c>
      <c r="I1213" s="1">
        <v>11</v>
      </c>
      <c r="J1213" s="1">
        <v>2013</v>
      </c>
      <c r="K1213" s="2" t="s">
        <v>362</v>
      </c>
      <c r="L1213" s="122">
        <f t="shared" si="97"/>
        <v>1.1000000000000001</v>
      </c>
      <c r="N1213" s="117">
        <v>3200000</v>
      </c>
      <c r="O1213" s="129">
        <f t="shared" si="93"/>
        <v>3520000.0000000005</v>
      </c>
      <c r="P1213" s="14">
        <f t="shared" si="94"/>
        <v>0</v>
      </c>
      <c r="Q1213" s="14" t="str">
        <f>+IF(B1213='1'!$D$15,IF(C1213='1'!$D$16,'2'!D1213,""),"")</f>
        <v/>
      </c>
      <c r="S1213" s="36">
        <v>2300000</v>
      </c>
      <c r="T1213" s="87">
        <v>2300000</v>
      </c>
      <c r="U1213" s="96">
        <v>2600000</v>
      </c>
      <c r="V1213" s="108">
        <v>3200000</v>
      </c>
    </row>
    <row r="1214" spans="1:22" hidden="1" x14ac:dyDescent="0.2">
      <c r="A1214" s="103">
        <v>1212</v>
      </c>
      <c r="B1214" s="1" t="s">
        <v>46</v>
      </c>
      <c r="C1214" s="14">
        <v>6</v>
      </c>
      <c r="D1214" s="14">
        <v>23</v>
      </c>
      <c r="E1214" s="1">
        <v>13373</v>
      </c>
      <c r="F1214" s="1" t="str">
        <f t="shared" si="95"/>
        <v>БЗД623</v>
      </c>
      <c r="G1214" s="2" t="s">
        <v>6</v>
      </c>
      <c r="I1214" s="1">
        <v>12</v>
      </c>
      <c r="J1214" s="1">
        <v>2002</v>
      </c>
      <c r="L1214" s="122">
        <f t="shared" si="97"/>
        <v>1.1000000000000001</v>
      </c>
      <c r="N1214" s="117">
        <v>2600000</v>
      </c>
      <c r="O1214" s="129">
        <f t="shared" si="93"/>
        <v>2860000</v>
      </c>
      <c r="P1214" s="14">
        <f t="shared" si="94"/>
        <v>0</v>
      </c>
      <c r="Q1214" s="14" t="str">
        <f>+IF(B1214='1'!$D$15,IF(C1214='1'!$D$16,'2'!D1214,""),"")</f>
        <v/>
      </c>
      <c r="S1214" s="36">
        <v>2000000</v>
      </c>
      <c r="T1214" s="87">
        <v>2000000</v>
      </c>
      <c r="U1214" s="96">
        <v>2300000</v>
      </c>
      <c r="V1214" s="108">
        <v>2600000</v>
      </c>
    </row>
    <row r="1215" spans="1:22" hidden="1" x14ac:dyDescent="0.2">
      <c r="A1215" s="103">
        <v>1213</v>
      </c>
      <c r="B1215" s="1" t="s">
        <v>46</v>
      </c>
      <c r="C1215" s="14">
        <v>6</v>
      </c>
      <c r="D1215" s="14">
        <v>21</v>
      </c>
      <c r="E1215" s="1">
        <v>13373</v>
      </c>
      <c r="F1215" s="1" t="str">
        <f t="shared" si="95"/>
        <v>БЗД621</v>
      </c>
      <c r="G1215" s="2" t="s">
        <v>1688</v>
      </c>
      <c r="H1215" s="2" t="s">
        <v>1688</v>
      </c>
      <c r="I1215" s="1">
        <v>9</v>
      </c>
      <c r="J1215" s="1">
        <v>1990</v>
      </c>
      <c r="K1215" s="2" t="s">
        <v>362</v>
      </c>
      <c r="L1215" s="122">
        <v>1.1499999999999999</v>
      </c>
      <c r="N1215" s="117">
        <v>150000000</v>
      </c>
      <c r="O1215" s="129">
        <f t="shared" si="93"/>
        <v>172500000</v>
      </c>
      <c r="P1215" s="14">
        <f t="shared" si="94"/>
        <v>0</v>
      </c>
      <c r="Q1215" s="14" t="str">
        <f>+IF(B1215='1'!$D$15,IF(C1215='1'!$D$16,'2'!D1215,""),"")</f>
        <v/>
      </c>
      <c r="S1215" s="36">
        <v>120000000</v>
      </c>
      <c r="T1215" s="87">
        <v>125000000</v>
      </c>
      <c r="U1215" s="96">
        <v>135000000</v>
      </c>
      <c r="V1215" s="108">
        <v>150000000</v>
      </c>
    </row>
    <row r="1216" spans="1:22" hidden="1" x14ac:dyDescent="0.2">
      <c r="A1216" s="103">
        <v>1214</v>
      </c>
      <c r="B1216" s="1" t="s">
        <v>46</v>
      </c>
      <c r="C1216" s="14">
        <v>6</v>
      </c>
      <c r="D1216" s="14">
        <v>20</v>
      </c>
      <c r="E1216" s="1">
        <v>13373</v>
      </c>
      <c r="F1216" s="1" t="str">
        <f t="shared" si="95"/>
        <v>БЗД620</v>
      </c>
      <c r="G1216" s="2" t="s">
        <v>698</v>
      </c>
      <c r="I1216" s="1">
        <v>6</v>
      </c>
      <c r="J1216" s="1">
        <v>2000</v>
      </c>
      <c r="K1216" s="2" t="s">
        <v>362</v>
      </c>
      <c r="L1216" s="122">
        <f>+$L$1</f>
        <v>1.1000000000000001</v>
      </c>
      <c r="N1216" s="117">
        <v>2800000</v>
      </c>
      <c r="O1216" s="129">
        <f t="shared" si="93"/>
        <v>3080000.0000000005</v>
      </c>
      <c r="P1216" s="14">
        <f t="shared" si="94"/>
        <v>0</v>
      </c>
      <c r="Q1216" s="14" t="str">
        <f>+IF(B1216='1'!$D$15,IF(C1216='1'!$D$16,'2'!D1216,""),"")</f>
        <v/>
      </c>
      <c r="S1216" s="36">
        <v>2200000</v>
      </c>
      <c r="T1216" s="87">
        <v>2200000</v>
      </c>
      <c r="U1216" s="96">
        <v>2500000</v>
      </c>
      <c r="V1216" s="108">
        <v>2800000</v>
      </c>
    </row>
    <row r="1217" spans="1:22" hidden="1" x14ac:dyDescent="0.2">
      <c r="A1217" s="103">
        <v>1215</v>
      </c>
      <c r="B1217" s="1" t="s">
        <v>46</v>
      </c>
      <c r="C1217" s="14">
        <v>6</v>
      </c>
      <c r="D1217" s="14">
        <v>19</v>
      </c>
      <c r="E1217" s="1">
        <v>13373</v>
      </c>
      <c r="F1217" s="1" t="str">
        <f t="shared" si="95"/>
        <v>БЗД619</v>
      </c>
      <c r="G1217" s="2" t="s">
        <v>698</v>
      </c>
      <c r="I1217" s="1">
        <v>10</v>
      </c>
      <c r="J1217" s="1">
        <v>2000</v>
      </c>
      <c r="K1217" s="2" t="s">
        <v>362</v>
      </c>
      <c r="L1217" s="122">
        <f>+$L$1</f>
        <v>1.1000000000000001</v>
      </c>
      <c r="N1217" s="117">
        <v>2600000</v>
      </c>
      <c r="O1217" s="129">
        <f t="shared" si="93"/>
        <v>2860000</v>
      </c>
      <c r="P1217" s="14">
        <f t="shared" si="94"/>
        <v>0</v>
      </c>
      <c r="Q1217" s="14" t="str">
        <f>+IF(B1217='1'!$D$15,IF(C1217='1'!$D$16,'2'!D1217,""),"")</f>
        <v/>
      </c>
      <c r="S1217" s="36">
        <v>100000000</v>
      </c>
      <c r="T1217" s="87">
        <v>100000000</v>
      </c>
      <c r="U1217" s="96">
        <v>2300000</v>
      </c>
      <c r="V1217" s="108">
        <v>2600000</v>
      </c>
    </row>
    <row r="1218" spans="1:22" hidden="1" x14ac:dyDescent="0.2">
      <c r="A1218" s="103">
        <v>1216</v>
      </c>
      <c r="B1218" s="1" t="s">
        <v>46</v>
      </c>
      <c r="C1218" s="14">
        <v>6</v>
      </c>
      <c r="D1218" s="14">
        <v>18</v>
      </c>
      <c r="E1218" s="1">
        <v>13373</v>
      </c>
      <c r="F1218" s="1" t="str">
        <f t="shared" si="95"/>
        <v>БЗД618</v>
      </c>
      <c r="G1218" s="2" t="s">
        <v>1737</v>
      </c>
      <c r="H1218" s="2" t="s">
        <v>1737</v>
      </c>
      <c r="I1218" s="1">
        <v>12</v>
      </c>
      <c r="J1218" s="1">
        <v>1989</v>
      </c>
      <c r="K1218" s="2" t="s">
        <v>362</v>
      </c>
      <c r="L1218" s="122">
        <v>1.1499999999999999</v>
      </c>
      <c r="N1218" s="117">
        <v>150000000</v>
      </c>
      <c r="O1218" s="129">
        <f t="shared" si="93"/>
        <v>172500000</v>
      </c>
      <c r="P1218" s="14">
        <f t="shared" si="94"/>
        <v>0</v>
      </c>
      <c r="Q1218" s="14" t="str">
        <f>+IF(B1218='1'!$D$15,IF(C1218='1'!$D$16,'2'!D1218,""),"")</f>
        <v/>
      </c>
      <c r="S1218" s="36">
        <v>115000000</v>
      </c>
      <c r="T1218" s="87">
        <v>125000000</v>
      </c>
      <c r="U1218" s="96">
        <v>135000000</v>
      </c>
      <c r="V1218" s="108">
        <v>150000000</v>
      </c>
    </row>
    <row r="1219" spans="1:22" hidden="1" x14ac:dyDescent="0.2">
      <c r="A1219" s="103">
        <v>1217</v>
      </c>
      <c r="B1219" s="1" t="s">
        <v>46</v>
      </c>
      <c r="C1219" s="14">
        <v>7</v>
      </c>
      <c r="D1219" s="14" t="s">
        <v>157</v>
      </c>
      <c r="E1219" s="1">
        <v>13345</v>
      </c>
      <c r="F1219" s="1" t="str">
        <f t="shared" si="95"/>
        <v>БЗД759/1</v>
      </c>
      <c r="G1219" s="2" t="s">
        <v>6</v>
      </c>
      <c r="I1219" s="1">
        <v>3</v>
      </c>
      <c r="J1219" s="1">
        <v>2005</v>
      </c>
      <c r="K1219" s="2" t="s">
        <v>598</v>
      </c>
      <c r="L1219" s="122">
        <f>+$L$1</f>
        <v>1.1000000000000001</v>
      </c>
      <c r="N1219" s="117">
        <v>2400000</v>
      </c>
      <c r="O1219" s="129">
        <f t="shared" si="93"/>
        <v>2640000</v>
      </c>
      <c r="P1219" s="14">
        <f t="shared" si="94"/>
        <v>0</v>
      </c>
      <c r="Q1219" s="14" t="str">
        <f>+IF(B1219='1'!$D$15,IF(C1219='1'!$D$16,'2'!D1219,""),"")</f>
        <v/>
      </c>
      <c r="S1219" s="36">
        <v>2200000</v>
      </c>
      <c r="T1219" s="87">
        <v>2100000</v>
      </c>
      <c r="U1219" s="96">
        <v>2200000</v>
      </c>
      <c r="V1219" s="108">
        <v>2400000</v>
      </c>
    </row>
    <row r="1220" spans="1:22" hidden="1" x14ac:dyDescent="0.2">
      <c r="A1220" s="103">
        <v>1218</v>
      </c>
      <c r="B1220" s="1" t="s">
        <v>46</v>
      </c>
      <c r="C1220" s="14">
        <v>7</v>
      </c>
      <c r="D1220" s="14" t="s">
        <v>728</v>
      </c>
      <c r="E1220" s="1">
        <v>13345</v>
      </c>
      <c r="F1220" s="1" t="str">
        <f t="shared" si="95"/>
        <v>БЗД741А</v>
      </c>
      <c r="G1220" s="2" t="s">
        <v>6</v>
      </c>
      <c r="I1220" s="1">
        <v>4</v>
      </c>
      <c r="J1220" s="1">
        <v>2007</v>
      </c>
      <c r="K1220" s="2" t="s">
        <v>598</v>
      </c>
      <c r="L1220" s="122">
        <f>+$L$1</f>
        <v>1.1000000000000001</v>
      </c>
      <c r="N1220" s="117">
        <v>2200000</v>
      </c>
      <c r="O1220" s="129">
        <f t="shared" ref="O1220:O1283" si="98">L1220*N1220</f>
        <v>2420000</v>
      </c>
      <c r="P1220" s="14">
        <f t="shared" si="94"/>
        <v>0</v>
      </c>
      <c r="Q1220" s="14" t="str">
        <f>+IF(B1220='1'!$D$15,IF(C1220='1'!$D$16,'2'!D1220,""),"")</f>
        <v/>
      </c>
      <c r="S1220" s="36">
        <v>1800000</v>
      </c>
      <c r="T1220" s="87">
        <v>1800000</v>
      </c>
      <c r="U1220" s="96">
        <v>1900000</v>
      </c>
      <c r="V1220" s="108">
        <v>2200000</v>
      </c>
    </row>
    <row r="1221" spans="1:22" hidden="1" x14ac:dyDescent="0.2">
      <c r="A1221" s="103">
        <v>1219</v>
      </c>
      <c r="B1221" s="1" t="s">
        <v>46</v>
      </c>
      <c r="C1221" s="14">
        <v>7</v>
      </c>
      <c r="D1221" s="14" t="s">
        <v>731</v>
      </c>
      <c r="E1221" s="1">
        <v>13345</v>
      </c>
      <c r="F1221" s="1" t="str">
        <f t="shared" si="95"/>
        <v>БЗД738б</v>
      </c>
      <c r="G1221" s="2" t="s">
        <v>1689</v>
      </c>
      <c r="H1221" s="2" t="s">
        <v>1689</v>
      </c>
      <c r="I1221" s="1">
        <v>5</v>
      </c>
      <c r="J1221" s="1">
        <v>1969</v>
      </c>
      <c r="K1221" s="2" t="s">
        <v>581</v>
      </c>
      <c r="L1221" s="122">
        <v>1.1499999999999999</v>
      </c>
      <c r="N1221" s="117">
        <v>105000000</v>
      </c>
      <c r="O1221" s="129">
        <f t="shared" si="98"/>
        <v>120749999.99999999</v>
      </c>
      <c r="P1221" s="14">
        <f t="shared" si="94"/>
        <v>0</v>
      </c>
      <c r="Q1221" s="14" t="str">
        <f>+IF(B1221='1'!$D$15,IF(C1221='1'!$D$16,'2'!D1221,""),"")</f>
        <v/>
      </c>
      <c r="S1221" s="36">
        <v>105000000</v>
      </c>
      <c r="T1221" s="87">
        <v>105000000</v>
      </c>
      <c r="U1221" s="96">
        <v>105000000</v>
      </c>
      <c r="V1221" s="108">
        <v>105000000</v>
      </c>
    </row>
    <row r="1222" spans="1:22" hidden="1" x14ac:dyDescent="0.2">
      <c r="A1222" s="103">
        <v>1220</v>
      </c>
      <c r="B1222" s="1" t="s">
        <v>46</v>
      </c>
      <c r="C1222" s="14">
        <v>7</v>
      </c>
      <c r="D1222" s="14" t="s">
        <v>732</v>
      </c>
      <c r="E1222" s="1">
        <v>13345</v>
      </c>
      <c r="F1222" s="1" t="str">
        <f t="shared" si="95"/>
        <v>БЗД738а</v>
      </c>
      <c r="G1222" s="2" t="s">
        <v>1689</v>
      </c>
      <c r="H1222" s="2" t="s">
        <v>1689</v>
      </c>
      <c r="I1222" s="1">
        <v>5</v>
      </c>
      <c r="J1222" s="1">
        <v>1968</v>
      </c>
      <c r="K1222" s="2" t="s">
        <v>581</v>
      </c>
      <c r="L1222" s="122">
        <v>1.1499999999999999</v>
      </c>
      <c r="N1222" s="117">
        <v>105000000</v>
      </c>
      <c r="O1222" s="129">
        <f t="shared" si="98"/>
        <v>120749999.99999999</v>
      </c>
      <c r="P1222" s="14">
        <f t="shared" ref="P1222:P1285" si="99">+IF(Q1222="",0,P1221+1)</f>
        <v>0</v>
      </c>
      <c r="Q1222" s="14" t="str">
        <f>+IF(B1222='1'!$D$15,IF(C1222='1'!$D$16,'2'!D1222,""),"")</f>
        <v/>
      </c>
      <c r="S1222" s="36">
        <v>105000000</v>
      </c>
      <c r="T1222" s="87">
        <v>105000000</v>
      </c>
      <c r="U1222" s="96">
        <v>105000000</v>
      </c>
      <c r="V1222" s="108">
        <v>105000000</v>
      </c>
    </row>
    <row r="1223" spans="1:22" hidden="1" x14ac:dyDescent="0.2">
      <c r="A1223" s="103">
        <v>1221</v>
      </c>
      <c r="B1223" s="1" t="s">
        <v>46</v>
      </c>
      <c r="C1223" s="14">
        <v>7</v>
      </c>
      <c r="D1223" s="14" t="s">
        <v>729</v>
      </c>
      <c r="E1223" s="1">
        <v>13345</v>
      </c>
      <c r="F1223" s="1" t="str">
        <f t="shared" si="95"/>
        <v>БЗД737б</v>
      </c>
      <c r="G1223" s="2" t="s">
        <v>1689</v>
      </c>
      <c r="H1223" s="2" t="s">
        <v>1689</v>
      </c>
      <c r="I1223" s="1">
        <v>5</v>
      </c>
      <c r="J1223" s="1">
        <v>1969</v>
      </c>
      <c r="K1223" s="2" t="s">
        <v>581</v>
      </c>
      <c r="L1223" s="122">
        <v>1.1499999999999999</v>
      </c>
      <c r="N1223" s="117">
        <v>105000000</v>
      </c>
      <c r="O1223" s="129">
        <f t="shared" si="98"/>
        <v>120749999.99999999</v>
      </c>
      <c r="P1223" s="14">
        <f t="shared" si="99"/>
        <v>0</v>
      </c>
      <c r="Q1223" s="14" t="str">
        <f>+IF(B1223='1'!$D$15,IF(C1223='1'!$D$16,'2'!D1223,""),"")</f>
        <v/>
      </c>
      <c r="S1223" s="36">
        <v>105000000</v>
      </c>
      <c r="T1223" s="87">
        <v>105000000</v>
      </c>
      <c r="U1223" s="96">
        <v>105000000</v>
      </c>
      <c r="V1223" s="108">
        <v>105000000</v>
      </c>
    </row>
    <row r="1224" spans="1:22" hidden="1" x14ac:dyDescent="0.2">
      <c r="A1224" s="103">
        <v>1222</v>
      </c>
      <c r="B1224" s="1" t="s">
        <v>46</v>
      </c>
      <c r="C1224" s="14">
        <v>7</v>
      </c>
      <c r="D1224" s="14" t="s">
        <v>730</v>
      </c>
      <c r="E1224" s="1">
        <v>13345</v>
      </c>
      <c r="F1224" s="1" t="str">
        <f t="shared" ref="F1224:F1287" si="100">+B1224&amp;C1224&amp;D1224</f>
        <v>БЗД737а</v>
      </c>
      <c r="G1224" s="2" t="s">
        <v>1689</v>
      </c>
      <c r="H1224" s="2" t="s">
        <v>1689</v>
      </c>
      <c r="I1224" s="1">
        <v>5</v>
      </c>
      <c r="J1224" s="1">
        <v>1968</v>
      </c>
      <c r="K1224" s="2" t="s">
        <v>581</v>
      </c>
      <c r="L1224" s="122">
        <v>1.1499999999999999</v>
      </c>
      <c r="N1224" s="117">
        <v>105000000</v>
      </c>
      <c r="O1224" s="129">
        <f t="shared" si="98"/>
        <v>120749999.99999999</v>
      </c>
      <c r="P1224" s="14">
        <f t="shared" si="99"/>
        <v>0</v>
      </c>
      <c r="Q1224" s="14" t="str">
        <f>+IF(B1224='1'!$D$15,IF(C1224='1'!$D$16,'2'!D1224,""),"")</f>
        <v/>
      </c>
      <c r="S1224" s="36">
        <v>105000000</v>
      </c>
      <c r="T1224" s="87">
        <v>105000000</v>
      </c>
      <c r="U1224" s="96">
        <v>105000000</v>
      </c>
      <c r="V1224" s="108">
        <v>105000000</v>
      </c>
    </row>
    <row r="1225" spans="1:22" hidden="1" x14ac:dyDescent="0.2">
      <c r="A1225" s="103">
        <v>1223</v>
      </c>
      <c r="B1225" s="1" t="s">
        <v>46</v>
      </c>
      <c r="C1225" s="14">
        <v>7</v>
      </c>
      <c r="D1225" s="14" t="s">
        <v>733</v>
      </c>
      <c r="E1225" s="1">
        <v>13345</v>
      </c>
      <c r="F1225" s="1" t="str">
        <f t="shared" si="100"/>
        <v>БЗД736Г</v>
      </c>
      <c r="G1225" s="2" t="s">
        <v>6</v>
      </c>
      <c r="I1225" s="1">
        <v>4</v>
      </c>
      <c r="J1225" s="1">
        <v>2000</v>
      </c>
      <c r="K1225" s="2" t="s">
        <v>581</v>
      </c>
      <c r="L1225" s="122">
        <f>+$L$1</f>
        <v>1.1000000000000001</v>
      </c>
      <c r="N1225" s="117">
        <v>2300000</v>
      </c>
      <c r="O1225" s="129">
        <f t="shared" si="98"/>
        <v>2530000</v>
      </c>
      <c r="P1225" s="14">
        <f t="shared" si="99"/>
        <v>0</v>
      </c>
      <c r="Q1225" s="14" t="str">
        <f>+IF(B1225='1'!$D$15,IF(C1225='1'!$D$16,'2'!D1225,""),"")</f>
        <v/>
      </c>
      <c r="S1225" s="36">
        <v>2000000</v>
      </c>
      <c r="T1225" s="87">
        <v>2000000</v>
      </c>
      <c r="U1225" s="96">
        <v>2000000</v>
      </c>
      <c r="V1225" s="108">
        <v>2300000</v>
      </c>
    </row>
    <row r="1226" spans="1:22" hidden="1" x14ac:dyDescent="0.2">
      <c r="A1226" s="103">
        <v>1224</v>
      </c>
      <c r="B1226" s="1" t="s">
        <v>46</v>
      </c>
      <c r="C1226" s="14">
        <v>7</v>
      </c>
      <c r="D1226" s="14">
        <v>116</v>
      </c>
      <c r="E1226" s="1">
        <v>13345</v>
      </c>
      <c r="F1226" s="1" t="str">
        <f t="shared" si="100"/>
        <v>БЗД7116</v>
      </c>
      <c r="G1226" s="2" t="s">
        <v>1689</v>
      </c>
      <c r="H1226" s="2" t="s">
        <v>1689</v>
      </c>
      <c r="I1226" s="1">
        <v>5</v>
      </c>
      <c r="J1226" s="1">
        <v>1972</v>
      </c>
      <c r="K1226" s="2" t="s">
        <v>581</v>
      </c>
      <c r="L1226" s="122">
        <v>1.1499999999999999</v>
      </c>
      <c r="N1226" s="117">
        <v>110000000</v>
      </c>
      <c r="O1226" s="129">
        <f t="shared" si="98"/>
        <v>126499999.99999999</v>
      </c>
      <c r="P1226" s="14">
        <f t="shared" si="99"/>
        <v>0</v>
      </c>
      <c r="Q1226" s="14" t="str">
        <f>+IF(B1226='1'!$D$15,IF(C1226='1'!$D$16,'2'!D1226,""),"")</f>
        <v/>
      </c>
      <c r="S1226" s="36">
        <v>105000000</v>
      </c>
      <c r="T1226" s="87">
        <v>105000000</v>
      </c>
      <c r="U1226" s="96">
        <v>105000000</v>
      </c>
      <c r="V1226" s="108">
        <v>110000000</v>
      </c>
    </row>
    <row r="1227" spans="1:22" hidden="1" x14ac:dyDescent="0.2">
      <c r="A1227" s="103">
        <v>1225</v>
      </c>
      <c r="B1227" s="1" t="s">
        <v>46</v>
      </c>
      <c r="C1227" s="14">
        <v>7</v>
      </c>
      <c r="D1227" s="14">
        <v>115</v>
      </c>
      <c r="E1227" s="1">
        <v>13345</v>
      </c>
      <c r="F1227" s="1" t="str">
        <f t="shared" si="100"/>
        <v>БЗД7115</v>
      </c>
      <c r="G1227" s="2" t="s">
        <v>1689</v>
      </c>
      <c r="H1227" s="2" t="s">
        <v>1689</v>
      </c>
      <c r="I1227" s="1">
        <v>5</v>
      </c>
      <c r="J1227" s="1">
        <v>1972</v>
      </c>
      <c r="K1227" s="2" t="s">
        <v>581</v>
      </c>
      <c r="L1227" s="122">
        <v>1.1499999999999999</v>
      </c>
      <c r="N1227" s="117">
        <v>110000000</v>
      </c>
      <c r="O1227" s="129">
        <f t="shared" si="98"/>
        <v>126499999.99999999</v>
      </c>
      <c r="P1227" s="14">
        <f t="shared" si="99"/>
        <v>0</v>
      </c>
      <c r="Q1227" s="14" t="str">
        <f>+IF(B1227='1'!$D$15,IF(C1227='1'!$D$16,'2'!D1227,""),"")</f>
        <v/>
      </c>
      <c r="S1227" s="36">
        <v>105000000</v>
      </c>
      <c r="T1227" s="87">
        <v>105000000</v>
      </c>
      <c r="U1227" s="96">
        <v>105000000</v>
      </c>
      <c r="V1227" s="108">
        <v>110000000</v>
      </c>
    </row>
    <row r="1228" spans="1:22" hidden="1" x14ac:dyDescent="0.2">
      <c r="A1228" s="103">
        <v>1226</v>
      </c>
      <c r="B1228" s="1" t="s">
        <v>46</v>
      </c>
      <c r="C1228" s="14">
        <v>7</v>
      </c>
      <c r="D1228" s="14">
        <v>59</v>
      </c>
      <c r="E1228" s="1">
        <v>13345</v>
      </c>
      <c r="F1228" s="1" t="str">
        <f t="shared" si="100"/>
        <v>БЗД759</v>
      </c>
      <c r="G1228" s="2" t="s">
        <v>7</v>
      </c>
      <c r="I1228" s="1">
        <v>5</v>
      </c>
      <c r="J1228" s="1">
        <v>2009</v>
      </c>
      <c r="K1228" s="2" t="s">
        <v>598</v>
      </c>
      <c r="L1228" s="122">
        <f>+$L$1</f>
        <v>1.1000000000000001</v>
      </c>
      <c r="N1228" s="117">
        <v>2500000</v>
      </c>
      <c r="O1228" s="129">
        <f t="shared" si="98"/>
        <v>2750000</v>
      </c>
      <c r="P1228" s="14">
        <f t="shared" si="99"/>
        <v>0</v>
      </c>
      <c r="Q1228" s="14" t="str">
        <f>+IF(B1228='1'!$D$15,IF(C1228='1'!$D$16,'2'!D1228,""),"")</f>
        <v/>
      </c>
      <c r="S1228" s="36">
        <v>2200000</v>
      </c>
      <c r="T1228" s="87">
        <v>2200000</v>
      </c>
      <c r="U1228" s="96">
        <v>2300000</v>
      </c>
      <c r="V1228" s="108">
        <v>2500000</v>
      </c>
    </row>
    <row r="1229" spans="1:22" hidden="1" x14ac:dyDescent="0.2">
      <c r="A1229" s="103">
        <v>1227</v>
      </c>
      <c r="B1229" s="1" t="s">
        <v>46</v>
      </c>
      <c r="C1229" s="14">
        <v>7</v>
      </c>
      <c r="D1229" s="14">
        <v>58</v>
      </c>
      <c r="E1229" s="1">
        <v>13345</v>
      </c>
      <c r="F1229" s="1" t="str">
        <f t="shared" si="100"/>
        <v>БЗД758</v>
      </c>
      <c r="G1229" s="2" t="s">
        <v>1689</v>
      </c>
      <c r="H1229" s="2" t="s">
        <v>1689</v>
      </c>
      <c r="I1229" s="1">
        <v>5</v>
      </c>
      <c r="J1229" s="1">
        <v>1985</v>
      </c>
      <c r="K1229" s="2" t="s">
        <v>581</v>
      </c>
      <c r="L1229" s="122">
        <v>1.1499999999999999</v>
      </c>
      <c r="N1229" s="117">
        <v>110000000</v>
      </c>
      <c r="O1229" s="129">
        <f t="shared" si="98"/>
        <v>126499999.99999999</v>
      </c>
      <c r="P1229" s="14">
        <f t="shared" si="99"/>
        <v>0</v>
      </c>
      <c r="Q1229" s="14" t="str">
        <f>+IF(B1229='1'!$D$15,IF(C1229='1'!$D$16,'2'!D1229,""),"")</f>
        <v/>
      </c>
      <c r="S1229" s="36">
        <v>105000000</v>
      </c>
      <c r="T1229" s="87">
        <v>105000000</v>
      </c>
      <c r="U1229" s="96">
        <v>105000000</v>
      </c>
      <c r="V1229" s="108">
        <v>110000000</v>
      </c>
    </row>
    <row r="1230" spans="1:22" hidden="1" x14ac:dyDescent="0.2">
      <c r="A1230" s="103">
        <v>1228</v>
      </c>
      <c r="B1230" s="1" t="s">
        <v>46</v>
      </c>
      <c r="C1230" s="14">
        <v>7</v>
      </c>
      <c r="D1230" s="14">
        <v>57</v>
      </c>
      <c r="E1230" s="1">
        <v>13345</v>
      </c>
      <c r="F1230" s="1" t="str">
        <f t="shared" si="100"/>
        <v>БЗД757</v>
      </c>
      <c r="G1230" s="2" t="s">
        <v>727</v>
      </c>
      <c r="I1230" s="1">
        <v>5</v>
      </c>
      <c r="J1230" s="1">
        <v>2009</v>
      </c>
      <c r="K1230" s="2" t="s">
        <v>598</v>
      </c>
      <c r="L1230" s="122">
        <f>+$L$1</f>
        <v>1.1000000000000001</v>
      </c>
      <c r="N1230" s="117">
        <v>2500000</v>
      </c>
      <c r="O1230" s="129">
        <f t="shared" si="98"/>
        <v>2750000</v>
      </c>
      <c r="P1230" s="14">
        <f t="shared" si="99"/>
        <v>0</v>
      </c>
      <c r="Q1230" s="14" t="str">
        <f>+IF(B1230='1'!$D$15,IF(C1230='1'!$D$16,'2'!D1230,""),"")</f>
        <v/>
      </c>
      <c r="S1230" s="36">
        <v>2200000</v>
      </c>
      <c r="T1230" s="87">
        <v>2200000</v>
      </c>
      <c r="U1230" s="96">
        <v>2300000</v>
      </c>
      <c r="V1230" s="108">
        <v>2500000</v>
      </c>
    </row>
    <row r="1231" spans="1:22" hidden="1" x14ac:dyDescent="0.2">
      <c r="A1231" s="103">
        <v>1229</v>
      </c>
      <c r="B1231" s="1" t="s">
        <v>46</v>
      </c>
      <c r="C1231" s="14">
        <v>7</v>
      </c>
      <c r="D1231" s="14">
        <v>41</v>
      </c>
      <c r="E1231" s="1">
        <v>13345</v>
      </c>
      <c r="F1231" s="1" t="str">
        <f t="shared" si="100"/>
        <v>БЗД741</v>
      </c>
      <c r="G1231" s="2" t="s">
        <v>1689</v>
      </c>
      <c r="H1231" s="2" t="s">
        <v>1689</v>
      </c>
      <c r="I1231" s="1">
        <v>5</v>
      </c>
      <c r="J1231" s="1">
        <v>1968</v>
      </c>
      <c r="K1231" s="2" t="s">
        <v>598</v>
      </c>
      <c r="L1231" s="122">
        <v>1.1499999999999999</v>
      </c>
      <c r="N1231" s="117">
        <v>105000000</v>
      </c>
      <c r="O1231" s="129">
        <f t="shared" si="98"/>
        <v>120749999.99999999</v>
      </c>
      <c r="P1231" s="14">
        <f t="shared" si="99"/>
        <v>0</v>
      </c>
      <c r="Q1231" s="14" t="str">
        <f>+IF(B1231='1'!$D$15,IF(C1231='1'!$D$16,'2'!D1231,""),"")</f>
        <v/>
      </c>
      <c r="S1231" s="36">
        <v>105000000</v>
      </c>
      <c r="T1231" s="87">
        <v>105000000</v>
      </c>
      <c r="U1231" s="96">
        <v>105000000</v>
      </c>
      <c r="V1231" s="108">
        <v>105000000</v>
      </c>
    </row>
    <row r="1232" spans="1:22" hidden="1" x14ac:dyDescent="0.2">
      <c r="A1232" s="103">
        <v>1230</v>
      </c>
      <c r="B1232" s="1" t="s">
        <v>46</v>
      </c>
      <c r="C1232" s="14">
        <v>7</v>
      </c>
      <c r="D1232" s="14">
        <v>40</v>
      </c>
      <c r="E1232" s="1">
        <v>13345</v>
      </c>
      <c r="F1232" s="1" t="str">
        <f t="shared" si="100"/>
        <v>БЗД740</v>
      </c>
      <c r="G1232" s="2" t="s">
        <v>1689</v>
      </c>
      <c r="H1232" s="2" t="s">
        <v>1689</v>
      </c>
      <c r="I1232" s="1">
        <v>5</v>
      </c>
      <c r="J1232" s="1">
        <v>1968</v>
      </c>
      <c r="K1232" s="2" t="s">
        <v>598</v>
      </c>
      <c r="L1232" s="122">
        <v>1.1499999999999999</v>
      </c>
      <c r="N1232" s="117">
        <v>105000000</v>
      </c>
      <c r="O1232" s="129">
        <f t="shared" si="98"/>
        <v>120749999.99999999</v>
      </c>
      <c r="P1232" s="14">
        <f t="shared" si="99"/>
        <v>0</v>
      </c>
      <c r="Q1232" s="14" t="str">
        <f>+IF(B1232='1'!$D$15,IF(C1232='1'!$D$16,'2'!D1232,""),"")</f>
        <v/>
      </c>
      <c r="S1232" s="36">
        <v>105000000</v>
      </c>
      <c r="T1232" s="87">
        <v>105000000</v>
      </c>
      <c r="U1232" s="96">
        <v>105000000</v>
      </c>
      <c r="V1232" s="108">
        <v>105000000</v>
      </c>
    </row>
    <row r="1233" spans="1:22" hidden="1" x14ac:dyDescent="0.2">
      <c r="A1233" s="103">
        <v>1231</v>
      </c>
      <c r="B1233" s="1" t="s">
        <v>46</v>
      </c>
      <c r="C1233" s="14">
        <v>7</v>
      </c>
      <c r="D1233" s="14">
        <v>33</v>
      </c>
      <c r="E1233" s="1">
        <v>13345</v>
      </c>
      <c r="F1233" s="1" t="str">
        <f t="shared" si="100"/>
        <v>БЗД733</v>
      </c>
      <c r="G1233" s="2" t="s">
        <v>1689</v>
      </c>
      <c r="H1233" s="2" t="s">
        <v>1689</v>
      </c>
      <c r="I1233" s="1">
        <v>5</v>
      </c>
      <c r="J1233" s="1">
        <v>1976</v>
      </c>
      <c r="K1233" s="2" t="s">
        <v>581</v>
      </c>
      <c r="L1233" s="122">
        <v>1.1499999999999999</v>
      </c>
      <c r="N1233" s="117">
        <v>110000000</v>
      </c>
      <c r="O1233" s="129">
        <f t="shared" si="98"/>
        <v>126499999.99999999</v>
      </c>
      <c r="P1233" s="14">
        <f t="shared" si="99"/>
        <v>0</v>
      </c>
      <c r="Q1233" s="14" t="str">
        <f>+IF(B1233='1'!$D$15,IF(C1233='1'!$D$16,'2'!D1233,""),"")</f>
        <v/>
      </c>
      <c r="S1233" s="36">
        <v>105000000</v>
      </c>
      <c r="T1233" s="87">
        <v>105000000</v>
      </c>
      <c r="U1233" s="96">
        <v>105000000</v>
      </c>
      <c r="V1233" s="108">
        <v>110000000</v>
      </c>
    </row>
    <row r="1234" spans="1:22" hidden="1" x14ac:dyDescent="0.2">
      <c r="A1234" s="103">
        <v>1232</v>
      </c>
      <c r="B1234" s="1" t="s">
        <v>46</v>
      </c>
      <c r="C1234" s="14">
        <v>7</v>
      </c>
      <c r="D1234" s="14">
        <v>31</v>
      </c>
      <c r="E1234" s="1">
        <v>13345</v>
      </c>
      <c r="F1234" s="1" t="str">
        <f t="shared" si="100"/>
        <v>БЗД731</v>
      </c>
      <c r="G1234" s="2" t="s">
        <v>1689</v>
      </c>
      <c r="H1234" s="2" t="s">
        <v>1689</v>
      </c>
      <c r="I1234" s="1">
        <v>5</v>
      </c>
      <c r="J1234" s="1">
        <v>1969</v>
      </c>
      <c r="K1234" s="2" t="s">
        <v>581</v>
      </c>
      <c r="L1234" s="122">
        <v>1.1499999999999999</v>
      </c>
      <c r="N1234" s="117">
        <v>110000000</v>
      </c>
      <c r="O1234" s="129">
        <f t="shared" si="98"/>
        <v>126499999.99999999</v>
      </c>
      <c r="P1234" s="14">
        <f t="shared" si="99"/>
        <v>0</v>
      </c>
      <c r="Q1234" s="14" t="str">
        <f>+IF(B1234='1'!$D$15,IF(C1234='1'!$D$16,'2'!D1234,""),"")</f>
        <v/>
      </c>
      <c r="S1234" s="36">
        <v>105000000</v>
      </c>
      <c r="T1234" s="87">
        <v>105000000</v>
      </c>
      <c r="U1234" s="96">
        <v>105000000</v>
      </c>
      <c r="V1234" s="108">
        <v>110000000</v>
      </c>
    </row>
    <row r="1235" spans="1:22" hidden="1" x14ac:dyDescent="0.2">
      <c r="A1235" s="103">
        <v>1233</v>
      </c>
      <c r="B1235" s="1" t="s">
        <v>46</v>
      </c>
      <c r="C1235" s="14">
        <v>7</v>
      </c>
      <c r="D1235" s="14">
        <v>30</v>
      </c>
      <c r="E1235" s="1">
        <v>13345</v>
      </c>
      <c r="F1235" s="1" t="str">
        <f t="shared" si="100"/>
        <v>БЗД730</v>
      </c>
      <c r="G1235" s="2" t="s">
        <v>1689</v>
      </c>
      <c r="H1235" s="2" t="s">
        <v>1689</v>
      </c>
      <c r="I1235" s="1">
        <v>5</v>
      </c>
      <c r="J1235" s="1">
        <v>1967</v>
      </c>
      <c r="K1235" s="2" t="s">
        <v>581</v>
      </c>
      <c r="L1235" s="122">
        <v>1.1499999999999999</v>
      </c>
      <c r="N1235" s="117">
        <v>110000000</v>
      </c>
      <c r="O1235" s="129">
        <f t="shared" si="98"/>
        <v>126499999.99999999</v>
      </c>
      <c r="P1235" s="14">
        <f t="shared" si="99"/>
        <v>0</v>
      </c>
      <c r="Q1235" s="14" t="str">
        <f>+IF(B1235='1'!$D$15,IF(C1235='1'!$D$16,'2'!D1235,""),"")</f>
        <v/>
      </c>
      <c r="S1235" s="36">
        <v>105000000</v>
      </c>
      <c r="T1235" s="87">
        <v>105000000</v>
      </c>
      <c r="U1235" s="96">
        <v>105000000</v>
      </c>
      <c r="V1235" s="108">
        <v>110000000</v>
      </c>
    </row>
    <row r="1236" spans="1:22" hidden="1" x14ac:dyDescent="0.2">
      <c r="A1236" s="103">
        <v>1234</v>
      </c>
      <c r="B1236" s="1" t="s">
        <v>46</v>
      </c>
      <c r="C1236" s="14">
        <v>7</v>
      </c>
      <c r="D1236" s="14">
        <v>29</v>
      </c>
      <c r="E1236" s="1">
        <v>13345</v>
      </c>
      <c r="F1236" s="1" t="str">
        <f t="shared" si="100"/>
        <v>БЗД729</v>
      </c>
      <c r="G1236" s="2" t="s">
        <v>1689</v>
      </c>
      <c r="H1236" s="2" t="s">
        <v>1689</v>
      </c>
      <c r="I1236" s="1">
        <v>5</v>
      </c>
      <c r="J1236" s="1">
        <v>1969</v>
      </c>
      <c r="K1236" s="2" t="s">
        <v>581</v>
      </c>
      <c r="L1236" s="122">
        <v>1.1499999999999999</v>
      </c>
      <c r="N1236" s="117">
        <v>110000000</v>
      </c>
      <c r="O1236" s="129">
        <f t="shared" si="98"/>
        <v>126499999.99999999</v>
      </c>
      <c r="P1236" s="14">
        <f t="shared" si="99"/>
        <v>0</v>
      </c>
      <c r="Q1236" s="14" t="str">
        <f>+IF(B1236='1'!$D$15,IF(C1236='1'!$D$16,'2'!D1236,""),"")</f>
        <v/>
      </c>
      <c r="S1236" s="36">
        <v>105000000</v>
      </c>
      <c r="T1236" s="87">
        <v>105000000</v>
      </c>
      <c r="U1236" s="96">
        <v>105000000</v>
      </c>
      <c r="V1236" s="108">
        <v>110000000</v>
      </c>
    </row>
    <row r="1237" spans="1:22" hidden="1" x14ac:dyDescent="0.2">
      <c r="A1237" s="103">
        <v>1235</v>
      </c>
      <c r="B1237" s="1" t="s">
        <v>46</v>
      </c>
      <c r="C1237" s="14">
        <v>7</v>
      </c>
      <c r="D1237" s="14">
        <v>24</v>
      </c>
      <c r="E1237" s="1">
        <v>13345</v>
      </c>
      <c r="F1237" s="1" t="str">
        <f t="shared" si="100"/>
        <v>БЗД724</v>
      </c>
      <c r="G1237" s="2" t="s">
        <v>1689</v>
      </c>
      <c r="H1237" s="2" t="s">
        <v>1689</v>
      </c>
      <c r="I1237" s="1">
        <v>5</v>
      </c>
      <c r="J1237" s="1">
        <v>1969</v>
      </c>
      <c r="K1237" s="2" t="s">
        <v>581</v>
      </c>
      <c r="L1237" s="122">
        <v>1.1499999999999999</v>
      </c>
      <c r="N1237" s="117">
        <v>110000000</v>
      </c>
      <c r="O1237" s="129">
        <f t="shared" si="98"/>
        <v>126499999.99999999</v>
      </c>
      <c r="P1237" s="14">
        <f t="shared" si="99"/>
        <v>0</v>
      </c>
      <c r="Q1237" s="14" t="str">
        <f>+IF(B1237='1'!$D$15,IF(C1237='1'!$D$16,'2'!D1237,""),"")</f>
        <v/>
      </c>
      <c r="S1237" s="36">
        <v>105000000</v>
      </c>
      <c r="T1237" s="87">
        <v>105000000</v>
      </c>
      <c r="U1237" s="96">
        <v>105000000</v>
      </c>
      <c r="V1237" s="108">
        <v>110000000</v>
      </c>
    </row>
    <row r="1238" spans="1:22" hidden="1" x14ac:dyDescent="0.2">
      <c r="A1238" s="103">
        <v>1236</v>
      </c>
      <c r="B1238" s="1" t="s">
        <v>46</v>
      </c>
      <c r="C1238" s="14">
        <v>7</v>
      </c>
      <c r="D1238" s="14" t="s">
        <v>2274</v>
      </c>
      <c r="E1238" s="1">
        <v>13345</v>
      </c>
      <c r="F1238" s="1" t="str">
        <f t="shared" si="100"/>
        <v>БЗД723 /Угсармал 5 давхар/</v>
      </c>
      <c r="G1238" s="2" t="s">
        <v>1689</v>
      </c>
      <c r="H1238" s="2" t="s">
        <v>1689</v>
      </c>
      <c r="I1238" s="1">
        <v>5</v>
      </c>
      <c r="J1238" s="1">
        <v>1968</v>
      </c>
      <c r="K1238" s="2" t="s">
        <v>581</v>
      </c>
      <c r="L1238" s="122">
        <v>1.1499999999999999</v>
      </c>
      <c r="N1238" s="117">
        <v>110000000</v>
      </c>
      <c r="O1238" s="129">
        <f t="shared" si="98"/>
        <v>126499999.99999999</v>
      </c>
      <c r="P1238" s="14">
        <f t="shared" si="99"/>
        <v>0</v>
      </c>
      <c r="Q1238" s="14" t="str">
        <f>+IF(B1238='1'!$D$15,IF(C1238='1'!$D$16,'2'!D1238,""),"")</f>
        <v/>
      </c>
      <c r="S1238" s="36">
        <v>105000000</v>
      </c>
      <c r="T1238" s="87">
        <v>105000000</v>
      </c>
      <c r="U1238" s="96">
        <v>105000000</v>
      </c>
      <c r="V1238" s="108">
        <v>110000000</v>
      </c>
    </row>
    <row r="1239" spans="1:22" hidden="1" x14ac:dyDescent="0.2">
      <c r="A1239" s="103">
        <v>1237</v>
      </c>
      <c r="B1239" s="1" t="s">
        <v>46</v>
      </c>
      <c r="C1239" s="14">
        <v>7</v>
      </c>
      <c r="D1239" s="14">
        <v>2</v>
      </c>
      <c r="E1239" s="1">
        <v>13345</v>
      </c>
      <c r="F1239" s="1" t="str">
        <f t="shared" si="100"/>
        <v>БЗД72</v>
      </c>
      <c r="G1239" s="2" t="s">
        <v>1688</v>
      </c>
      <c r="H1239" s="2" t="s">
        <v>1688</v>
      </c>
      <c r="I1239" s="1">
        <v>9</v>
      </c>
      <c r="J1239" s="1">
        <v>1988</v>
      </c>
      <c r="K1239" s="2" t="s">
        <v>581</v>
      </c>
      <c r="L1239" s="122">
        <v>1.1499999999999999</v>
      </c>
      <c r="N1239" s="117">
        <v>125000000</v>
      </c>
      <c r="O1239" s="129">
        <f t="shared" si="98"/>
        <v>143750000</v>
      </c>
      <c r="P1239" s="14">
        <f t="shared" si="99"/>
        <v>0</v>
      </c>
      <c r="Q1239" s="14" t="str">
        <f>+IF(B1239='1'!$D$15,IF(C1239='1'!$D$16,'2'!D1239,""),"")</f>
        <v/>
      </c>
      <c r="S1239" s="36">
        <v>115000000</v>
      </c>
      <c r="T1239" s="87">
        <v>115000000</v>
      </c>
      <c r="U1239" s="96">
        <v>115000000</v>
      </c>
      <c r="V1239" s="108">
        <v>125000000</v>
      </c>
    </row>
    <row r="1240" spans="1:22" hidden="1" x14ac:dyDescent="0.2">
      <c r="A1240" s="103">
        <v>1238</v>
      </c>
      <c r="B1240" s="1" t="s">
        <v>46</v>
      </c>
      <c r="C1240" s="14">
        <v>7</v>
      </c>
      <c r="D1240" s="14">
        <v>1</v>
      </c>
      <c r="E1240" s="1">
        <v>13345</v>
      </c>
      <c r="F1240" s="1" t="str">
        <f t="shared" si="100"/>
        <v>БЗД71</v>
      </c>
      <c r="G1240" s="2" t="s">
        <v>1688</v>
      </c>
      <c r="H1240" s="2" t="s">
        <v>1688</v>
      </c>
      <c r="I1240" s="1">
        <v>9</v>
      </c>
      <c r="J1240" s="1">
        <v>1989</v>
      </c>
      <c r="K1240" s="2" t="s">
        <v>581</v>
      </c>
      <c r="L1240" s="122">
        <v>1.1499999999999999</v>
      </c>
      <c r="N1240" s="117">
        <v>125000000</v>
      </c>
      <c r="O1240" s="129">
        <f t="shared" si="98"/>
        <v>143750000</v>
      </c>
      <c r="P1240" s="14">
        <f t="shared" si="99"/>
        <v>0</v>
      </c>
      <c r="Q1240" s="14" t="str">
        <f>+IF(B1240='1'!$D$15,IF(C1240='1'!$D$16,'2'!D1240,""),"")</f>
        <v/>
      </c>
      <c r="S1240" s="36">
        <v>115000000</v>
      </c>
      <c r="T1240" s="87">
        <v>115000000</v>
      </c>
      <c r="U1240" s="96">
        <v>115000000</v>
      </c>
      <c r="V1240" s="108">
        <v>125000000</v>
      </c>
    </row>
    <row r="1241" spans="1:22" hidden="1" x14ac:dyDescent="0.2">
      <c r="A1241" s="103">
        <v>1239</v>
      </c>
      <c r="B1241" s="1" t="s">
        <v>46</v>
      </c>
      <c r="C1241" s="14">
        <v>7</v>
      </c>
      <c r="D1241" s="14" t="s">
        <v>661</v>
      </c>
      <c r="E1241" s="1">
        <v>13345</v>
      </c>
      <c r="F1241" s="1" t="str">
        <f t="shared" si="100"/>
        <v>БЗД78В</v>
      </c>
      <c r="G1241" s="2" t="s">
        <v>2585</v>
      </c>
      <c r="I1241" s="1">
        <v>15</v>
      </c>
      <c r="J1241" s="1">
        <v>2019</v>
      </c>
      <c r="K1241" s="37" t="s">
        <v>43</v>
      </c>
      <c r="L1241" s="122">
        <f t="shared" ref="L1241:L1252" si="101">+$L$1</f>
        <v>1.1000000000000001</v>
      </c>
      <c r="N1241" s="117">
        <v>3600000</v>
      </c>
      <c r="O1241" s="129">
        <f t="shared" si="98"/>
        <v>3960000.0000000005</v>
      </c>
      <c r="P1241" s="14">
        <f t="shared" si="99"/>
        <v>0</v>
      </c>
      <c r="Q1241" s="14" t="str">
        <f>+IF(B1241='1'!$D$15,IF(C1241='1'!$D$16,'2'!D1241,""),"")</f>
        <v/>
      </c>
      <c r="S1241" s="36">
        <v>2900000</v>
      </c>
      <c r="T1241" s="87">
        <v>3000000</v>
      </c>
      <c r="U1241" s="96">
        <v>3200000</v>
      </c>
      <c r="V1241" s="108">
        <v>3600000</v>
      </c>
    </row>
    <row r="1242" spans="1:22" hidden="1" x14ac:dyDescent="0.2">
      <c r="A1242" s="103">
        <v>1240</v>
      </c>
      <c r="B1242" s="1" t="s">
        <v>46</v>
      </c>
      <c r="C1242" s="14">
        <v>7</v>
      </c>
      <c r="D1242" s="14" t="s">
        <v>660</v>
      </c>
      <c r="E1242" s="1">
        <v>13345</v>
      </c>
      <c r="F1242" s="1" t="str">
        <f t="shared" si="100"/>
        <v>БЗД78Б</v>
      </c>
      <c r="G1242" s="2" t="s">
        <v>659</v>
      </c>
      <c r="I1242" s="1">
        <v>14</v>
      </c>
      <c r="J1242" s="1">
        <v>2017</v>
      </c>
      <c r="K1242" s="37" t="s">
        <v>43</v>
      </c>
      <c r="L1242" s="122">
        <f t="shared" si="101"/>
        <v>1.1000000000000001</v>
      </c>
      <c r="N1242" s="117">
        <v>3400000</v>
      </c>
      <c r="O1242" s="129">
        <f t="shared" si="98"/>
        <v>3740000.0000000005</v>
      </c>
      <c r="P1242" s="14">
        <f t="shared" si="99"/>
        <v>0</v>
      </c>
      <c r="Q1242" s="14" t="str">
        <f>+IF(B1242='1'!$D$15,IF(C1242='1'!$D$16,'2'!D1242,""),"")</f>
        <v/>
      </c>
      <c r="S1242" s="36">
        <v>2900000</v>
      </c>
      <c r="T1242" s="87">
        <v>3000000</v>
      </c>
      <c r="U1242" s="96">
        <v>3000000</v>
      </c>
      <c r="V1242" s="108">
        <v>3400000</v>
      </c>
    </row>
    <row r="1243" spans="1:22" hidden="1" x14ac:dyDescent="0.2">
      <c r="A1243" s="103">
        <v>1241</v>
      </c>
      <c r="B1243" s="1" t="s">
        <v>46</v>
      </c>
      <c r="C1243" s="14">
        <v>7</v>
      </c>
      <c r="D1243" s="14" t="s">
        <v>11</v>
      </c>
      <c r="E1243" s="1">
        <v>13345</v>
      </c>
      <c r="F1243" s="1" t="str">
        <f t="shared" si="100"/>
        <v>БЗД78А</v>
      </c>
      <c r="G1243" s="2" t="s">
        <v>659</v>
      </c>
      <c r="I1243" s="1">
        <v>14</v>
      </c>
      <c r="J1243" s="1">
        <v>2018</v>
      </c>
      <c r="K1243" s="37" t="s">
        <v>43</v>
      </c>
      <c r="L1243" s="122">
        <f t="shared" si="101"/>
        <v>1.1000000000000001</v>
      </c>
      <c r="N1243" s="117">
        <v>3400000</v>
      </c>
      <c r="O1243" s="129">
        <f t="shared" si="98"/>
        <v>3740000.0000000005</v>
      </c>
      <c r="P1243" s="14">
        <f t="shared" si="99"/>
        <v>0</v>
      </c>
      <c r="Q1243" s="14" t="str">
        <f>+IF(B1243='1'!$D$15,IF(C1243='1'!$D$16,'2'!D1243,""),"")</f>
        <v/>
      </c>
      <c r="S1243" s="36">
        <v>2900000</v>
      </c>
      <c r="T1243" s="87">
        <v>3000000</v>
      </c>
      <c r="U1243" s="96">
        <v>3000000</v>
      </c>
      <c r="V1243" s="108">
        <v>3400000</v>
      </c>
    </row>
    <row r="1244" spans="1:22" hidden="1" x14ac:dyDescent="0.2">
      <c r="A1244" s="103">
        <v>1242</v>
      </c>
      <c r="B1244" s="1" t="s">
        <v>46</v>
      </c>
      <c r="C1244" s="14">
        <v>7</v>
      </c>
      <c r="D1244" s="14" t="s">
        <v>651</v>
      </c>
      <c r="E1244" s="1">
        <v>13345</v>
      </c>
      <c r="F1244" s="1" t="str">
        <f t="shared" si="100"/>
        <v>БЗД724/1</v>
      </c>
      <c r="G1244" s="2" t="s">
        <v>652</v>
      </c>
      <c r="I1244" s="1">
        <v>10</v>
      </c>
      <c r="J1244" s="1">
        <v>2005</v>
      </c>
      <c r="K1244" s="37" t="s">
        <v>43</v>
      </c>
      <c r="L1244" s="122">
        <f t="shared" si="101"/>
        <v>1.1000000000000001</v>
      </c>
      <c r="N1244" s="117">
        <v>2400000</v>
      </c>
      <c r="O1244" s="129">
        <f t="shared" si="98"/>
        <v>2640000</v>
      </c>
      <c r="P1244" s="14">
        <f t="shared" si="99"/>
        <v>0</v>
      </c>
      <c r="Q1244" s="14" t="str">
        <f>+IF(B1244='1'!$D$15,IF(C1244='1'!$D$16,'2'!D1244,""),"")</f>
        <v/>
      </c>
      <c r="S1244" s="36">
        <v>1900000</v>
      </c>
      <c r="T1244" s="87">
        <v>1900000</v>
      </c>
      <c r="U1244" s="96">
        <v>2000000</v>
      </c>
      <c r="V1244" s="108">
        <v>2400000</v>
      </c>
    </row>
    <row r="1245" spans="1:22" hidden="1" x14ac:dyDescent="0.2">
      <c r="A1245" s="103">
        <v>1243</v>
      </c>
      <c r="B1245" s="1" t="s">
        <v>46</v>
      </c>
      <c r="C1245" s="14">
        <v>7</v>
      </c>
      <c r="D1245" s="14">
        <v>23</v>
      </c>
      <c r="E1245" s="1">
        <v>13345</v>
      </c>
      <c r="F1245" s="1" t="str">
        <f t="shared" si="100"/>
        <v>БЗД723</v>
      </c>
      <c r="G1245" s="2" t="s">
        <v>667</v>
      </c>
      <c r="I1245" s="1">
        <v>10</v>
      </c>
      <c r="J1245" s="1">
        <v>2003</v>
      </c>
      <c r="K1245" s="2" t="s">
        <v>8</v>
      </c>
      <c r="L1245" s="122">
        <f t="shared" si="101"/>
        <v>1.1000000000000001</v>
      </c>
      <c r="N1245" s="117">
        <v>2200000</v>
      </c>
      <c r="O1245" s="129">
        <f t="shared" si="98"/>
        <v>2420000</v>
      </c>
      <c r="P1245" s="14">
        <f t="shared" si="99"/>
        <v>0</v>
      </c>
      <c r="Q1245" s="14" t="str">
        <f>+IF(B1245='1'!$D$15,IF(C1245='1'!$D$16,'2'!D1245,""),"")</f>
        <v/>
      </c>
      <c r="S1245" s="36">
        <v>1500000</v>
      </c>
      <c r="T1245" s="87">
        <v>1500000</v>
      </c>
      <c r="U1245" s="96">
        <v>1800000</v>
      </c>
      <c r="V1245" s="108">
        <v>2200000</v>
      </c>
    </row>
    <row r="1246" spans="1:22" hidden="1" x14ac:dyDescent="0.2">
      <c r="A1246" s="103">
        <v>1244</v>
      </c>
      <c r="B1246" s="1" t="s">
        <v>46</v>
      </c>
      <c r="C1246" s="14">
        <v>7</v>
      </c>
      <c r="D1246" s="14">
        <v>4</v>
      </c>
      <c r="E1246" s="1">
        <v>13345</v>
      </c>
      <c r="F1246" s="1" t="str">
        <f t="shared" si="100"/>
        <v>БЗД74</v>
      </c>
      <c r="G1246" s="2" t="s">
        <v>658</v>
      </c>
      <c r="I1246" s="1">
        <v>16</v>
      </c>
      <c r="J1246" s="1">
        <v>2020</v>
      </c>
      <c r="K1246" s="37" t="s">
        <v>43</v>
      </c>
      <c r="L1246" s="122">
        <f t="shared" si="101"/>
        <v>1.1000000000000001</v>
      </c>
      <c r="N1246" s="117">
        <v>3600000</v>
      </c>
      <c r="O1246" s="129">
        <f t="shared" si="98"/>
        <v>3960000.0000000005</v>
      </c>
      <c r="P1246" s="14">
        <f t="shared" si="99"/>
        <v>0</v>
      </c>
      <c r="Q1246" s="14" t="str">
        <f>+IF(B1246='1'!$D$15,IF(C1246='1'!$D$16,'2'!D1246,""),"")</f>
        <v/>
      </c>
      <c r="S1246" s="36">
        <v>3000000</v>
      </c>
      <c r="T1246" s="87">
        <v>3000000</v>
      </c>
      <c r="U1246" s="96">
        <v>3200000</v>
      </c>
      <c r="V1246" s="108">
        <v>3600000</v>
      </c>
    </row>
    <row r="1247" spans="1:22" hidden="1" x14ac:dyDescent="0.2">
      <c r="A1247" s="103">
        <v>1245</v>
      </c>
      <c r="B1247" s="1" t="s">
        <v>46</v>
      </c>
      <c r="C1247" s="14">
        <v>8</v>
      </c>
      <c r="D1247" s="14" t="s">
        <v>589</v>
      </c>
      <c r="E1247" s="1">
        <v>13260</v>
      </c>
      <c r="F1247" s="1" t="str">
        <f t="shared" si="100"/>
        <v>БЗД855Б</v>
      </c>
      <c r="G1247" s="2" t="s">
        <v>142</v>
      </c>
      <c r="I1247" s="1">
        <v>5</v>
      </c>
      <c r="J1247" s="1">
        <v>2012</v>
      </c>
      <c r="K1247" s="2" t="s">
        <v>738</v>
      </c>
      <c r="L1247" s="122">
        <f t="shared" si="101"/>
        <v>1.1000000000000001</v>
      </c>
      <c r="N1247" s="117">
        <v>2000000</v>
      </c>
      <c r="O1247" s="129">
        <f t="shared" si="98"/>
        <v>2200000</v>
      </c>
      <c r="P1247" s="14">
        <f t="shared" si="99"/>
        <v>0</v>
      </c>
      <c r="Q1247" s="14" t="str">
        <f>+IF(B1247='1'!$D$15,IF(C1247='1'!$D$16,'2'!D1247,""),"")</f>
        <v/>
      </c>
      <c r="S1247" s="36"/>
      <c r="T1247" s="87"/>
      <c r="U1247" s="96">
        <v>1800000</v>
      </c>
      <c r="V1247" s="108">
        <v>2000000</v>
      </c>
    </row>
    <row r="1248" spans="1:22" hidden="1" x14ac:dyDescent="0.2">
      <c r="A1248" s="103">
        <v>1246</v>
      </c>
      <c r="B1248" s="1" t="s">
        <v>46</v>
      </c>
      <c r="C1248" s="14">
        <v>8</v>
      </c>
      <c r="D1248" s="14" t="s">
        <v>588</v>
      </c>
      <c r="E1248" s="1">
        <v>13260</v>
      </c>
      <c r="F1248" s="1" t="str">
        <f t="shared" si="100"/>
        <v>БЗД855А</v>
      </c>
      <c r="G1248" s="2" t="s">
        <v>142</v>
      </c>
      <c r="I1248" s="1">
        <v>5</v>
      </c>
      <c r="J1248" s="1">
        <v>2012</v>
      </c>
      <c r="K1248" s="2" t="s">
        <v>738</v>
      </c>
      <c r="L1248" s="122">
        <f t="shared" si="101"/>
        <v>1.1000000000000001</v>
      </c>
      <c r="N1248" s="117">
        <v>2000000</v>
      </c>
      <c r="O1248" s="129">
        <f t="shared" si="98"/>
        <v>2200000</v>
      </c>
      <c r="P1248" s="14">
        <f t="shared" si="99"/>
        <v>0</v>
      </c>
      <c r="Q1248" s="14" t="str">
        <f>+IF(B1248='1'!$D$15,IF(C1248='1'!$D$16,'2'!D1248,""),"")</f>
        <v/>
      </c>
      <c r="S1248" s="36"/>
      <c r="T1248" s="87"/>
      <c r="U1248" s="96">
        <v>1800000</v>
      </c>
      <c r="V1248" s="108">
        <v>2000000</v>
      </c>
    </row>
    <row r="1249" spans="1:22" hidden="1" x14ac:dyDescent="0.2">
      <c r="A1249" s="103">
        <v>1247</v>
      </c>
      <c r="B1249" s="1" t="s">
        <v>46</v>
      </c>
      <c r="C1249" s="14">
        <v>8</v>
      </c>
      <c r="D1249" s="14" t="s">
        <v>149</v>
      </c>
      <c r="E1249" s="1">
        <v>13260</v>
      </c>
      <c r="F1249" s="1" t="str">
        <f t="shared" si="100"/>
        <v>БЗД850А</v>
      </c>
      <c r="G1249" s="2" t="s">
        <v>142</v>
      </c>
      <c r="I1249" s="1">
        <v>12</v>
      </c>
      <c r="J1249" s="1">
        <v>2017</v>
      </c>
      <c r="K1249" s="2" t="s">
        <v>744</v>
      </c>
      <c r="L1249" s="122">
        <f t="shared" si="101"/>
        <v>1.1000000000000001</v>
      </c>
      <c r="N1249" s="117">
        <v>2000000</v>
      </c>
      <c r="O1249" s="129">
        <f t="shared" si="98"/>
        <v>2200000</v>
      </c>
      <c r="P1249" s="14">
        <f t="shared" si="99"/>
        <v>0</v>
      </c>
      <c r="Q1249" s="14" t="str">
        <f>+IF(B1249='1'!$D$15,IF(C1249='1'!$D$16,'2'!D1249,""),"")</f>
        <v/>
      </c>
      <c r="S1249" s="36">
        <v>1600000</v>
      </c>
      <c r="T1249" s="87">
        <v>1600000</v>
      </c>
      <c r="U1249" s="96">
        <v>1800000</v>
      </c>
      <c r="V1249" s="108">
        <v>2000000</v>
      </c>
    </row>
    <row r="1250" spans="1:22" hidden="1" x14ac:dyDescent="0.2">
      <c r="A1250" s="103">
        <v>1248</v>
      </c>
      <c r="B1250" s="1" t="s">
        <v>46</v>
      </c>
      <c r="C1250" s="14">
        <v>8</v>
      </c>
      <c r="D1250" s="14" t="s">
        <v>688</v>
      </c>
      <c r="E1250" s="1">
        <v>13260</v>
      </c>
      <c r="F1250" s="1" t="str">
        <f t="shared" si="100"/>
        <v>БЗД849В</v>
      </c>
      <c r="G1250" s="2" t="s">
        <v>747</v>
      </c>
      <c r="I1250" s="1">
        <v>16</v>
      </c>
      <c r="J1250" s="1">
        <v>2018</v>
      </c>
      <c r="K1250" s="2" t="s">
        <v>744</v>
      </c>
      <c r="L1250" s="122">
        <f t="shared" si="101"/>
        <v>1.1000000000000001</v>
      </c>
      <c r="N1250" s="117">
        <v>2400000</v>
      </c>
      <c r="O1250" s="129">
        <f t="shared" si="98"/>
        <v>2640000</v>
      </c>
      <c r="P1250" s="14">
        <f t="shared" si="99"/>
        <v>0</v>
      </c>
      <c r="Q1250" s="14" t="str">
        <f>+IF(B1250='1'!$D$15,IF(C1250='1'!$D$16,'2'!D1250,""),"")</f>
        <v/>
      </c>
      <c r="S1250" s="36">
        <v>1800000</v>
      </c>
      <c r="T1250" s="87">
        <v>1800000</v>
      </c>
      <c r="U1250" s="96">
        <v>2000000</v>
      </c>
      <c r="V1250" s="108">
        <v>2400000</v>
      </c>
    </row>
    <row r="1251" spans="1:22" hidden="1" x14ac:dyDescent="0.2">
      <c r="A1251" s="103">
        <v>1249</v>
      </c>
      <c r="B1251" s="1" t="s">
        <v>46</v>
      </c>
      <c r="C1251" s="14">
        <v>8</v>
      </c>
      <c r="D1251" s="14" t="s">
        <v>685</v>
      </c>
      <c r="E1251" s="1">
        <v>13260</v>
      </c>
      <c r="F1251" s="1" t="str">
        <f t="shared" si="100"/>
        <v>БЗД849Б</v>
      </c>
      <c r="G1251" s="2" t="s">
        <v>747</v>
      </c>
      <c r="I1251" s="1">
        <v>16</v>
      </c>
      <c r="J1251" s="1">
        <v>2018</v>
      </c>
      <c r="K1251" s="2" t="s">
        <v>744</v>
      </c>
      <c r="L1251" s="122">
        <f t="shared" si="101"/>
        <v>1.1000000000000001</v>
      </c>
      <c r="N1251" s="117">
        <v>2400000</v>
      </c>
      <c r="O1251" s="129">
        <f t="shared" si="98"/>
        <v>2640000</v>
      </c>
      <c r="P1251" s="14">
        <f t="shared" si="99"/>
        <v>0</v>
      </c>
      <c r="Q1251" s="14" t="str">
        <f>+IF(B1251='1'!$D$15,IF(C1251='1'!$D$16,'2'!D1251,""),"")</f>
        <v/>
      </c>
      <c r="S1251" s="36">
        <v>1800000</v>
      </c>
      <c r="T1251" s="87">
        <v>1800000</v>
      </c>
      <c r="U1251" s="96">
        <v>2000000</v>
      </c>
      <c r="V1251" s="108">
        <v>2400000</v>
      </c>
    </row>
    <row r="1252" spans="1:22" hidden="1" x14ac:dyDescent="0.2">
      <c r="A1252" s="103">
        <v>1250</v>
      </c>
      <c r="B1252" s="1" t="s">
        <v>46</v>
      </c>
      <c r="C1252" s="14">
        <v>8</v>
      </c>
      <c r="D1252" s="14" t="s">
        <v>279</v>
      </c>
      <c r="E1252" s="1">
        <v>13260</v>
      </c>
      <c r="F1252" s="1" t="str">
        <f t="shared" si="100"/>
        <v>БЗД849А</v>
      </c>
      <c r="G1252" s="2" t="s">
        <v>747</v>
      </c>
      <c r="I1252" s="1">
        <v>12</v>
      </c>
      <c r="J1252" s="1" t="s">
        <v>2196</v>
      </c>
      <c r="K1252" s="2" t="s">
        <v>744</v>
      </c>
      <c r="L1252" s="122">
        <f t="shared" si="101"/>
        <v>1.1000000000000001</v>
      </c>
      <c r="N1252" s="117">
        <v>0</v>
      </c>
      <c r="O1252" s="129">
        <f t="shared" si="98"/>
        <v>0</v>
      </c>
      <c r="P1252" s="14">
        <f t="shared" si="99"/>
        <v>0</v>
      </c>
      <c r="Q1252" s="14" t="str">
        <f>+IF(B1252='1'!$D$15,IF(C1252='1'!$D$16,'2'!D1252,""),"")</f>
        <v/>
      </c>
      <c r="S1252" s="36">
        <v>1800000</v>
      </c>
      <c r="T1252" s="87">
        <v>1800000</v>
      </c>
      <c r="U1252" s="96">
        <v>0</v>
      </c>
      <c r="V1252" s="108">
        <v>0</v>
      </c>
    </row>
    <row r="1253" spans="1:22" hidden="1" x14ac:dyDescent="0.2">
      <c r="A1253" s="103">
        <v>1251</v>
      </c>
      <c r="B1253" s="43" t="s">
        <v>46</v>
      </c>
      <c r="C1253" s="43">
        <v>8</v>
      </c>
      <c r="D1253" s="43" t="s">
        <v>695</v>
      </c>
      <c r="E1253" s="43">
        <v>13260</v>
      </c>
      <c r="F1253" s="43" t="str">
        <f t="shared" si="100"/>
        <v>БЗД848В</v>
      </c>
      <c r="G1253" s="44" t="s">
        <v>2461</v>
      </c>
      <c r="H1253" s="44" t="s">
        <v>1689</v>
      </c>
      <c r="I1253" s="43">
        <v>5</v>
      </c>
      <c r="J1253" s="43">
        <v>1973</v>
      </c>
      <c r="K1253" s="44" t="s">
        <v>744</v>
      </c>
      <c r="L1253" s="124">
        <v>1.1499999999999999</v>
      </c>
      <c r="M1253" s="45" t="s">
        <v>2015</v>
      </c>
      <c r="N1253" s="128">
        <v>0</v>
      </c>
      <c r="O1253" s="129">
        <f t="shared" si="98"/>
        <v>0</v>
      </c>
      <c r="P1253" s="14">
        <f t="shared" si="99"/>
        <v>0</v>
      </c>
      <c r="Q1253" s="14" t="str">
        <f>+IF(B1253='1'!$D$15,IF(C1253='1'!$D$16,'2'!D1253,""),"")</f>
        <v/>
      </c>
      <c r="S1253" s="46">
        <v>0</v>
      </c>
      <c r="T1253" s="47">
        <v>0</v>
      </c>
      <c r="U1253" s="128">
        <v>0</v>
      </c>
      <c r="V1253" s="108">
        <v>0</v>
      </c>
    </row>
    <row r="1254" spans="1:22" hidden="1" x14ac:dyDescent="0.2">
      <c r="A1254" s="103">
        <v>1252</v>
      </c>
      <c r="B1254" s="1" t="s">
        <v>46</v>
      </c>
      <c r="C1254" s="14">
        <v>8</v>
      </c>
      <c r="D1254" s="109" t="s">
        <v>1767</v>
      </c>
      <c r="E1254" s="1">
        <v>13260</v>
      </c>
      <c r="F1254" s="1" t="str">
        <f t="shared" si="100"/>
        <v>БЗД82-48</v>
      </c>
      <c r="G1254" s="2" t="s">
        <v>6</v>
      </c>
      <c r="I1254" s="1">
        <v>4</v>
      </c>
      <c r="J1254" s="1">
        <v>1973</v>
      </c>
      <c r="K1254" s="2" t="s">
        <v>744</v>
      </c>
      <c r="L1254" s="122">
        <v>1.1499999999999999</v>
      </c>
      <c r="N1254" s="117">
        <v>80000000</v>
      </c>
      <c r="O1254" s="129">
        <f t="shared" si="98"/>
        <v>92000000</v>
      </c>
      <c r="P1254" s="14">
        <f t="shared" si="99"/>
        <v>0</v>
      </c>
      <c r="Q1254" s="14" t="str">
        <f>+IF(B1254='1'!$D$15,IF(C1254='1'!$D$16,'2'!D1254,""),"")</f>
        <v/>
      </c>
      <c r="S1254" s="36">
        <v>65000000</v>
      </c>
      <c r="T1254" s="87">
        <v>65000000</v>
      </c>
      <c r="U1254" s="96">
        <v>70000000</v>
      </c>
      <c r="V1254" s="108">
        <v>80000000</v>
      </c>
    </row>
    <row r="1255" spans="1:22" hidden="1" x14ac:dyDescent="0.2">
      <c r="A1255" s="103">
        <v>1253</v>
      </c>
      <c r="B1255" s="1" t="s">
        <v>46</v>
      </c>
      <c r="C1255" s="14">
        <v>8</v>
      </c>
      <c r="D1255" s="14">
        <v>16</v>
      </c>
      <c r="E1255" s="1">
        <v>13260</v>
      </c>
      <c r="F1255" s="1" t="str">
        <f t="shared" si="100"/>
        <v>БЗД816</v>
      </c>
      <c r="G1255" s="2" t="s">
        <v>746</v>
      </c>
      <c r="I1255" s="1">
        <v>12</v>
      </c>
      <c r="J1255" s="1">
        <v>2013</v>
      </c>
      <c r="K1255" s="2" t="s">
        <v>744</v>
      </c>
      <c r="L1255" s="122">
        <f>+$L$1</f>
        <v>1.1000000000000001</v>
      </c>
      <c r="N1255" s="117">
        <v>2300000</v>
      </c>
      <c r="O1255" s="129">
        <f t="shared" si="98"/>
        <v>2530000</v>
      </c>
      <c r="P1255" s="14">
        <f t="shared" si="99"/>
        <v>0</v>
      </c>
      <c r="Q1255" s="14" t="str">
        <f>+IF(B1255='1'!$D$15,IF(C1255='1'!$D$16,'2'!D1255,""),"")</f>
        <v/>
      </c>
      <c r="S1255" s="36">
        <v>1700000</v>
      </c>
      <c r="T1255" s="87">
        <v>1700000</v>
      </c>
      <c r="U1255" s="96">
        <v>1900000</v>
      </c>
      <c r="V1255" s="108">
        <v>2300000</v>
      </c>
    </row>
    <row r="1256" spans="1:22" hidden="1" x14ac:dyDescent="0.2">
      <c r="A1256" s="103">
        <v>1254</v>
      </c>
      <c r="B1256" s="43" t="s">
        <v>46</v>
      </c>
      <c r="C1256" s="43">
        <v>8</v>
      </c>
      <c r="D1256" s="59" t="s">
        <v>1766</v>
      </c>
      <c r="E1256" s="43">
        <v>13260</v>
      </c>
      <c r="F1256" s="43" t="str">
        <f t="shared" si="100"/>
        <v>БЗД81-48</v>
      </c>
      <c r="G1256" s="44" t="s">
        <v>2449</v>
      </c>
      <c r="H1256" s="44"/>
      <c r="I1256" s="43">
        <v>4</v>
      </c>
      <c r="J1256" s="43">
        <v>1973</v>
      </c>
      <c r="K1256" s="44" t="s">
        <v>744</v>
      </c>
      <c r="L1256" s="124">
        <v>1.1499999999999999</v>
      </c>
      <c r="M1256" s="45" t="s">
        <v>2015</v>
      </c>
      <c r="N1256" s="128">
        <v>0</v>
      </c>
      <c r="O1256" s="129">
        <f t="shared" si="98"/>
        <v>0</v>
      </c>
      <c r="P1256" s="14">
        <f t="shared" si="99"/>
        <v>0</v>
      </c>
      <c r="Q1256" s="14" t="str">
        <f>+IF(B1256='1'!$D$15,IF(C1256='1'!$D$16,'2'!D1256,""),"")</f>
        <v/>
      </c>
      <c r="S1256" s="46">
        <v>0</v>
      </c>
      <c r="T1256" s="47">
        <v>0</v>
      </c>
      <c r="U1256" s="128">
        <v>0</v>
      </c>
      <c r="V1256" s="108">
        <v>0</v>
      </c>
    </row>
    <row r="1257" spans="1:22" hidden="1" x14ac:dyDescent="0.2">
      <c r="A1257" s="103">
        <v>1255</v>
      </c>
      <c r="B1257" s="1" t="s">
        <v>46</v>
      </c>
      <c r="C1257" s="14">
        <v>8</v>
      </c>
      <c r="D1257" s="14">
        <v>108</v>
      </c>
      <c r="E1257" s="1">
        <v>13280</v>
      </c>
      <c r="F1257" s="1" t="str">
        <f t="shared" si="100"/>
        <v>БЗД8108</v>
      </c>
      <c r="G1257" s="2" t="s">
        <v>739</v>
      </c>
      <c r="I1257" s="1">
        <v>10</v>
      </c>
      <c r="J1257" s="1">
        <v>2013</v>
      </c>
      <c r="K1257" s="2" t="s">
        <v>738</v>
      </c>
      <c r="L1257" s="122">
        <f t="shared" ref="L1257:L1272" si="102">+$L$1</f>
        <v>1.1000000000000001</v>
      </c>
      <c r="N1257" s="117">
        <v>2100000</v>
      </c>
      <c r="O1257" s="129">
        <f t="shared" si="98"/>
        <v>2310000</v>
      </c>
      <c r="P1257" s="14">
        <f t="shared" si="99"/>
        <v>0</v>
      </c>
      <c r="Q1257" s="14" t="str">
        <f>+IF(B1257='1'!$D$15,IF(C1257='1'!$D$16,'2'!D1257,""),"")</f>
        <v/>
      </c>
      <c r="S1257" s="36">
        <v>1650000</v>
      </c>
      <c r="T1257" s="87">
        <v>1700000</v>
      </c>
      <c r="U1257" s="96">
        <v>1900000</v>
      </c>
      <c r="V1257" s="108">
        <v>2100000</v>
      </c>
    </row>
    <row r="1258" spans="1:22" hidden="1" x14ac:dyDescent="0.2">
      <c r="A1258" s="103">
        <v>1256</v>
      </c>
      <c r="B1258" s="1" t="s">
        <v>46</v>
      </c>
      <c r="C1258" s="14">
        <v>8</v>
      </c>
      <c r="D1258" s="14">
        <v>106</v>
      </c>
      <c r="E1258" s="1">
        <v>13280</v>
      </c>
      <c r="F1258" s="1" t="str">
        <f t="shared" si="100"/>
        <v>БЗД8106</v>
      </c>
      <c r="G1258" s="2" t="s">
        <v>740</v>
      </c>
      <c r="I1258" s="1">
        <v>10</v>
      </c>
      <c r="J1258" s="1">
        <v>2013</v>
      </c>
      <c r="K1258" s="2" t="s">
        <v>738</v>
      </c>
      <c r="L1258" s="122">
        <f t="shared" si="102"/>
        <v>1.1000000000000001</v>
      </c>
      <c r="N1258" s="117">
        <v>2100000</v>
      </c>
      <c r="O1258" s="129">
        <f t="shared" si="98"/>
        <v>2310000</v>
      </c>
      <c r="P1258" s="14">
        <f t="shared" si="99"/>
        <v>0</v>
      </c>
      <c r="Q1258" s="14" t="str">
        <f>+IF(B1258='1'!$D$15,IF(C1258='1'!$D$16,'2'!D1258,""),"")</f>
        <v/>
      </c>
      <c r="S1258" s="36">
        <v>1650000</v>
      </c>
      <c r="T1258" s="87">
        <v>1700000</v>
      </c>
      <c r="U1258" s="96">
        <v>1900000</v>
      </c>
      <c r="V1258" s="108">
        <v>2100000</v>
      </c>
    </row>
    <row r="1259" spans="1:22" hidden="1" x14ac:dyDescent="0.2">
      <c r="A1259" s="103">
        <v>1257</v>
      </c>
      <c r="B1259" s="1" t="s">
        <v>46</v>
      </c>
      <c r="C1259" s="14">
        <v>8</v>
      </c>
      <c r="D1259" s="14">
        <v>104</v>
      </c>
      <c r="E1259" s="1">
        <v>13280</v>
      </c>
      <c r="F1259" s="1" t="str">
        <f t="shared" si="100"/>
        <v>БЗД8104</v>
      </c>
      <c r="G1259" s="2" t="s">
        <v>739</v>
      </c>
      <c r="I1259" s="1">
        <v>10</v>
      </c>
      <c r="J1259" s="1">
        <v>2013</v>
      </c>
      <c r="K1259" s="2" t="s">
        <v>738</v>
      </c>
      <c r="L1259" s="122">
        <f t="shared" si="102"/>
        <v>1.1000000000000001</v>
      </c>
      <c r="N1259" s="117">
        <v>2100000</v>
      </c>
      <c r="O1259" s="129">
        <f t="shared" si="98"/>
        <v>2310000</v>
      </c>
      <c r="P1259" s="14">
        <f t="shared" si="99"/>
        <v>0</v>
      </c>
      <c r="Q1259" s="14" t="str">
        <f>+IF(B1259='1'!$D$15,IF(C1259='1'!$D$16,'2'!D1259,""),"")</f>
        <v/>
      </c>
      <c r="S1259" s="36">
        <v>1650000</v>
      </c>
      <c r="T1259" s="87">
        <v>1700000</v>
      </c>
      <c r="U1259" s="96">
        <v>1900000</v>
      </c>
      <c r="V1259" s="108">
        <v>2100000</v>
      </c>
    </row>
    <row r="1260" spans="1:22" hidden="1" x14ac:dyDescent="0.2">
      <c r="A1260" s="103">
        <v>1258</v>
      </c>
      <c r="B1260" s="1" t="s">
        <v>46</v>
      </c>
      <c r="C1260" s="14">
        <v>8</v>
      </c>
      <c r="D1260" s="14">
        <v>102</v>
      </c>
      <c r="E1260" s="1">
        <v>13280</v>
      </c>
      <c r="F1260" s="1" t="str">
        <f t="shared" si="100"/>
        <v>БЗД8102</v>
      </c>
      <c r="G1260" s="2" t="s">
        <v>739</v>
      </c>
      <c r="I1260" s="1">
        <v>10</v>
      </c>
      <c r="J1260" s="1">
        <v>2014</v>
      </c>
      <c r="K1260" s="2" t="s">
        <v>738</v>
      </c>
      <c r="L1260" s="122">
        <f t="shared" si="102"/>
        <v>1.1000000000000001</v>
      </c>
      <c r="N1260" s="117">
        <v>2100000</v>
      </c>
      <c r="O1260" s="129">
        <f t="shared" si="98"/>
        <v>2310000</v>
      </c>
      <c r="P1260" s="14">
        <f t="shared" si="99"/>
        <v>0</v>
      </c>
      <c r="Q1260" s="14" t="str">
        <f>+IF(B1260='1'!$D$15,IF(C1260='1'!$D$16,'2'!D1260,""),"")</f>
        <v/>
      </c>
      <c r="S1260" s="36">
        <v>1650000</v>
      </c>
      <c r="T1260" s="87">
        <v>1700000</v>
      </c>
      <c r="U1260" s="96">
        <v>1900000</v>
      </c>
      <c r="V1260" s="108">
        <v>2100000</v>
      </c>
    </row>
    <row r="1261" spans="1:22" hidden="1" x14ac:dyDescent="0.2">
      <c r="A1261" s="103">
        <v>1259</v>
      </c>
      <c r="B1261" s="1" t="s">
        <v>46</v>
      </c>
      <c r="C1261" s="14">
        <v>8</v>
      </c>
      <c r="D1261" s="14" t="s">
        <v>741</v>
      </c>
      <c r="E1261" s="1">
        <v>13280</v>
      </c>
      <c r="F1261" s="1" t="str">
        <f t="shared" si="100"/>
        <v>БЗД8100Б</v>
      </c>
      <c r="G1261" s="2" t="s">
        <v>739</v>
      </c>
      <c r="I1261" s="1">
        <v>10</v>
      </c>
      <c r="J1261" s="1">
        <v>2014</v>
      </c>
      <c r="K1261" s="2" t="s">
        <v>738</v>
      </c>
      <c r="L1261" s="122">
        <f t="shared" si="102"/>
        <v>1.1000000000000001</v>
      </c>
      <c r="N1261" s="117">
        <v>2100000</v>
      </c>
      <c r="O1261" s="129">
        <f t="shared" si="98"/>
        <v>2310000</v>
      </c>
      <c r="P1261" s="14">
        <f t="shared" si="99"/>
        <v>0</v>
      </c>
      <c r="Q1261" s="14" t="str">
        <f>+IF(B1261='1'!$D$15,IF(C1261='1'!$D$16,'2'!D1261,""),"")</f>
        <v/>
      </c>
      <c r="S1261" s="36">
        <v>1650000</v>
      </c>
      <c r="T1261" s="87">
        <v>1700000</v>
      </c>
      <c r="U1261" s="96">
        <v>1900000</v>
      </c>
      <c r="V1261" s="108">
        <v>2100000</v>
      </c>
    </row>
    <row r="1262" spans="1:22" hidden="1" x14ac:dyDescent="0.2">
      <c r="A1262" s="103">
        <v>1260</v>
      </c>
      <c r="B1262" s="1" t="s">
        <v>46</v>
      </c>
      <c r="C1262" s="14">
        <v>8</v>
      </c>
      <c r="D1262" s="14" t="s">
        <v>742</v>
      </c>
      <c r="E1262" s="1">
        <v>13280</v>
      </c>
      <c r="F1262" s="1" t="str">
        <f t="shared" si="100"/>
        <v>БЗД8100А</v>
      </c>
      <c r="G1262" s="2" t="s">
        <v>739</v>
      </c>
      <c r="I1262" s="1">
        <v>10</v>
      </c>
      <c r="J1262" s="1">
        <v>2014</v>
      </c>
      <c r="K1262" s="2" t="s">
        <v>738</v>
      </c>
      <c r="L1262" s="122">
        <f t="shared" si="102"/>
        <v>1.1000000000000001</v>
      </c>
      <c r="N1262" s="117">
        <v>2100000</v>
      </c>
      <c r="O1262" s="129">
        <f t="shared" si="98"/>
        <v>2310000</v>
      </c>
      <c r="P1262" s="14">
        <f t="shared" si="99"/>
        <v>0</v>
      </c>
      <c r="Q1262" s="14" t="str">
        <f>+IF(B1262='1'!$D$15,IF(C1262='1'!$D$16,'2'!D1262,""),"")</f>
        <v/>
      </c>
      <c r="S1262" s="36">
        <v>1650000</v>
      </c>
      <c r="T1262" s="87">
        <v>1700000</v>
      </c>
      <c r="U1262" s="96">
        <v>1900000</v>
      </c>
      <c r="V1262" s="108">
        <v>2100000</v>
      </c>
    </row>
    <row r="1263" spans="1:22" hidden="1" x14ac:dyDescent="0.2">
      <c r="A1263" s="103">
        <v>1261</v>
      </c>
      <c r="B1263" s="1" t="s">
        <v>46</v>
      </c>
      <c r="C1263" s="14">
        <v>8</v>
      </c>
      <c r="D1263" s="14">
        <v>122</v>
      </c>
      <c r="E1263" s="1">
        <v>13280</v>
      </c>
      <c r="F1263" s="1" t="str">
        <f t="shared" si="100"/>
        <v>БЗД8122</v>
      </c>
      <c r="G1263" s="2" t="s">
        <v>2381</v>
      </c>
      <c r="I1263" s="1">
        <v>12</v>
      </c>
      <c r="J1263" s="1">
        <v>2022</v>
      </c>
      <c r="K1263" s="2" t="s">
        <v>738</v>
      </c>
      <c r="L1263" s="122">
        <f t="shared" si="102"/>
        <v>1.1000000000000001</v>
      </c>
      <c r="N1263" s="120">
        <v>2200000</v>
      </c>
      <c r="O1263" s="129">
        <f t="shared" si="98"/>
        <v>2420000</v>
      </c>
      <c r="P1263" s="14">
        <f t="shared" si="99"/>
        <v>0</v>
      </c>
      <c r="Q1263" s="14" t="str">
        <f>+IF(B1263='1'!$D$15,IF(C1263='1'!$D$16,'2'!D1263,""),"")</f>
        <v/>
      </c>
      <c r="S1263" s="36"/>
      <c r="T1263" s="87"/>
      <c r="U1263" s="96"/>
      <c r="V1263" s="108">
        <v>2200000</v>
      </c>
    </row>
    <row r="1264" spans="1:22" hidden="1" x14ac:dyDescent="0.2">
      <c r="A1264" s="103">
        <v>1262</v>
      </c>
      <c r="B1264" s="1" t="s">
        <v>46</v>
      </c>
      <c r="C1264" s="14">
        <v>8</v>
      </c>
      <c r="D1264" s="14">
        <v>121</v>
      </c>
      <c r="E1264" s="1">
        <v>13280</v>
      </c>
      <c r="F1264" s="1" t="str">
        <f t="shared" si="100"/>
        <v>БЗД8121</v>
      </c>
      <c r="G1264" s="2" t="s">
        <v>2381</v>
      </c>
      <c r="I1264" s="1">
        <v>7</v>
      </c>
      <c r="J1264" s="1">
        <v>2021</v>
      </c>
      <c r="K1264" s="2" t="s">
        <v>738</v>
      </c>
      <c r="L1264" s="122">
        <f t="shared" si="102"/>
        <v>1.1000000000000001</v>
      </c>
      <c r="N1264" s="117">
        <v>2200000</v>
      </c>
      <c r="O1264" s="129">
        <f t="shared" si="98"/>
        <v>2420000</v>
      </c>
      <c r="P1264" s="14">
        <f t="shared" si="99"/>
        <v>0</v>
      </c>
      <c r="Q1264" s="14" t="str">
        <f>+IF(B1264='1'!$D$15,IF(C1264='1'!$D$16,'2'!D1264,""),"")</f>
        <v/>
      </c>
      <c r="S1264" s="36">
        <v>1500000</v>
      </c>
      <c r="T1264" s="87">
        <v>1500000</v>
      </c>
      <c r="U1264" s="96">
        <v>2000000</v>
      </c>
      <c r="V1264" s="108">
        <v>2200000</v>
      </c>
    </row>
    <row r="1265" spans="1:22" hidden="1" x14ac:dyDescent="0.2">
      <c r="A1265" s="103">
        <v>1263</v>
      </c>
      <c r="B1265" s="1" t="s">
        <v>46</v>
      </c>
      <c r="C1265" s="14">
        <v>8</v>
      </c>
      <c r="D1265" s="14">
        <v>81</v>
      </c>
      <c r="E1265" s="1">
        <v>13280</v>
      </c>
      <c r="F1265" s="1" t="str">
        <f t="shared" si="100"/>
        <v>БЗД881</v>
      </c>
      <c r="G1265" s="2" t="s">
        <v>6</v>
      </c>
      <c r="I1265" s="1">
        <v>5</v>
      </c>
      <c r="J1265" s="1">
        <v>2013</v>
      </c>
      <c r="K1265" s="2" t="s">
        <v>738</v>
      </c>
      <c r="L1265" s="122">
        <f t="shared" si="102"/>
        <v>1.1000000000000001</v>
      </c>
      <c r="N1265" s="117">
        <v>0</v>
      </c>
      <c r="O1265" s="129">
        <f t="shared" si="98"/>
        <v>0</v>
      </c>
      <c r="P1265" s="14">
        <f t="shared" si="99"/>
        <v>0</v>
      </c>
      <c r="Q1265" s="14" t="str">
        <f>+IF(B1265='1'!$D$15,IF(C1265='1'!$D$16,'2'!D1265,""),"")</f>
        <v/>
      </c>
      <c r="S1265" s="36">
        <v>1400000</v>
      </c>
      <c r="T1265" s="87">
        <v>1400000</v>
      </c>
      <c r="U1265" s="96">
        <v>0</v>
      </c>
      <c r="V1265" s="108">
        <v>0</v>
      </c>
    </row>
    <row r="1266" spans="1:22" hidden="1" x14ac:dyDescent="0.2">
      <c r="A1266" s="103">
        <v>1264</v>
      </c>
      <c r="B1266" s="1" t="s">
        <v>46</v>
      </c>
      <c r="C1266" s="14">
        <v>8</v>
      </c>
      <c r="D1266" s="14">
        <v>61</v>
      </c>
      <c r="E1266" s="1">
        <v>13260</v>
      </c>
      <c r="F1266" s="1" t="str">
        <f t="shared" si="100"/>
        <v>БЗД861</v>
      </c>
      <c r="G1266" s="2" t="s">
        <v>7</v>
      </c>
      <c r="I1266" s="1">
        <v>9</v>
      </c>
      <c r="J1266" s="1">
        <v>2020</v>
      </c>
      <c r="K1266" s="2" t="s">
        <v>744</v>
      </c>
      <c r="L1266" s="122">
        <f t="shared" si="102"/>
        <v>1.1000000000000001</v>
      </c>
      <c r="N1266" s="117">
        <v>2500000</v>
      </c>
      <c r="O1266" s="129">
        <f t="shared" si="98"/>
        <v>2750000</v>
      </c>
      <c r="P1266" s="14">
        <f t="shared" si="99"/>
        <v>0</v>
      </c>
      <c r="Q1266" s="14" t="str">
        <f>+IF(B1266='1'!$D$15,IF(C1266='1'!$D$16,'2'!D1266,""),"")</f>
        <v/>
      </c>
      <c r="S1266" s="36">
        <v>2000000</v>
      </c>
      <c r="T1266" s="87">
        <v>2000000</v>
      </c>
      <c r="U1266" s="96">
        <v>2200000</v>
      </c>
      <c r="V1266" s="108">
        <v>2500000</v>
      </c>
    </row>
    <row r="1267" spans="1:22" hidden="1" x14ac:dyDescent="0.2">
      <c r="A1267" s="103">
        <v>1265</v>
      </c>
      <c r="B1267" s="1" t="s">
        <v>46</v>
      </c>
      <c r="C1267" s="14">
        <v>8</v>
      </c>
      <c r="D1267" s="14">
        <v>58</v>
      </c>
      <c r="E1267" s="1">
        <v>13280</v>
      </c>
      <c r="F1267" s="1" t="str">
        <f t="shared" si="100"/>
        <v>БЗД858</v>
      </c>
      <c r="G1267" s="2" t="s">
        <v>6</v>
      </c>
      <c r="I1267" s="1">
        <v>5</v>
      </c>
      <c r="J1267" s="1">
        <v>2015</v>
      </c>
      <c r="K1267" s="2" t="s">
        <v>738</v>
      </c>
      <c r="L1267" s="122">
        <f t="shared" si="102"/>
        <v>1.1000000000000001</v>
      </c>
      <c r="N1267" s="117">
        <v>0</v>
      </c>
      <c r="O1267" s="129">
        <f t="shared" si="98"/>
        <v>0</v>
      </c>
      <c r="P1267" s="14">
        <f t="shared" si="99"/>
        <v>0</v>
      </c>
      <c r="Q1267" s="14" t="str">
        <f>+IF(B1267='1'!$D$15,IF(C1267='1'!$D$16,'2'!D1267,""),"")</f>
        <v/>
      </c>
      <c r="S1267" s="36"/>
      <c r="T1267" s="87"/>
      <c r="U1267" s="96">
        <v>0</v>
      </c>
      <c r="V1267" s="108">
        <v>0</v>
      </c>
    </row>
    <row r="1268" spans="1:22" hidden="1" x14ac:dyDescent="0.2">
      <c r="A1268" s="103">
        <v>1266</v>
      </c>
      <c r="B1268" s="1" t="s">
        <v>46</v>
      </c>
      <c r="C1268" s="14">
        <v>8</v>
      </c>
      <c r="D1268" s="14">
        <v>55</v>
      </c>
      <c r="E1268" s="1">
        <v>13260</v>
      </c>
      <c r="F1268" s="1" t="str">
        <f t="shared" si="100"/>
        <v>БЗД855</v>
      </c>
      <c r="G1268" s="2" t="s">
        <v>748</v>
      </c>
      <c r="I1268" s="1">
        <v>12</v>
      </c>
      <c r="J1268" s="1">
        <v>2019</v>
      </c>
      <c r="K1268" s="2" t="s">
        <v>744</v>
      </c>
      <c r="L1268" s="122">
        <f t="shared" si="102"/>
        <v>1.1000000000000001</v>
      </c>
      <c r="N1268" s="117">
        <v>2500000</v>
      </c>
      <c r="O1268" s="129">
        <f t="shared" si="98"/>
        <v>2750000</v>
      </c>
      <c r="P1268" s="14">
        <f t="shared" si="99"/>
        <v>0</v>
      </c>
      <c r="Q1268" s="14" t="str">
        <f>+IF(B1268='1'!$D$15,IF(C1268='1'!$D$16,'2'!D1268,""),"")</f>
        <v/>
      </c>
      <c r="S1268" s="36">
        <v>1800000</v>
      </c>
      <c r="T1268" s="87">
        <v>1800000</v>
      </c>
      <c r="U1268" s="96">
        <v>2000000</v>
      </c>
      <c r="V1268" s="108">
        <v>2500000</v>
      </c>
    </row>
    <row r="1269" spans="1:22" hidden="1" x14ac:dyDescent="0.2">
      <c r="A1269" s="103">
        <v>1267</v>
      </c>
      <c r="B1269" s="1" t="s">
        <v>46</v>
      </c>
      <c r="C1269" s="14">
        <v>8</v>
      </c>
      <c r="D1269" s="14">
        <v>12</v>
      </c>
      <c r="E1269" s="1">
        <v>13260</v>
      </c>
      <c r="F1269" s="1" t="str">
        <f t="shared" si="100"/>
        <v>БЗД812</v>
      </c>
      <c r="G1269" s="2" t="s">
        <v>7</v>
      </c>
      <c r="I1269" s="1">
        <v>10</v>
      </c>
      <c r="J1269" s="1">
        <v>2017</v>
      </c>
      <c r="K1269" s="2" t="s">
        <v>744</v>
      </c>
      <c r="L1269" s="122">
        <f t="shared" si="102"/>
        <v>1.1000000000000001</v>
      </c>
      <c r="N1269" s="117">
        <v>2300000</v>
      </c>
      <c r="O1269" s="129">
        <f t="shared" si="98"/>
        <v>2530000</v>
      </c>
      <c r="P1269" s="14">
        <f t="shared" si="99"/>
        <v>0</v>
      </c>
      <c r="Q1269" s="14" t="str">
        <f>+IF(B1269='1'!$D$15,IF(C1269='1'!$D$16,'2'!D1269,""),"")</f>
        <v/>
      </c>
      <c r="S1269" s="36">
        <v>1800000</v>
      </c>
      <c r="T1269" s="87">
        <v>1800000</v>
      </c>
      <c r="U1269" s="96">
        <v>2000000</v>
      </c>
      <c r="V1269" s="108">
        <v>2300000</v>
      </c>
    </row>
    <row r="1270" spans="1:22" hidden="1" x14ac:dyDescent="0.2">
      <c r="A1270" s="103">
        <v>1268</v>
      </c>
      <c r="B1270" s="1" t="s">
        <v>46</v>
      </c>
      <c r="C1270" s="14">
        <v>8</v>
      </c>
      <c r="D1270" s="14">
        <v>11</v>
      </c>
      <c r="E1270" s="1">
        <v>13260</v>
      </c>
      <c r="F1270" s="1" t="str">
        <f t="shared" si="100"/>
        <v>БЗД811</v>
      </c>
      <c r="G1270" s="2" t="s">
        <v>590</v>
      </c>
      <c r="I1270" s="1">
        <v>6</v>
      </c>
      <c r="J1270" s="1">
        <v>2014</v>
      </c>
      <c r="K1270" s="2" t="s">
        <v>8</v>
      </c>
      <c r="L1270" s="122">
        <f t="shared" si="102"/>
        <v>1.1000000000000001</v>
      </c>
      <c r="N1270" s="117">
        <v>2100000</v>
      </c>
      <c r="O1270" s="129">
        <f t="shared" si="98"/>
        <v>2310000</v>
      </c>
      <c r="P1270" s="14">
        <f t="shared" si="99"/>
        <v>0</v>
      </c>
      <c r="Q1270" s="14" t="str">
        <f>+IF(B1270='1'!$D$15,IF(C1270='1'!$D$16,'2'!D1270,""),"")</f>
        <v/>
      </c>
      <c r="S1270" s="36">
        <v>1500000</v>
      </c>
      <c r="T1270" s="87">
        <v>1500000</v>
      </c>
      <c r="U1270" s="96">
        <v>1700000</v>
      </c>
      <c r="V1270" s="108">
        <v>2100000</v>
      </c>
    </row>
    <row r="1271" spans="1:22" hidden="1" x14ac:dyDescent="0.2">
      <c r="A1271" s="103">
        <v>1269</v>
      </c>
      <c r="B1271" s="1" t="s">
        <v>46</v>
      </c>
      <c r="C1271" s="14">
        <v>8</v>
      </c>
      <c r="D1271" s="14">
        <v>9</v>
      </c>
      <c r="E1271" s="1">
        <v>13260</v>
      </c>
      <c r="F1271" s="1" t="str">
        <f t="shared" si="100"/>
        <v>БЗД89</v>
      </c>
      <c r="G1271" s="2" t="s">
        <v>745</v>
      </c>
      <c r="I1271" s="1">
        <v>4</v>
      </c>
      <c r="J1271" s="1">
        <v>2000</v>
      </c>
      <c r="K1271" s="2" t="s">
        <v>744</v>
      </c>
      <c r="L1271" s="122">
        <f t="shared" si="102"/>
        <v>1.1000000000000001</v>
      </c>
      <c r="N1271" s="117">
        <v>1400000</v>
      </c>
      <c r="O1271" s="129">
        <f t="shared" si="98"/>
        <v>1540000.0000000002</v>
      </c>
      <c r="P1271" s="14">
        <f t="shared" si="99"/>
        <v>0</v>
      </c>
      <c r="Q1271" s="14" t="str">
        <f>+IF(B1271='1'!$D$15,IF(C1271='1'!$D$16,'2'!D1271,""),"")</f>
        <v/>
      </c>
      <c r="S1271" s="36">
        <v>1400000</v>
      </c>
      <c r="T1271" s="87">
        <v>1400000</v>
      </c>
      <c r="U1271" s="96">
        <v>1300000</v>
      </c>
      <c r="V1271" s="108">
        <v>1400000</v>
      </c>
    </row>
    <row r="1272" spans="1:22" hidden="1" x14ac:dyDescent="0.2">
      <c r="A1272" s="103">
        <v>1270</v>
      </c>
      <c r="B1272" s="1" t="s">
        <v>46</v>
      </c>
      <c r="C1272" s="14">
        <v>8</v>
      </c>
      <c r="D1272" s="14">
        <v>7</v>
      </c>
      <c r="E1272" s="1">
        <v>13260</v>
      </c>
      <c r="F1272" s="1" t="str">
        <f t="shared" si="100"/>
        <v>БЗД87</v>
      </c>
      <c r="G1272" s="2" t="s">
        <v>737</v>
      </c>
      <c r="I1272" s="1">
        <v>5</v>
      </c>
      <c r="J1272" s="1">
        <v>2012</v>
      </c>
      <c r="K1272" s="2" t="s">
        <v>738</v>
      </c>
      <c r="L1272" s="122">
        <f t="shared" si="102"/>
        <v>1.1000000000000001</v>
      </c>
      <c r="N1272" s="117">
        <v>2100000</v>
      </c>
      <c r="O1272" s="129">
        <f t="shared" si="98"/>
        <v>2310000</v>
      </c>
      <c r="P1272" s="14">
        <f t="shared" si="99"/>
        <v>0</v>
      </c>
      <c r="Q1272" s="14" t="str">
        <f>+IF(B1272='1'!$D$15,IF(C1272='1'!$D$16,'2'!D1272,""),"")</f>
        <v/>
      </c>
      <c r="S1272" s="36">
        <v>1600000</v>
      </c>
      <c r="T1272" s="87">
        <v>1600000</v>
      </c>
      <c r="U1272" s="96">
        <v>1700000</v>
      </c>
      <c r="V1272" s="108">
        <v>2100000</v>
      </c>
    </row>
    <row r="1273" spans="1:22" hidden="1" x14ac:dyDescent="0.2">
      <c r="A1273" s="103">
        <v>1271</v>
      </c>
      <c r="B1273" s="1" t="s">
        <v>46</v>
      </c>
      <c r="C1273" s="14">
        <v>8</v>
      </c>
      <c r="D1273" s="14">
        <v>5</v>
      </c>
      <c r="E1273" s="1">
        <v>13260</v>
      </c>
      <c r="F1273" s="1" t="str">
        <f t="shared" si="100"/>
        <v>БЗД85</v>
      </c>
      <c r="G1273" s="2" t="s">
        <v>1689</v>
      </c>
      <c r="H1273" s="2" t="s">
        <v>1689</v>
      </c>
      <c r="I1273" s="1">
        <v>5</v>
      </c>
      <c r="J1273" s="1">
        <v>1988</v>
      </c>
      <c r="K1273" s="2" t="s">
        <v>8</v>
      </c>
      <c r="L1273" s="122">
        <v>1.1499999999999999</v>
      </c>
      <c r="N1273" s="117">
        <v>80000000</v>
      </c>
      <c r="O1273" s="129">
        <f t="shared" si="98"/>
        <v>92000000</v>
      </c>
      <c r="P1273" s="14">
        <f t="shared" si="99"/>
        <v>0</v>
      </c>
      <c r="Q1273" s="14" t="str">
        <f>+IF(B1273='1'!$D$15,IF(C1273='1'!$D$16,'2'!D1273,""),"")</f>
        <v/>
      </c>
      <c r="S1273" s="36">
        <v>65000000</v>
      </c>
      <c r="T1273" s="87">
        <v>65000000</v>
      </c>
      <c r="U1273" s="96">
        <v>70000000</v>
      </c>
      <c r="V1273" s="108">
        <v>80000000</v>
      </c>
    </row>
    <row r="1274" spans="1:22" hidden="1" x14ac:dyDescent="0.2">
      <c r="A1274" s="103">
        <v>1272</v>
      </c>
      <c r="B1274" s="1" t="s">
        <v>46</v>
      </c>
      <c r="C1274" s="14">
        <v>8</v>
      </c>
      <c r="D1274" s="14">
        <v>4</v>
      </c>
      <c r="E1274" s="1">
        <v>13260</v>
      </c>
      <c r="F1274" s="1" t="str">
        <f t="shared" si="100"/>
        <v>БЗД84</v>
      </c>
      <c r="G1274" s="2" t="s">
        <v>1689</v>
      </c>
      <c r="H1274" s="2" t="s">
        <v>1689</v>
      </c>
      <c r="I1274" s="1">
        <v>5</v>
      </c>
      <c r="J1274" s="1">
        <v>1988</v>
      </c>
      <c r="K1274" s="2" t="s">
        <v>744</v>
      </c>
      <c r="L1274" s="122">
        <v>1.1499999999999999</v>
      </c>
      <c r="N1274" s="117">
        <v>80000000</v>
      </c>
      <c r="O1274" s="129">
        <f t="shared" si="98"/>
        <v>92000000</v>
      </c>
      <c r="P1274" s="14">
        <f t="shared" si="99"/>
        <v>0</v>
      </c>
      <c r="Q1274" s="14" t="str">
        <f>+IF(B1274='1'!$D$15,IF(C1274='1'!$D$16,'2'!D1274,""),"")</f>
        <v/>
      </c>
      <c r="S1274" s="36">
        <v>65000000</v>
      </c>
      <c r="T1274" s="87">
        <v>65000000</v>
      </c>
      <c r="U1274" s="96">
        <v>70000000</v>
      </c>
      <c r="V1274" s="108">
        <v>80000000</v>
      </c>
    </row>
    <row r="1275" spans="1:22" hidden="1" x14ac:dyDescent="0.2">
      <c r="A1275" s="103">
        <v>1273</v>
      </c>
      <c r="B1275" s="1" t="s">
        <v>46</v>
      </c>
      <c r="C1275" s="14">
        <v>8</v>
      </c>
      <c r="D1275" s="14">
        <v>3</v>
      </c>
      <c r="E1275" s="1">
        <v>13260</v>
      </c>
      <c r="F1275" s="1" t="str">
        <f t="shared" si="100"/>
        <v>БЗД83</v>
      </c>
      <c r="G1275" s="2" t="s">
        <v>1689</v>
      </c>
      <c r="H1275" s="2" t="s">
        <v>1689</v>
      </c>
      <c r="I1275" s="1">
        <v>5</v>
      </c>
      <c r="J1275" s="1">
        <v>1988</v>
      </c>
      <c r="L1275" s="122">
        <v>1.1499999999999999</v>
      </c>
      <c r="N1275" s="117">
        <v>80000000</v>
      </c>
      <c r="O1275" s="129">
        <f t="shared" si="98"/>
        <v>92000000</v>
      </c>
      <c r="P1275" s="14">
        <f t="shared" si="99"/>
        <v>0</v>
      </c>
      <c r="Q1275" s="14" t="str">
        <f>+IF(B1275='1'!$D$15,IF(C1275='1'!$D$16,'2'!D1275,""),"")</f>
        <v/>
      </c>
      <c r="S1275" s="36">
        <v>65000000</v>
      </c>
      <c r="T1275" s="87">
        <v>65000000</v>
      </c>
      <c r="U1275" s="96">
        <v>70000000</v>
      </c>
      <c r="V1275" s="108">
        <v>80000000</v>
      </c>
    </row>
    <row r="1276" spans="1:22" hidden="1" x14ac:dyDescent="0.2">
      <c r="A1276" s="103">
        <v>1274</v>
      </c>
      <c r="B1276" s="1" t="s">
        <v>46</v>
      </c>
      <c r="C1276" s="14">
        <v>8</v>
      </c>
      <c r="D1276" s="14">
        <v>2</v>
      </c>
      <c r="E1276" s="1">
        <v>13260</v>
      </c>
      <c r="F1276" s="1" t="str">
        <f t="shared" si="100"/>
        <v>БЗД82</v>
      </c>
      <c r="G1276" s="2" t="s">
        <v>1689</v>
      </c>
      <c r="H1276" s="2" t="s">
        <v>1689</v>
      </c>
      <c r="I1276" s="1">
        <v>5</v>
      </c>
      <c r="J1276" s="1">
        <v>1981</v>
      </c>
      <c r="K1276" s="2" t="s">
        <v>744</v>
      </c>
      <c r="L1276" s="122">
        <v>1.1499999999999999</v>
      </c>
      <c r="N1276" s="117">
        <v>80000000</v>
      </c>
      <c r="O1276" s="129">
        <f t="shared" si="98"/>
        <v>92000000</v>
      </c>
      <c r="P1276" s="14">
        <f t="shared" si="99"/>
        <v>0</v>
      </c>
      <c r="Q1276" s="14" t="str">
        <f>+IF(B1276='1'!$D$15,IF(C1276='1'!$D$16,'2'!D1276,""),"")</f>
        <v/>
      </c>
      <c r="S1276" s="36">
        <v>65000000</v>
      </c>
      <c r="T1276" s="87">
        <v>65000000</v>
      </c>
      <c r="U1276" s="96">
        <v>70000000</v>
      </c>
      <c r="V1276" s="108">
        <v>80000000</v>
      </c>
    </row>
    <row r="1277" spans="1:22" hidden="1" x14ac:dyDescent="0.2">
      <c r="A1277" s="103">
        <v>1275</v>
      </c>
      <c r="B1277" s="1" t="s">
        <v>46</v>
      </c>
      <c r="C1277" s="14">
        <v>8</v>
      </c>
      <c r="D1277" s="14">
        <v>1</v>
      </c>
      <c r="E1277" s="1">
        <v>13260</v>
      </c>
      <c r="F1277" s="1" t="str">
        <f t="shared" si="100"/>
        <v>БЗД81</v>
      </c>
      <c r="G1277" s="2" t="s">
        <v>1689</v>
      </c>
      <c r="H1277" s="2" t="s">
        <v>1689</v>
      </c>
      <c r="I1277" s="1">
        <v>5</v>
      </c>
      <c r="J1277" s="1">
        <v>1981</v>
      </c>
      <c r="K1277" s="2" t="s">
        <v>8</v>
      </c>
      <c r="L1277" s="122">
        <v>1.1499999999999999</v>
      </c>
      <c r="N1277" s="117">
        <v>80000000</v>
      </c>
      <c r="O1277" s="129">
        <f t="shared" si="98"/>
        <v>92000000</v>
      </c>
      <c r="P1277" s="14">
        <f t="shared" si="99"/>
        <v>0</v>
      </c>
      <c r="Q1277" s="14" t="str">
        <f>+IF(B1277='1'!$D$15,IF(C1277='1'!$D$16,'2'!D1277,""),"")</f>
        <v/>
      </c>
      <c r="S1277" s="36">
        <v>65000000</v>
      </c>
      <c r="T1277" s="87">
        <v>65000000</v>
      </c>
      <c r="U1277" s="96">
        <v>70000000</v>
      </c>
      <c r="V1277" s="108">
        <v>80000000</v>
      </c>
    </row>
    <row r="1278" spans="1:22" hidden="1" x14ac:dyDescent="0.2">
      <c r="A1278" s="103">
        <v>1276</v>
      </c>
      <c r="B1278" s="43" t="s">
        <v>46</v>
      </c>
      <c r="C1278" s="43">
        <v>9</v>
      </c>
      <c r="D1278" s="43">
        <v>1</v>
      </c>
      <c r="E1278" s="43">
        <v>13280</v>
      </c>
      <c r="F1278" s="43" t="str">
        <f t="shared" si="100"/>
        <v>БЗД91</v>
      </c>
      <c r="G1278" s="44" t="s">
        <v>2462</v>
      </c>
      <c r="H1278" s="44"/>
      <c r="I1278" s="43">
        <v>1</v>
      </c>
      <c r="J1278" s="43">
        <v>1970</v>
      </c>
      <c r="K1278" s="44" t="s">
        <v>764</v>
      </c>
      <c r="L1278" s="124">
        <v>1.1499999999999999</v>
      </c>
      <c r="M1278" s="45" t="s">
        <v>2015</v>
      </c>
      <c r="N1278" s="128">
        <v>0</v>
      </c>
      <c r="O1278" s="129">
        <f t="shared" si="98"/>
        <v>0</v>
      </c>
      <c r="P1278" s="14">
        <f t="shared" si="99"/>
        <v>0</v>
      </c>
      <c r="Q1278" s="14" t="str">
        <f>+IF(B1278='1'!$D$15,IF(C1278='1'!$D$16,'2'!D1278,""),"")</f>
        <v/>
      </c>
      <c r="S1278" s="46">
        <v>0</v>
      </c>
      <c r="T1278" s="47">
        <v>0</v>
      </c>
      <c r="U1278" s="128">
        <v>0</v>
      </c>
      <c r="V1278" s="108">
        <v>0</v>
      </c>
    </row>
    <row r="1279" spans="1:22" hidden="1" x14ac:dyDescent="0.2">
      <c r="A1279" s="103">
        <v>1277</v>
      </c>
      <c r="B1279" s="43" t="s">
        <v>46</v>
      </c>
      <c r="C1279" s="43">
        <v>9</v>
      </c>
      <c r="D1279" s="43">
        <v>2</v>
      </c>
      <c r="E1279" s="43">
        <v>13280</v>
      </c>
      <c r="F1279" s="43" t="str">
        <f t="shared" si="100"/>
        <v>БЗД92</v>
      </c>
      <c r="G1279" s="44" t="s">
        <v>2462</v>
      </c>
      <c r="H1279" s="44"/>
      <c r="I1279" s="43">
        <v>1</v>
      </c>
      <c r="J1279" s="43">
        <v>1970</v>
      </c>
      <c r="K1279" s="44" t="s">
        <v>764</v>
      </c>
      <c r="L1279" s="124">
        <v>1.1499999999999999</v>
      </c>
      <c r="M1279" s="45" t="s">
        <v>2015</v>
      </c>
      <c r="N1279" s="128">
        <v>0</v>
      </c>
      <c r="O1279" s="129">
        <f t="shared" si="98"/>
        <v>0</v>
      </c>
      <c r="P1279" s="14">
        <f t="shared" si="99"/>
        <v>0</v>
      </c>
      <c r="Q1279" s="14" t="str">
        <f>+IF(B1279='1'!$D$15,IF(C1279='1'!$D$16,'2'!D1279,""),"")</f>
        <v/>
      </c>
      <c r="S1279" s="46">
        <v>0</v>
      </c>
      <c r="T1279" s="47">
        <v>0</v>
      </c>
      <c r="U1279" s="128">
        <v>0</v>
      </c>
      <c r="V1279" s="108">
        <v>0</v>
      </c>
    </row>
    <row r="1280" spans="1:22" hidden="1" x14ac:dyDescent="0.2">
      <c r="A1280" s="103">
        <v>1278</v>
      </c>
      <c r="B1280" s="43" t="s">
        <v>46</v>
      </c>
      <c r="C1280" s="43">
        <v>9</v>
      </c>
      <c r="D1280" s="43">
        <v>3</v>
      </c>
      <c r="E1280" s="43">
        <v>13280</v>
      </c>
      <c r="F1280" s="43" t="str">
        <f t="shared" si="100"/>
        <v>БЗД93</v>
      </c>
      <c r="G1280" s="44" t="s">
        <v>2463</v>
      </c>
      <c r="H1280" s="44"/>
      <c r="I1280" s="43">
        <v>1</v>
      </c>
      <c r="J1280" s="43">
        <v>1970</v>
      </c>
      <c r="K1280" s="44" t="s">
        <v>764</v>
      </c>
      <c r="L1280" s="124">
        <v>1.1499999999999999</v>
      </c>
      <c r="M1280" s="45" t="s">
        <v>2015</v>
      </c>
      <c r="N1280" s="128">
        <v>0</v>
      </c>
      <c r="O1280" s="129">
        <f t="shared" si="98"/>
        <v>0</v>
      </c>
      <c r="P1280" s="14">
        <f t="shared" si="99"/>
        <v>0</v>
      </c>
      <c r="Q1280" s="14" t="str">
        <f>+IF(B1280='1'!$D$15,IF(C1280='1'!$D$16,'2'!D1280,""),"")</f>
        <v/>
      </c>
      <c r="S1280" s="46">
        <v>0</v>
      </c>
      <c r="T1280" s="47">
        <v>0</v>
      </c>
      <c r="U1280" s="128">
        <v>0</v>
      </c>
      <c r="V1280" s="108">
        <v>0</v>
      </c>
    </row>
    <row r="1281" spans="1:22" hidden="1" x14ac:dyDescent="0.2">
      <c r="A1281" s="103">
        <v>1279</v>
      </c>
      <c r="B1281" s="43" t="s">
        <v>46</v>
      </c>
      <c r="C1281" s="43">
        <v>9</v>
      </c>
      <c r="D1281" s="43">
        <v>4</v>
      </c>
      <c r="E1281" s="43">
        <v>13280</v>
      </c>
      <c r="F1281" s="43" t="str">
        <f t="shared" si="100"/>
        <v>БЗД94</v>
      </c>
      <c r="G1281" s="44" t="s">
        <v>2464</v>
      </c>
      <c r="H1281" s="44"/>
      <c r="I1281" s="43">
        <v>1</v>
      </c>
      <c r="J1281" s="43">
        <v>1970</v>
      </c>
      <c r="K1281" s="44" t="s">
        <v>764</v>
      </c>
      <c r="L1281" s="124">
        <v>1.1499999999999999</v>
      </c>
      <c r="M1281" s="45" t="s">
        <v>2015</v>
      </c>
      <c r="N1281" s="128">
        <v>0</v>
      </c>
      <c r="O1281" s="129">
        <f t="shared" si="98"/>
        <v>0</v>
      </c>
      <c r="P1281" s="14">
        <f t="shared" si="99"/>
        <v>0</v>
      </c>
      <c r="Q1281" s="14" t="str">
        <f>+IF(B1281='1'!$D$15,IF(C1281='1'!$D$16,'2'!D1281,""),"")</f>
        <v/>
      </c>
      <c r="S1281" s="46">
        <v>0</v>
      </c>
      <c r="T1281" s="47">
        <v>0</v>
      </c>
      <c r="U1281" s="128">
        <v>0</v>
      </c>
      <c r="V1281" s="108">
        <v>0</v>
      </c>
    </row>
    <row r="1282" spans="1:22" hidden="1" x14ac:dyDescent="0.2">
      <c r="A1282" s="103">
        <v>1280</v>
      </c>
      <c r="B1282" s="43" t="s">
        <v>46</v>
      </c>
      <c r="C1282" s="43">
        <v>9</v>
      </c>
      <c r="D1282" s="43">
        <v>5</v>
      </c>
      <c r="E1282" s="43">
        <v>13280</v>
      </c>
      <c r="F1282" s="43" t="str">
        <f t="shared" si="100"/>
        <v>БЗД95</v>
      </c>
      <c r="G1282" s="44" t="s">
        <v>2465</v>
      </c>
      <c r="H1282" s="44"/>
      <c r="I1282" s="43">
        <v>1</v>
      </c>
      <c r="J1282" s="43">
        <v>1970</v>
      </c>
      <c r="K1282" s="44" t="s">
        <v>8</v>
      </c>
      <c r="L1282" s="124">
        <v>1.1499999999999999</v>
      </c>
      <c r="M1282" s="45" t="s">
        <v>2015</v>
      </c>
      <c r="N1282" s="128">
        <v>0</v>
      </c>
      <c r="O1282" s="129">
        <f t="shared" si="98"/>
        <v>0</v>
      </c>
      <c r="P1282" s="14">
        <f t="shared" si="99"/>
        <v>0</v>
      </c>
      <c r="Q1282" s="14" t="str">
        <f>+IF(B1282='1'!$D$15,IF(C1282='1'!$D$16,'2'!D1282,""),"")</f>
        <v/>
      </c>
      <c r="S1282" s="46">
        <v>0</v>
      </c>
      <c r="T1282" s="47">
        <v>0</v>
      </c>
      <c r="U1282" s="128">
        <v>0</v>
      </c>
      <c r="V1282" s="108">
        <v>0</v>
      </c>
    </row>
    <row r="1283" spans="1:22" hidden="1" x14ac:dyDescent="0.2">
      <c r="A1283" s="103">
        <v>1281</v>
      </c>
      <c r="B1283" s="43" t="s">
        <v>46</v>
      </c>
      <c r="C1283" s="43">
        <v>9</v>
      </c>
      <c r="D1283" s="43">
        <v>6</v>
      </c>
      <c r="E1283" s="43">
        <v>13280</v>
      </c>
      <c r="F1283" s="43" t="str">
        <f t="shared" si="100"/>
        <v>БЗД96</v>
      </c>
      <c r="G1283" s="44" t="s">
        <v>2466</v>
      </c>
      <c r="H1283" s="44"/>
      <c r="I1283" s="43">
        <v>1</v>
      </c>
      <c r="J1283" s="43">
        <v>1970</v>
      </c>
      <c r="K1283" s="44" t="s">
        <v>8</v>
      </c>
      <c r="L1283" s="124">
        <v>1.1499999999999999</v>
      </c>
      <c r="M1283" s="45" t="s">
        <v>2015</v>
      </c>
      <c r="N1283" s="128">
        <v>0</v>
      </c>
      <c r="O1283" s="129">
        <f t="shared" si="98"/>
        <v>0</v>
      </c>
      <c r="P1283" s="14">
        <f t="shared" si="99"/>
        <v>0</v>
      </c>
      <c r="Q1283" s="14" t="str">
        <f>+IF(B1283='1'!$D$15,IF(C1283='1'!$D$16,'2'!D1283,""),"")</f>
        <v/>
      </c>
      <c r="S1283" s="46">
        <v>0</v>
      </c>
      <c r="T1283" s="47">
        <v>0</v>
      </c>
      <c r="U1283" s="128">
        <v>0</v>
      </c>
      <c r="V1283" s="108">
        <v>0</v>
      </c>
    </row>
    <row r="1284" spans="1:22" hidden="1" x14ac:dyDescent="0.2">
      <c r="A1284" s="103">
        <v>1282</v>
      </c>
      <c r="B1284" s="1" t="s">
        <v>46</v>
      </c>
      <c r="C1284" s="14">
        <v>9</v>
      </c>
      <c r="D1284" s="14">
        <v>61</v>
      </c>
      <c r="E1284" s="1">
        <v>13281</v>
      </c>
      <c r="F1284" s="1" t="str">
        <f t="shared" si="100"/>
        <v>БЗД961</v>
      </c>
      <c r="G1284" s="2" t="s">
        <v>6</v>
      </c>
      <c r="I1284" s="1">
        <v>4</v>
      </c>
      <c r="J1284" s="1">
        <v>2010</v>
      </c>
      <c r="K1284" s="2" t="s">
        <v>764</v>
      </c>
      <c r="L1284" s="122">
        <f>+$L$1</f>
        <v>1.1000000000000001</v>
      </c>
      <c r="N1284" s="117">
        <v>1400000</v>
      </c>
      <c r="O1284" s="129">
        <f t="shared" ref="O1284:O1347" si="103">L1284*N1284</f>
        <v>1540000.0000000002</v>
      </c>
      <c r="P1284" s="14">
        <f t="shared" si="99"/>
        <v>0</v>
      </c>
      <c r="Q1284" s="14" t="str">
        <f>+IF(B1284='1'!$D$15,IF(C1284='1'!$D$16,'2'!D1284,""),"")</f>
        <v/>
      </c>
      <c r="S1284" s="36">
        <v>1000000</v>
      </c>
      <c r="T1284" s="87">
        <v>1200000</v>
      </c>
      <c r="U1284" s="96">
        <v>1200000</v>
      </c>
      <c r="V1284" s="108">
        <v>1400000</v>
      </c>
    </row>
    <row r="1285" spans="1:22" hidden="1" x14ac:dyDescent="0.2">
      <c r="A1285" s="103">
        <v>1283</v>
      </c>
      <c r="B1285" s="1" t="s">
        <v>46</v>
      </c>
      <c r="C1285" s="14">
        <v>9</v>
      </c>
      <c r="D1285" s="14">
        <v>62</v>
      </c>
      <c r="E1285" s="1">
        <v>13281</v>
      </c>
      <c r="F1285" s="1" t="str">
        <f t="shared" si="100"/>
        <v>БЗД962</v>
      </c>
      <c r="G1285" s="2" t="s">
        <v>6</v>
      </c>
      <c r="I1285" s="1">
        <v>4</v>
      </c>
      <c r="J1285" s="1">
        <v>2010</v>
      </c>
      <c r="K1285" s="2" t="s">
        <v>764</v>
      </c>
      <c r="L1285" s="122">
        <f>+$L$1</f>
        <v>1.1000000000000001</v>
      </c>
      <c r="N1285" s="117">
        <v>1400000</v>
      </c>
      <c r="O1285" s="129">
        <f t="shared" si="103"/>
        <v>1540000.0000000002</v>
      </c>
      <c r="P1285" s="14">
        <f t="shared" si="99"/>
        <v>0</v>
      </c>
      <c r="Q1285" s="14" t="str">
        <f>+IF(B1285='1'!$D$15,IF(C1285='1'!$D$16,'2'!D1285,""),"")</f>
        <v/>
      </c>
      <c r="S1285" s="36">
        <v>1000000</v>
      </c>
      <c r="T1285" s="87">
        <v>1200000</v>
      </c>
      <c r="U1285" s="96">
        <v>1200000</v>
      </c>
      <c r="V1285" s="108">
        <v>1400000</v>
      </c>
    </row>
    <row r="1286" spans="1:22" hidden="1" x14ac:dyDescent="0.2">
      <c r="A1286" s="103">
        <v>1284</v>
      </c>
      <c r="B1286" s="1" t="s">
        <v>46</v>
      </c>
      <c r="C1286" s="14">
        <v>9</v>
      </c>
      <c r="D1286" s="14" t="s">
        <v>505</v>
      </c>
      <c r="E1286" s="1">
        <v>13281</v>
      </c>
      <c r="F1286" s="1" t="str">
        <f t="shared" si="100"/>
        <v>БЗД965А</v>
      </c>
      <c r="G1286" s="2" t="s">
        <v>949</v>
      </c>
      <c r="I1286" s="1">
        <v>4</v>
      </c>
      <c r="J1286" s="1">
        <v>2014</v>
      </c>
      <c r="K1286" s="2" t="s">
        <v>764</v>
      </c>
      <c r="L1286" s="122">
        <f>+$L$1</f>
        <v>1.1000000000000001</v>
      </c>
      <c r="N1286" s="117">
        <v>1400000</v>
      </c>
      <c r="O1286" s="129">
        <f t="shared" si="103"/>
        <v>1540000.0000000002</v>
      </c>
      <c r="P1286" s="14">
        <f t="shared" ref="P1286:P1349" si="104">+IF(Q1286="",0,P1285+1)</f>
        <v>0</v>
      </c>
      <c r="Q1286" s="14" t="str">
        <f>+IF(B1286='1'!$D$15,IF(C1286='1'!$D$16,'2'!D1286,""),"")</f>
        <v/>
      </c>
      <c r="S1286" s="36">
        <v>1000000</v>
      </c>
      <c r="T1286" s="87">
        <v>1200000</v>
      </c>
      <c r="U1286" s="96">
        <v>1200000</v>
      </c>
      <c r="V1286" s="108">
        <v>1400000</v>
      </c>
    </row>
    <row r="1287" spans="1:22" hidden="1" x14ac:dyDescent="0.2">
      <c r="A1287" s="103">
        <v>1285</v>
      </c>
      <c r="B1287" s="1" t="s">
        <v>46</v>
      </c>
      <c r="C1287" s="14">
        <v>9</v>
      </c>
      <c r="D1287" s="14" t="s">
        <v>950</v>
      </c>
      <c r="E1287" s="1">
        <v>13281</v>
      </c>
      <c r="F1287" s="1" t="str">
        <f t="shared" si="100"/>
        <v>БЗД965Б</v>
      </c>
      <c r="G1287" s="2" t="s">
        <v>951</v>
      </c>
      <c r="I1287" s="1">
        <v>4</v>
      </c>
      <c r="J1287" s="1">
        <v>2014</v>
      </c>
      <c r="K1287" s="2" t="s">
        <v>764</v>
      </c>
      <c r="L1287" s="122">
        <f>+$L$1</f>
        <v>1.1000000000000001</v>
      </c>
      <c r="N1287" s="117">
        <v>1400000</v>
      </c>
      <c r="O1287" s="129">
        <f t="shared" si="103"/>
        <v>1540000.0000000002</v>
      </c>
      <c r="P1287" s="14">
        <f t="shared" si="104"/>
        <v>0</v>
      </c>
      <c r="Q1287" s="14" t="str">
        <f>+IF(B1287='1'!$D$15,IF(C1287='1'!$D$16,'2'!D1287,""),"")</f>
        <v/>
      </c>
      <c r="S1287" s="36">
        <v>1000000</v>
      </c>
      <c r="T1287" s="87">
        <v>1200000</v>
      </c>
      <c r="U1287" s="96">
        <v>1200000</v>
      </c>
      <c r="V1287" s="108">
        <v>1400000</v>
      </c>
    </row>
    <row r="1288" spans="1:22" hidden="1" x14ac:dyDescent="0.2">
      <c r="A1288" s="103">
        <v>1286</v>
      </c>
      <c r="B1288" s="43" t="s">
        <v>46</v>
      </c>
      <c r="C1288" s="43">
        <v>10</v>
      </c>
      <c r="D1288" s="43" t="s">
        <v>767</v>
      </c>
      <c r="E1288" s="43">
        <v>13260</v>
      </c>
      <c r="F1288" s="43" t="str">
        <f t="shared" ref="F1288:F1351" si="105">+B1288&amp;C1288&amp;D1288</f>
        <v>БЗД10ХАА-27</v>
      </c>
      <c r="G1288" s="44" t="s">
        <v>2467</v>
      </c>
      <c r="H1288" s="44"/>
      <c r="I1288" s="43">
        <v>3</v>
      </c>
      <c r="J1288" s="43">
        <v>1960</v>
      </c>
      <c r="K1288" s="44" t="s">
        <v>765</v>
      </c>
      <c r="L1288" s="124">
        <v>1.1499999999999999</v>
      </c>
      <c r="M1288" s="45" t="s">
        <v>2015</v>
      </c>
      <c r="N1288" s="128">
        <v>0</v>
      </c>
      <c r="O1288" s="129">
        <f t="shared" si="103"/>
        <v>0</v>
      </c>
      <c r="P1288" s="14">
        <f t="shared" si="104"/>
        <v>0</v>
      </c>
      <c r="Q1288" s="14" t="str">
        <f>+IF(B1288='1'!$D$15,IF(C1288='1'!$D$16,'2'!D1288,""),"")</f>
        <v/>
      </c>
      <c r="S1288" s="46">
        <v>0</v>
      </c>
      <c r="T1288" s="47">
        <v>0</v>
      </c>
      <c r="U1288" s="128">
        <v>0</v>
      </c>
      <c r="V1288" s="108">
        <v>0</v>
      </c>
    </row>
    <row r="1289" spans="1:22" hidden="1" x14ac:dyDescent="0.2">
      <c r="A1289" s="103">
        <v>1287</v>
      </c>
      <c r="B1289" s="1" t="s">
        <v>46</v>
      </c>
      <c r="C1289" s="14">
        <v>10</v>
      </c>
      <c r="D1289" s="14" t="s">
        <v>778</v>
      </c>
      <c r="E1289" s="1">
        <v>13260</v>
      </c>
      <c r="F1289" s="1" t="str">
        <f t="shared" si="105"/>
        <v>БЗД1075/8</v>
      </c>
      <c r="G1289" s="2" t="s">
        <v>779</v>
      </c>
      <c r="I1289" s="1">
        <v>12</v>
      </c>
      <c r="J1289" s="1">
        <v>2021</v>
      </c>
      <c r="K1289" s="2" t="s">
        <v>8</v>
      </c>
      <c r="L1289" s="122">
        <f t="shared" ref="L1289:L1297" si="106">+$L$1</f>
        <v>1.1000000000000001</v>
      </c>
      <c r="N1289" s="117">
        <v>2250000</v>
      </c>
      <c r="O1289" s="129">
        <f t="shared" si="103"/>
        <v>2475000</v>
      </c>
      <c r="P1289" s="14">
        <f t="shared" si="104"/>
        <v>0</v>
      </c>
      <c r="Q1289" s="14" t="str">
        <f>+IF(B1289='1'!$D$15,IF(C1289='1'!$D$16,'2'!D1289,""),"")</f>
        <v/>
      </c>
      <c r="S1289" s="36">
        <v>1800000</v>
      </c>
      <c r="T1289" s="87">
        <v>1900000</v>
      </c>
      <c r="U1289" s="96">
        <v>2100000</v>
      </c>
      <c r="V1289" s="108">
        <v>2250000</v>
      </c>
    </row>
    <row r="1290" spans="1:22" hidden="1" x14ac:dyDescent="0.2">
      <c r="A1290" s="103">
        <v>1288</v>
      </c>
      <c r="B1290" s="1" t="s">
        <v>46</v>
      </c>
      <c r="C1290" s="14">
        <v>10</v>
      </c>
      <c r="D1290" s="14" t="s">
        <v>776</v>
      </c>
      <c r="E1290" s="1">
        <v>13260</v>
      </c>
      <c r="F1290" s="1" t="str">
        <f t="shared" si="105"/>
        <v>БЗД1075/7</v>
      </c>
      <c r="G1290" s="2" t="s">
        <v>777</v>
      </c>
      <c r="I1290" s="1">
        <v>12</v>
      </c>
      <c r="J1290" s="1">
        <v>2021</v>
      </c>
      <c r="K1290" s="2" t="s">
        <v>8</v>
      </c>
      <c r="L1290" s="122">
        <f t="shared" si="106"/>
        <v>1.1000000000000001</v>
      </c>
      <c r="N1290" s="117">
        <v>2250000</v>
      </c>
      <c r="O1290" s="129">
        <f t="shared" si="103"/>
        <v>2475000</v>
      </c>
      <c r="P1290" s="14">
        <f t="shared" si="104"/>
        <v>0</v>
      </c>
      <c r="Q1290" s="14" t="str">
        <f>+IF(B1290='1'!$D$15,IF(C1290='1'!$D$16,'2'!D1290,""),"")</f>
        <v/>
      </c>
      <c r="S1290" s="36">
        <v>1800000</v>
      </c>
      <c r="T1290" s="87">
        <v>1900000</v>
      </c>
      <c r="U1290" s="96">
        <v>2100000</v>
      </c>
      <c r="V1290" s="108">
        <v>2250000</v>
      </c>
    </row>
    <row r="1291" spans="1:22" hidden="1" x14ac:dyDescent="0.2">
      <c r="A1291" s="103">
        <v>1289</v>
      </c>
      <c r="B1291" s="1" t="s">
        <v>46</v>
      </c>
      <c r="C1291" s="14">
        <v>10</v>
      </c>
      <c r="D1291" s="14" t="s">
        <v>772</v>
      </c>
      <c r="E1291" s="1">
        <v>13260</v>
      </c>
      <c r="F1291" s="1" t="str">
        <f t="shared" si="105"/>
        <v>БЗД1075/6</v>
      </c>
      <c r="G1291" s="2" t="s">
        <v>773</v>
      </c>
      <c r="I1291" s="1">
        <v>12</v>
      </c>
      <c r="J1291" s="1">
        <v>2020</v>
      </c>
      <c r="K1291" s="2" t="s">
        <v>8</v>
      </c>
      <c r="L1291" s="122">
        <f t="shared" si="106"/>
        <v>1.1000000000000001</v>
      </c>
      <c r="N1291" s="117">
        <v>2150000</v>
      </c>
      <c r="O1291" s="129">
        <f t="shared" si="103"/>
        <v>2365000</v>
      </c>
      <c r="P1291" s="14">
        <f t="shared" si="104"/>
        <v>0</v>
      </c>
      <c r="Q1291" s="14" t="str">
        <f>+IF(B1291='1'!$D$15,IF(C1291='1'!$D$16,'2'!D1291,""),"")</f>
        <v/>
      </c>
      <c r="S1291" s="36">
        <v>1700000</v>
      </c>
      <c r="T1291" s="87">
        <v>1800000</v>
      </c>
      <c r="U1291" s="96">
        <v>2000000</v>
      </c>
      <c r="V1291" s="108">
        <v>2150000</v>
      </c>
    </row>
    <row r="1292" spans="1:22" hidden="1" x14ac:dyDescent="0.2">
      <c r="A1292" s="103">
        <v>1290</v>
      </c>
      <c r="B1292" s="1" t="s">
        <v>46</v>
      </c>
      <c r="C1292" s="14">
        <v>10</v>
      </c>
      <c r="D1292" s="14" t="s">
        <v>774</v>
      </c>
      <c r="E1292" s="1">
        <v>13260</v>
      </c>
      <c r="F1292" s="1" t="str">
        <f t="shared" si="105"/>
        <v>БЗД1075/5</v>
      </c>
      <c r="G1292" s="2" t="s">
        <v>775</v>
      </c>
      <c r="I1292" s="1">
        <v>9</v>
      </c>
      <c r="J1292" s="1">
        <v>2020</v>
      </c>
      <c r="K1292" s="2" t="s">
        <v>8</v>
      </c>
      <c r="L1292" s="122">
        <f t="shared" si="106"/>
        <v>1.1000000000000001</v>
      </c>
      <c r="N1292" s="117">
        <v>2150000</v>
      </c>
      <c r="O1292" s="129">
        <f t="shared" si="103"/>
        <v>2365000</v>
      </c>
      <c r="P1292" s="14">
        <f t="shared" si="104"/>
        <v>0</v>
      </c>
      <c r="Q1292" s="14" t="str">
        <f>+IF(B1292='1'!$D$15,IF(C1292='1'!$D$16,'2'!D1292,""),"")</f>
        <v/>
      </c>
      <c r="S1292" s="36">
        <v>1700000</v>
      </c>
      <c r="T1292" s="87">
        <v>1800000</v>
      </c>
      <c r="U1292" s="96">
        <v>2000000</v>
      </c>
      <c r="V1292" s="108">
        <v>2150000</v>
      </c>
    </row>
    <row r="1293" spans="1:22" hidden="1" x14ac:dyDescent="0.2">
      <c r="A1293" s="103">
        <v>1291</v>
      </c>
      <c r="B1293" s="1" t="s">
        <v>46</v>
      </c>
      <c r="C1293" s="14">
        <v>10</v>
      </c>
      <c r="D1293" s="14" t="s">
        <v>771</v>
      </c>
      <c r="E1293" s="1">
        <v>13260</v>
      </c>
      <c r="F1293" s="1" t="str">
        <f t="shared" si="105"/>
        <v>БЗД1075/4</v>
      </c>
      <c r="G1293" s="2" t="s">
        <v>770</v>
      </c>
      <c r="I1293" s="1">
        <v>9</v>
      </c>
      <c r="J1293" s="1">
        <v>2018</v>
      </c>
      <c r="K1293" s="2" t="s">
        <v>8</v>
      </c>
      <c r="L1293" s="122">
        <f t="shared" si="106"/>
        <v>1.1000000000000001</v>
      </c>
      <c r="N1293" s="117">
        <v>2150000</v>
      </c>
      <c r="O1293" s="129">
        <f t="shared" si="103"/>
        <v>2365000</v>
      </c>
      <c r="P1293" s="14">
        <f t="shared" si="104"/>
        <v>0</v>
      </c>
      <c r="Q1293" s="14" t="str">
        <f>+IF(B1293='1'!$D$15,IF(C1293='1'!$D$16,'2'!D1293,""),"")</f>
        <v/>
      </c>
      <c r="S1293" s="36">
        <v>1600000</v>
      </c>
      <c r="T1293" s="87">
        <v>1800000</v>
      </c>
      <c r="U1293" s="96">
        <v>2000000</v>
      </c>
      <c r="V1293" s="108">
        <v>2150000</v>
      </c>
    </row>
    <row r="1294" spans="1:22" hidden="1" x14ac:dyDescent="0.2">
      <c r="A1294" s="103">
        <v>1292</v>
      </c>
      <c r="B1294" s="1" t="s">
        <v>46</v>
      </c>
      <c r="C1294" s="14">
        <v>10</v>
      </c>
      <c r="D1294" s="14" t="s">
        <v>769</v>
      </c>
      <c r="E1294" s="1">
        <v>13260</v>
      </c>
      <c r="F1294" s="1" t="str">
        <f t="shared" si="105"/>
        <v>БЗД1075/3</v>
      </c>
      <c r="G1294" s="2" t="s">
        <v>770</v>
      </c>
      <c r="I1294" s="1">
        <v>9</v>
      </c>
      <c r="J1294" s="1">
        <v>2018</v>
      </c>
      <c r="K1294" s="2" t="s">
        <v>8</v>
      </c>
      <c r="L1294" s="122">
        <f t="shared" si="106"/>
        <v>1.1000000000000001</v>
      </c>
      <c r="N1294" s="117">
        <v>2150000</v>
      </c>
      <c r="O1294" s="129">
        <f t="shared" si="103"/>
        <v>2365000</v>
      </c>
      <c r="P1294" s="14">
        <f t="shared" si="104"/>
        <v>0</v>
      </c>
      <c r="Q1294" s="14" t="str">
        <f>+IF(B1294='1'!$D$15,IF(C1294='1'!$D$16,'2'!D1294,""),"")</f>
        <v/>
      </c>
      <c r="S1294" s="36">
        <v>1600000</v>
      </c>
      <c r="T1294" s="87">
        <v>1800000</v>
      </c>
      <c r="U1294" s="96">
        <v>2000000</v>
      </c>
      <c r="V1294" s="108">
        <v>2150000</v>
      </c>
    </row>
    <row r="1295" spans="1:22" hidden="1" x14ac:dyDescent="0.2">
      <c r="A1295" s="103">
        <v>1293</v>
      </c>
      <c r="B1295" s="1" t="s">
        <v>46</v>
      </c>
      <c r="C1295" s="14">
        <v>10</v>
      </c>
      <c r="D1295" s="14" t="s">
        <v>540</v>
      </c>
      <c r="E1295" s="1">
        <v>13260</v>
      </c>
      <c r="F1295" s="1" t="str">
        <f t="shared" si="105"/>
        <v>БЗД1075/2</v>
      </c>
      <c r="G1295" s="2" t="s">
        <v>768</v>
      </c>
      <c r="I1295" s="1">
        <v>9</v>
      </c>
      <c r="J1295" s="1">
        <v>2018</v>
      </c>
      <c r="K1295" s="2" t="s">
        <v>8</v>
      </c>
      <c r="L1295" s="122">
        <f t="shared" si="106"/>
        <v>1.1000000000000001</v>
      </c>
      <c r="N1295" s="117">
        <v>2150000</v>
      </c>
      <c r="O1295" s="129">
        <f t="shared" si="103"/>
        <v>2365000</v>
      </c>
      <c r="P1295" s="14">
        <f t="shared" si="104"/>
        <v>0</v>
      </c>
      <c r="Q1295" s="14" t="str">
        <f>+IF(B1295='1'!$D$15,IF(C1295='1'!$D$16,'2'!D1295,""),"")</f>
        <v/>
      </c>
      <c r="S1295" s="36">
        <v>1600000</v>
      </c>
      <c r="T1295" s="87">
        <v>1800000</v>
      </c>
      <c r="U1295" s="96">
        <v>2000000</v>
      </c>
      <c r="V1295" s="108">
        <v>2150000</v>
      </c>
    </row>
    <row r="1296" spans="1:22" hidden="1" x14ac:dyDescent="0.2">
      <c r="A1296" s="103">
        <v>1294</v>
      </c>
      <c r="B1296" s="1" t="s">
        <v>46</v>
      </c>
      <c r="C1296" s="14">
        <v>10</v>
      </c>
      <c r="D1296" s="14" t="s">
        <v>539</v>
      </c>
      <c r="E1296" s="1">
        <v>13260</v>
      </c>
      <c r="F1296" s="1" t="str">
        <f t="shared" si="105"/>
        <v>БЗД1075/1</v>
      </c>
      <c r="G1296" s="2" t="s">
        <v>768</v>
      </c>
      <c r="I1296" s="1">
        <v>9</v>
      </c>
      <c r="J1296" s="1">
        <v>2018</v>
      </c>
      <c r="K1296" s="2" t="s">
        <v>8</v>
      </c>
      <c r="L1296" s="122">
        <f t="shared" si="106"/>
        <v>1.1000000000000001</v>
      </c>
      <c r="N1296" s="117">
        <v>2150000</v>
      </c>
      <c r="O1296" s="129">
        <f t="shared" si="103"/>
        <v>2365000</v>
      </c>
      <c r="P1296" s="14">
        <f t="shared" si="104"/>
        <v>0</v>
      </c>
      <c r="Q1296" s="14" t="str">
        <f>+IF(B1296='1'!$D$15,IF(C1296='1'!$D$16,'2'!D1296,""),"")</f>
        <v/>
      </c>
      <c r="S1296" s="36">
        <v>1600000</v>
      </c>
      <c r="T1296" s="87">
        <v>1800000</v>
      </c>
      <c r="U1296" s="96">
        <v>2000000</v>
      </c>
      <c r="V1296" s="108">
        <v>2150000</v>
      </c>
    </row>
    <row r="1297" spans="1:22" hidden="1" x14ac:dyDescent="0.2">
      <c r="A1297" s="103">
        <v>1295</v>
      </c>
      <c r="B1297" s="1" t="s">
        <v>46</v>
      </c>
      <c r="C1297" s="14">
        <v>10</v>
      </c>
      <c r="D1297" s="14" t="s">
        <v>124</v>
      </c>
      <c r="E1297" s="1">
        <v>13260</v>
      </c>
      <c r="F1297" s="1" t="str">
        <f t="shared" si="105"/>
        <v>БЗД1073/1</v>
      </c>
      <c r="G1297" s="2" t="s">
        <v>2586</v>
      </c>
      <c r="I1297" s="1">
        <v>12</v>
      </c>
      <c r="J1297" s="1">
        <v>2024</v>
      </c>
      <c r="K1297" s="2" t="s">
        <v>8</v>
      </c>
      <c r="L1297" s="122">
        <f t="shared" si="106"/>
        <v>1.1000000000000001</v>
      </c>
      <c r="N1297" s="117">
        <v>2500000</v>
      </c>
      <c r="O1297" s="129">
        <f t="shared" si="103"/>
        <v>2750000</v>
      </c>
      <c r="P1297" s="14">
        <f t="shared" si="104"/>
        <v>0</v>
      </c>
      <c r="Q1297" s="14" t="str">
        <f>+IF(B1297='1'!$D$15,IF(C1297='1'!$D$16,'2'!D1297,""),"")</f>
        <v/>
      </c>
      <c r="S1297" s="36"/>
      <c r="T1297" s="87"/>
      <c r="U1297" s="96">
        <v>0</v>
      </c>
      <c r="V1297" s="108">
        <v>2500000</v>
      </c>
    </row>
    <row r="1298" spans="1:22" hidden="1" x14ac:dyDescent="0.2">
      <c r="A1298" s="103">
        <v>1296</v>
      </c>
      <c r="B1298" s="43" t="s">
        <v>46</v>
      </c>
      <c r="C1298" s="43">
        <v>11</v>
      </c>
      <c r="D1298" s="43">
        <v>18</v>
      </c>
      <c r="E1298" s="43">
        <v>13090</v>
      </c>
      <c r="F1298" s="43" t="str">
        <f t="shared" si="105"/>
        <v>БЗД1118</v>
      </c>
      <c r="G1298" s="44" t="s">
        <v>2468</v>
      </c>
      <c r="H1298" s="44"/>
      <c r="I1298" s="43">
        <v>2</v>
      </c>
      <c r="J1298" s="43">
        <v>1956</v>
      </c>
      <c r="K1298" s="44" t="s">
        <v>8</v>
      </c>
      <c r="L1298" s="124">
        <v>1.1499999999999999</v>
      </c>
      <c r="M1298" s="45" t="s">
        <v>2015</v>
      </c>
      <c r="N1298" s="128">
        <v>0</v>
      </c>
      <c r="O1298" s="129">
        <f t="shared" si="103"/>
        <v>0</v>
      </c>
      <c r="P1298" s="14">
        <f t="shared" si="104"/>
        <v>0</v>
      </c>
      <c r="Q1298" s="14" t="str">
        <f>+IF(B1298='1'!$D$15,IF(C1298='1'!$D$16,'2'!D1298,""),"")</f>
        <v/>
      </c>
      <c r="S1298" s="46">
        <v>0</v>
      </c>
      <c r="T1298" s="47">
        <v>0</v>
      </c>
      <c r="U1298" s="128">
        <v>0</v>
      </c>
      <c r="V1298" s="108">
        <v>0</v>
      </c>
    </row>
    <row r="1299" spans="1:22" hidden="1" x14ac:dyDescent="0.2">
      <c r="A1299" s="103">
        <v>1297</v>
      </c>
      <c r="B1299" s="43" t="s">
        <v>46</v>
      </c>
      <c r="C1299" s="43">
        <v>11</v>
      </c>
      <c r="D1299" s="43">
        <v>12</v>
      </c>
      <c r="E1299" s="43">
        <v>13180</v>
      </c>
      <c r="F1299" s="43" t="str">
        <f t="shared" si="105"/>
        <v>БЗД1112</v>
      </c>
      <c r="G1299" s="44" t="s">
        <v>2469</v>
      </c>
      <c r="H1299" s="44"/>
      <c r="I1299" s="43">
        <v>5</v>
      </c>
      <c r="J1299" s="43">
        <v>2012</v>
      </c>
      <c r="K1299" s="44"/>
      <c r="L1299" s="124">
        <f t="shared" ref="L1299:L1321" si="107">+$L$1</f>
        <v>1.1000000000000001</v>
      </c>
      <c r="M1299" s="45" t="s">
        <v>2015</v>
      </c>
      <c r="N1299" s="128">
        <v>0</v>
      </c>
      <c r="O1299" s="129">
        <f t="shared" si="103"/>
        <v>0</v>
      </c>
      <c r="P1299" s="14">
        <f t="shared" si="104"/>
        <v>0</v>
      </c>
      <c r="Q1299" s="14" t="str">
        <f>+IF(B1299='1'!$D$15,IF(C1299='1'!$D$16,'2'!D1299,""),"")</f>
        <v/>
      </c>
      <c r="S1299" s="46">
        <v>0</v>
      </c>
      <c r="T1299" s="47">
        <v>0</v>
      </c>
      <c r="U1299" s="128">
        <v>0</v>
      </c>
      <c r="V1299" s="108">
        <v>0</v>
      </c>
    </row>
    <row r="1300" spans="1:22" hidden="1" x14ac:dyDescent="0.2">
      <c r="A1300" s="103">
        <v>1298</v>
      </c>
      <c r="B1300" s="43" t="s">
        <v>46</v>
      </c>
      <c r="C1300" s="43">
        <v>11</v>
      </c>
      <c r="D1300" s="43">
        <v>11</v>
      </c>
      <c r="E1300" s="43">
        <v>13180</v>
      </c>
      <c r="F1300" s="43" t="str">
        <f t="shared" si="105"/>
        <v>БЗД1111</v>
      </c>
      <c r="G1300" s="44" t="s">
        <v>2469</v>
      </c>
      <c r="H1300" s="44"/>
      <c r="I1300" s="43">
        <v>5</v>
      </c>
      <c r="J1300" s="43">
        <v>2013</v>
      </c>
      <c r="K1300" s="44"/>
      <c r="L1300" s="124">
        <f t="shared" si="107"/>
        <v>1.1000000000000001</v>
      </c>
      <c r="M1300" s="45" t="s">
        <v>2015</v>
      </c>
      <c r="N1300" s="128">
        <v>0</v>
      </c>
      <c r="O1300" s="129">
        <f t="shared" si="103"/>
        <v>0</v>
      </c>
      <c r="P1300" s="14">
        <f t="shared" si="104"/>
        <v>0</v>
      </c>
      <c r="Q1300" s="14" t="str">
        <f>+IF(B1300='1'!$D$15,IF(C1300='1'!$D$16,'2'!D1300,""),"")</f>
        <v/>
      </c>
      <c r="S1300" s="46">
        <v>0</v>
      </c>
      <c r="T1300" s="47">
        <v>0</v>
      </c>
      <c r="U1300" s="128">
        <v>0</v>
      </c>
      <c r="V1300" s="108">
        <v>0</v>
      </c>
    </row>
    <row r="1301" spans="1:22" hidden="1" x14ac:dyDescent="0.2">
      <c r="A1301" s="103">
        <v>1299</v>
      </c>
      <c r="B1301" s="43" t="s">
        <v>46</v>
      </c>
      <c r="C1301" s="43">
        <v>11</v>
      </c>
      <c r="D1301" s="43">
        <v>10</v>
      </c>
      <c r="E1301" s="43">
        <v>13180</v>
      </c>
      <c r="F1301" s="43" t="str">
        <f t="shared" si="105"/>
        <v>БЗД1110</v>
      </c>
      <c r="G1301" s="44" t="s">
        <v>2469</v>
      </c>
      <c r="H1301" s="44"/>
      <c r="I1301" s="43">
        <v>5</v>
      </c>
      <c r="J1301" s="43">
        <v>2013</v>
      </c>
      <c r="K1301" s="44" t="s">
        <v>8</v>
      </c>
      <c r="L1301" s="124">
        <f t="shared" si="107"/>
        <v>1.1000000000000001</v>
      </c>
      <c r="M1301" s="45" t="s">
        <v>2015</v>
      </c>
      <c r="N1301" s="128">
        <v>0</v>
      </c>
      <c r="O1301" s="129">
        <f t="shared" si="103"/>
        <v>0</v>
      </c>
      <c r="P1301" s="14">
        <f t="shared" si="104"/>
        <v>0</v>
      </c>
      <c r="Q1301" s="14" t="str">
        <f>+IF(B1301='1'!$D$15,IF(C1301='1'!$D$16,'2'!D1301,""),"")</f>
        <v/>
      </c>
      <c r="S1301" s="46">
        <v>0</v>
      </c>
      <c r="T1301" s="47">
        <v>0</v>
      </c>
      <c r="U1301" s="128">
        <v>0</v>
      </c>
      <c r="V1301" s="108">
        <v>0</v>
      </c>
    </row>
    <row r="1302" spans="1:22" hidden="1" x14ac:dyDescent="0.2">
      <c r="A1302" s="103">
        <v>1300</v>
      </c>
      <c r="B1302" s="43" t="s">
        <v>46</v>
      </c>
      <c r="C1302" s="43">
        <v>11</v>
      </c>
      <c r="D1302" s="43">
        <v>9</v>
      </c>
      <c r="E1302" s="43">
        <v>13180</v>
      </c>
      <c r="F1302" s="43" t="str">
        <f t="shared" si="105"/>
        <v>БЗД119</v>
      </c>
      <c r="G1302" s="44" t="s">
        <v>2469</v>
      </c>
      <c r="H1302" s="44"/>
      <c r="I1302" s="43">
        <v>5</v>
      </c>
      <c r="J1302" s="43">
        <v>2013</v>
      </c>
      <c r="K1302" s="44" t="s">
        <v>8</v>
      </c>
      <c r="L1302" s="124">
        <f t="shared" si="107"/>
        <v>1.1000000000000001</v>
      </c>
      <c r="M1302" s="45" t="s">
        <v>2015</v>
      </c>
      <c r="N1302" s="128">
        <v>0</v>
      </c>
      <c r="O1302" s="129">
        <f t="shared" si="103"/>
        <v>0</v>
      </c>
      <c r="P1302" s="14">
        <f t="shared" si="104"/>
        <v>0</v>
      </c>
      <c r="Q1302" s="14" t="str">
        <f>+IF(B1302='1'!$D$15,IF(C1302='1'!$D$16,'2'!D1302,""),"")</f>
        <v/>
      </c>
      <c r="S1302" s="46">
        <v>0</v>
      </c>
      <c r="T1302" s="47">
        <v>0</v>
      </c>
      <c r="U1302" s="128">
        <v>0</v>
      </c>
      <c r="V1302" s="108">
        <v>0</v>
      </c>
    </row>
    <row r="1303" spans="1:22" hidden="1" x14ac:dyDescent="0.2">
      <c r="A1303" s="103">
        <v>1301</v>
      </c>
      <c r="B1303" s="43" t="s">
        <v>46</v>
      </c>
      <c r="C1303" s="43">
        <v>11</v>
      </c>
      <c r="D1303" s="43">
        <v>8</v>
      </c>
      <c r="E1303" s="43">
        <v>13180</v>
      </c>
      <c r="F1303" s="43" t="str">
        <f t="shared" si="105"/>
        <v>БЗД118</v>
      </c>
      <c r="G1303" s="44" t="s">
        <v>2469</v>
      </c>
      <c r="H1303" s="44"/>
      <c r="I1303" s="43">
        <v>5</v>
      </c>
      <c r="J1303" s="43">
        <v>2011</v>
      </c>
      <c r="K1303" s="44"/>
      <c r="L1303" s="124">
        <f t="shared" si="107"/>
        <v>1.1000000000000001</v>
      </c>
      <c r="M1303" s="45" t="s">
        <v>2015</v>
      </c>
      <c r="N1303" s="128">
        <v>0</v>
      </c>
      <c r="O1303" s="129">
        <f t="shared" si="103"/>
        <v>0</v>
      </c>
      <c r="P1303" s="14">
        <f t="shared" si="104"/>
        <v>0</v>
      </c>
      <c r="Q1303" s="14" t="str">
        <f>+IF(B1303='1'!$D$15,IF(C1303='1'!$D$16,'2'!D1303,""),"")</f>
        <v/>
      </c>
      <c r="S1303" s="46">
        <v>0</v>
      </c>
      <c r="T1303" s="47">
        <v>0</v>
      </c>
      <c r="U1303" s="128">
        <v>0</v>
      </c>
      <c r="V1303" s="108">
        <v>0</v>
      </c>
    </row>
    <row r="1304" spans="1:22" hidden="1" x14ac:dyDescent="0.2">
      <c r="A1304" s="103">
        <v>1302</v>
      </c>
      <c r="B1304" s="43" t="s">
        <v>46</v>
      </c>
      <c r="C1304" s="43">
        <v>11</v>
      </c>
      <c r="D1304" s="43">
        <v>7</v>
      </c>
      <c r="E1304" s="43">
        <v>13180</v>
      </c>
      <c r="F1304" s="43" t="str">
        <f t="shared" si="105"/>
        <v>БЗД117</v>
      </c>
      <c r="G1304" s="44" t="s">
        <v>2469</v>
      </c>
      <c r="H1304" s="44"/>
      <c r="I1304" s="43">
        <v>4</v>
      </c>
      <c r="J1304" s="43">
        <v>2012</v>
      </c>
      <c r="K1304" s="44"/>
      <c r="L1304" s="124">
        <f t="shared" si="107"/>
        <v>1.1000000000000001</v>
      </c>
      <c r="M1304" s="45" t="s">
        <v>2015</v>
      </c>
      <c r="N1304" s="128">
        <v>0</v>
      </c>
      <c r="O1304" s="129">
        <f t="shared" si="103"/>
        <v>0</v>
      </c>
      <c r="P1304" s="14">
        <f t="shared" si="104"/>
        <v>0</v>
      </c>
      <c r="Q1304" s="14" t="str">
        <f>+IF(B1304='1'!$D$15,IF(C1304='1'!$D$16,'2'!D1304,""),"")</f>
        <v/>
      </c>
      <c r="S1304" s="46">
        <v>0</v>
      </c>
      <c r="T1304" s="47">
        <v>0</v>
      </c>
      <c r="U1304" s="128">
        <v>0</v>
      </c>
      <c r="V1304" s="108">
        <v>0</v>
      </c>
    </row>
    <row r="1305" spans="1:22" hidden="1" x14ac:dyDescent="0.2">
      <c r="A1305" s="103">
        <v>1303</v>
      </c>
      <c r="B1305" s="43" t="s">
        <v>46</v>
      </c>
      <c r="C1305" s="43">
        <v>11</v>
      </c>
      <c r="D1305" s="43">
        <v>6</v>
      </c>
      <c r="E1305" s="43">
        <v>13180</v>
      </c>
      <c r="F1305" s="43" t="str">
        <f t="shared" si="105"/>
        <v>БЗД116</v>
      </c>
      <c r="G1305" s="44" t="s">
        <v>2469</v>
      </c>
      <c r="H1305" s="44"/>
      <c r="I1305" s="43">
        <v>5</v>
      </c>
      <c r="J1305" s="43">
        <v>2013</v>
      </c>
      <c r="K1305" s="44"/>
      <c r="L1305" s="124">
        <f t="shared" si="107"/>
        <v>1.1000000000000001</v>
      </c>
      <c r="M1305" s="45" t="s">
        <v>2015</v>
      </c>
      <c r="N1305" s="128">
        <v>0</v>
      </c>
      <c r="O1305" s="129">
        <f t="shared" si="103"/>
        <v>0</v>
      </c>
      <c r="P1305" s="14">
        <f t="shared" si="104"/>
        <v>0</v>
      </c>
      <c r="Q1305" s="14" t="str">
        <f>+IF(B1305='1'!$D$15,IF(C1305='1'!$D$16,'2'!D1305,""),"")</f>
        <v/>
      </c>
      <c r="S1305" s="46">
        <v>0</v>
      </c>
      <c r="T1305" s="47">
        <v>0</v>
      </c>
      <c r="U1305" s="128">
        <v>0</v>
      </c>
      <c r="V1305" s="108">
        <v>0</v>
      </c>
    </row>
    <row r="1306" spans="1:22" hidden="1" x14ac:dyDescent="0.2">
      <c r="A1306" s="103">
        <v>1304</v>
      </c>
      <c r="B1306" s="43" t="s">
        <v>46</v>
      </c>
      <c r="C1306" s="43">
        <v>11</v>
      </c>
      <c r="D1306" s="43">
        <v>5</v>
      </c>
      <c r="E1306" s="43">
        <v>13180</v>
      </c>
      <c r="F1306" s="43" t="str">
        <f t="shared" si="105"/>
        <v>БЗД115</v>
      </c>
      <c r="G1306" s="44" t="s">
        <v>2469</v>
      </c>
      <c r="H1306" s="44"/>
      <c r="I1306" s="43">
        <v>4</v>
      </c>
      <c r="J1306" s="43">
        <v>2012</v>
      </c>
      <c r="K1306" s="44"/>
      <c r="L1306" s="124">
        <f t="shared" si="107"/>
        <v>1.1000000000000001</v>
      </c>
      <c r="M1306" s="45" t="s">
        <v>2015</v>
      </c>
      <c r="N1306" s="128">
        <v>0</v>
      </c>
      <c r="O1306" s="129">
        <f t="shared" si="103"/>
        <v>0</v>
      </c>
      <c r="P1306" s="14">
        <f t="shared" si="104"/>
        <v>0</v>
      </c>
      <c r="Q1306" s="14" t="str">
        <f>+IF(B1306='1'!$D$15,IF(C1306='1'!$D$16,'2'!D1306,""),"")</f>
        <v/>
      </c>
      <c r="S1306" s="46">
        <v>0</v>
      </c>
      <c r="T1306" s="47">
        <v>0</v>
      </c>
      <c r="U1306" s="128">
        <v>0</v>
      </c>
      <c r="V1306" s="108">
        <v>0</v>
      </c>
    </row>
    <row r="1307" spans="1:22" hidden="1" x14ac:dyDescent="0.2">
      <c r="A1307" s="103">
        <v>1305</v>
      </c>
      <c r="B1307" s="43" t="s">
        <v>46</v>
      </c>
      <c r="C1307" s="43">
        <v>11</v>
      </c>
      <c r="D1307" s="43">
        <v>3</v>
      </c>
      <c r="E1307" s="43">
        <v>13180</v>
      </c>
      <c r="F1307" s="43" t="str">
        <f t="shared" si="105"/>
        <v>БЗД113</v>
      </c>
      <c r="G1307" s="44" t="s">
        <v>2469</v>
      </c>
      <c r="H1307" s="44"/>
      <c r="I1307" s="43">
        <v>4</v>
      </c>
      <c r="J1307" s="43">
        <v>2012</v>
      </c>
      <c r="K1307" s="44"/>
      <c r="L1307" s="124">
        <f t="shared" si="107"/>
        <v>1.1000000000000001</v>
      </c>
      <c r="M1307" s="45" t="s">
        <v>2015</v>
      </c>
      <c r="N1307" s="128">
        <v>0</v>
      </c>
      <c r="O1307" s="129">
        <f t="shared" si="103"/>
        <v>0</v>
      </c>
      <c r="P1307" s="14">
        <f t="shared" si="104"/>
        <v>0</v>
      </c>
      <c r="Q1307" s="14" t="str">
        <f>+IF(B1307='1'!$D$15,IF(C1307='1'!$D$16,'2'!D1307,""),"")</f>
        <v/>
      </c>
      <c r="S1307" s="46">
        <v>0</v>
      </c>
      <c r="T1307" s="47">
        <v>0</v>
      </c>
      <c r="U1307" s="128">
        <v>0</v>
      </c>
      <c r="V1307" s="108">
        <v>0</v>
      </c>
    </row>
    <row r="1308" spans="1:22" hidden="1" x14ac:dyDescent="0.2">
      <c r="A1308" s="103">
        <v>1306</v>
      </c>
      <c r="B1308" s="1" t="s">
        <v>46</v>
      </c>
      <c r="C1308" s="14">
        <v>12</v>
      </c>
      <c r="D1308" s="14" t="s">
        <v>796</v>
      </c>
      <c r="E1308" s="1">
        <v>13270</v>
      </c>
      <c r="F1308" s="1" t="str">
        <f t="shared" si="105"/>
        <v>БЗД12с26\3</v>
      </c>
      <c r="G1308" s="2" t="s">
        <v>797</v>
      </c>
      <c r="I1308" s="1">
        <v>1</v>
      </c>
      <c r="J1308" s="1">
        <v>2003</v>
      </c>
      <c r="K1308" s="2" t="s">
        <v>8</v>
      </c>
      <c r="L1308" s="122">
        <f t="shared" si="107"/>
        <v>1.1000000000000001</v>
      </c>
      <c r="N1308" s="117">
        <v>0</v>
      </c>
      <c r="O1308" s="129">
        <f t="shared" si="103"/>
        <v>0</v>
      </c>
      <c r="P1308" s="14">
        <f t="shared" si="104"/>
        <v>0</v>
      </c>
      <c r="Q1308" s="14" t="str">
        <f>+IF(B1308='1'!$D$15,IF(C1308='1'!$D$16,'2'!D1308,""),"")</f>
        <v/>
      </c>
      <c r="S1308" s="36"/>
      <c r="T1308" s="87"/>
      <c r="U1308" s="96">
        <v>0</v>
      </c>
      <c r="V1308" s="108">
        <v>0</v>
      </c>
    </row>
    <row r="1309" spans="1:22" hidden="1" x14ac:dyDescent="0.2">
      <c r="A1309" s="103">
        <v>1307</v>
      </c>
      <c r="B1309" s="1" t="s">
        <v>46</v>
      </c>
      <c r="C1309" s="14">
        <v>12</v>
      </c>
      <c r="D1309" s="14" t="s">
        <v>794</v>
      </c>
      <c r="E1309" s="1">
        <v>13270</v>
      </c>
      <c r="F1309" s="1" t="str">
        <f t="shared" si="105"/>
        <v>БЗД12104/9</v>
      </c>
      <c r="G1309" s="2" t="s">
        <v>787</v>
      </c>
      <c r="I1309" s="1">
        <v>10</v>
      </c>
      <c r="J1309" s="1">
        <v>2022</v>
      </c>
      <c r="K1309" s="2" t="s">
        <v>744</v>
      </c>
      <c r="L1309" s="122">
        <f t="shared" si="107"/>
        <v>1.1000000000000001</v>
      </c>
      <c r="N1309" s="117">
        <v>2500000</v>
      </c>
      <c r="O1309" s="129">
        <f t="shared" si="103"/>
        <v>2750000</v>
      </c>
      <c r="P1309" s="14">
        <f t="shared" si="104"/>
        <v>0</v>
      </c>
      <c r="Q1309" s="14" t="str">
        <f>+IF(B1309='1'!$D$15,IF(C1309='1'!$D$16,'2'!D1309,""),"")</f>
        <v/>
      </c>
      <c r="S1309" s="36">
        <v>2200000</v>
      </c>
      <c r="T1309" s="87">
        <v>2200000</v>
      </c>
      <c r="U1309" s="96">
        <v>2300000</v>
      </c>
      <c r="V1309" s="108">
        <v>2500000</v>
      </c>
    </row>
    <row r="1310" spans="1:22" hidden="1" x14ac:dyDescent="0.2">
      <c r="A1310" s="103">
        <v>1308</v>
      </c>
      <c r="B1310" s="1" t="s">
        <v>46</v>
      </c>
      <c r="C1310" s="14">
        <v>12</v>
      </c>
      <c r="D1310" s="14" t="s">
        <v>793</v>
      </c>
      <c r="E1310" s="1">
        <v>13270</v>
      </c>
      <c r="F1310" s="1" t="str">
        <f t="shared" si="105"/>
        <v>БЗД12104/8</v>
      </c>
      <c r="G1310" s="2" t="s">
        <v>787</v>
      </c>
      <c r="I1310" s="1">
        <v>10</v>
      </c>
      <c r="J1310" s="1">
        <v>2022</v>
      </c>
      <c r="K1310" s="2" t="s">
        <v>744</v>
      </c>
      <c r="L1310" s="122">
        <f t="shared" si="107"/>
        <v>1.1000000000000001</v>
      </c>
      <c r="N1310" s="117">
        <v>2500000</v>
      </c>
      <c r="O1310" s="129">
        <f t="shared" si="103"/>
        <v>2750000</v>
      </c>
      <c r="P1310" s="14">
        <f t="shared" si="104"/>
        <v>0</v>
      </c>
      <c r="Q1310" s="14" t="str">
        <f>+IF(B1310='1'!$D$15,IF(C1310='1'!$D$16,'2'!D1310,""),"")</f>
        <v/>
      </c>
      <c r="S1310" s="36">
        <v>2200000</v>
      </c>
      <c r="T1310" s="87">
        <v>2200000</v>
      </c>
      <c r="U1310" s="96">
        <v>2300000</v>
      </c>
      <c r="V1310" s="108">
        <v>2500000</v>
      </c>
    </row>
    <row r="1311" spans="1:22" hidden="1" x14ac:dyDescent="0.2">
      <c r="A1311" s="103">
        <v>1309</v>
      </c>
      <c r="B1311" s="1" t="s">
        <v>46</v>
      </c>
      <c r="C1311" s="14">
        <v>12</v>
      </c>
      <c r="D1311" s="14" t="s">
        <v>792</v>
      </c>
      <c r="E1311" s="1">
        <v>13270</v>
      </c>
      <c r="F1311" s="1" t="str">
        <f t="shared" si="105"/>
        <v>БЗД12104/7</v>
      </c>
      <c r="G1311" s="2" t="s">
        <v>787</v>
      </c>
      <c r="I1311" s="1">
        <v>10</v>
      </c>
      <c r="J1311" s="1">
        <v>2022</v>
      </c>
      <c r="K1311" s="2" t="s">
        <v>744</v>
      </c>
      <c r="L1311" s="122">
        <f t="shared" si="107"/>
        <v>1.1000000000000001</v>
      </c>
      <c r="N1311" s="117">
        <v>2500000</v>
      </c>
      <c r="O1311" s="129">
        <f t="shared" si="103"/>
        <v>2750000</v>
      </c>
      <c r="P1311" s="14">
        <f t="shared" si="104"/>
        <v>0</v>
      </c>
      <c r="Q1311" s="14" t="str">
        <f>+IF(B1311='1'!$D$15,IF(C1311='1'!$D$16,'2'!D1311,""),"")</f>
        <v/>
      </c>
      <c r="S1311" s="36">
        <v>2200000</v>
      </c>
      <c r="T1311" s="87">
        <v>2200000</v>
      </c>
      <c r="U1311" s="96">
        <v>2300000</v>
      </c>
      <c r="V1311" s="108">
        <v>2500000</v>
      </c>
    </row>
    <row r="1312" spans="1:22" hidden="1" x14ac:dyDescent="0.2">
      <c r="A1312" s="103">
        <v>1310</v>
      </c>
      <c r="B1312" s="1" t="s">
        <v>46</v>
      </c>
      <c r="C1312" s="14">
        <v>12</v>
      </c>
      <c r="D1312" s="14" t="s">
        <v>791</v>
      </c>
      <c r="E1312" s="1">
        <v>13270</v>
      </c>
      <c r="F1312" s="1" t="str">
        <f t="shared" si="105"/>
        <v>БЗД12104/6</v>
      </c>
      <c r="G1312" s="2" t="s">
        <v>787</v>
      </c>
      <c r="I1312" s="1">
        <v>10</v>
      </c>
      <c r="J1312" s="1">
        <v>2022</v>
      </c>
      <c r="K1312" s="2" t="s">
        <v>744</v>
      </c>
      <c r="L1312" s="122">
        <f t="shared" si="107"/>
        <v>1.1000000000000001</v>
      </c>
      <c r="N1312" s="117">
        <v>2500000</v>
      </c>
      <c r="O1312" s="129">
        <f t="shared" si="103"/>
        <v>2750000</v>
      </c>
      <c r="P1312" s="14">
        <f t="shared" si="104"/>
        <v>0</v>
      </c>
      <c r="Q1312" s="14" t="str">
        <f>+IF(B1312='1'!$D$15,IF(C1312='1'!$D$16,'2'!D1312,""),"")</f>
        <v/>
      </c>
      <c r="S1312" s="36">
        <v>2200000</v>
      </c>
      <c r="T1312" s="87">
        <v>2200000</v>
      </c>
      <c r="U1312" s="96">
        <v>2300000</v>
      </c>
      <c r="V1312" s="108">
        <v>2500000</v>
      </c>
    </row>
    <row r="1313" spans="1:22" hidden="1" x14ac:dyDescent="0.2">
      <c r="A1313" s="103">
        <v>1311</v>
      </c>
      <c r="B1313" s="1" t="s">
        <v>46</v>
      </c>
      <c r="C1313" s="14">
        <v>12</v>
      </c>
      <c r="D1313" s="14" t="s">
        <v>790</v>
      </c>
      <c r="E1313" s="1">
        <v>13270</v>
      </c>
      <c r="F1313" s="1" t="str">
        <f t="shared" si="105"/>
        <v>БЗД12104/5</v>
      </c>
      <c r="G1313" s="2" t="s">
        <v>787</v>
      </c>
      <c r="I1313" s="1">
        <v>10</v>
      </c>
      <c r="J1313" s="1">
        <v>2022</v>
      </c>
      <c r="K1313" s="2" t="s">
        <v>744</v>
      </c>
      <c r="L1313" s="122">
        <f t="shared" si="107"/>
        <v>1.1000000000000001</v>
      </c>
      <c r="N1313" s="117">
        <v>2500000</v>
      </c>
      <c r="O1313" s="129">
        <f t="shared" si="103"/>
        <v>2750000</v>
      </c>
      <c r="P1313" s="14">
        <f t="shared" si="104"/>
        <v>0</v>
      </c>
      <c r="Q1313" s="14" t="str">
        <f>+IF(B1313='1'!$D$15,IF(C1313='1'!$D$16,'2'!D1313,""),"")</f>
        <v/>
      </c>
      <c r="S1313" s="36">
        <v>2200000</v>
      </c>
      <c r="T1313" s="87">
        <v>2200000</v>
      </c>
      <c r="U1313" s="96">
        <v>2300000</v>
      </c>
      <c r="V1313" s="108">
        <v>2500000</v>
      </c>
    </row>
    <row r="1314" spans="1:22" hidden="1" x14ac:dyDescent="0.2">
      <c r="A1314" s="103">
        <v>1312</v>
      </c>
      <c r="B1314" s="1" t="s">
        <v>46</v>
      </c>
      <c r="C1314" s="14">
        <v>12</v>
      </c>
      <c r="D1314" s="14" t="s">
        <v>789</v>
      </c>
      <c r="E1314" s="1">
        <v>13270</v>
      </c>
      <c r="F1314" s="1" t="str">
        <f t="shared" si="105"/>
        <v>БЗД12104/4</v>
      </c>
      <c r="G1314" s="2" t="s">
        <v>787</v>
      </c>
      <c r="I1314" s="1">
        <v>10</v>
      </c>
      <c r="J1314" s="1">
        <v>2022</v>
      </c>
      <c r="K1314" s="2" t="s">
        <v>744</v>
      </c>
      <c r="L1314" s="122">
        <f t="shared" si="107"/>
        <v>1.1000000000000001</v>
      </c>
      <c r="N1314" s="117">
        <v>2500000</v>
      </c>
      <c r="O1314" s="129">
        <f t="shared" si="103"/>
        <v>2750000</v>
      </c>
      <c r="P1314" s="14">
        <f t="shared" si="104"/>
        <v>0</v>
      </c>
      <c r="Q1314" s="14" t="str">
        <f>+IF(B1314='1'!$D$15,IF(C1314='1'!$D$16,'2'!D1314,""),"")</f>
        <v/>
      </c>
      <c r="S1314" s="36">
        <v>2200000</v>
      </c>
      <c r="T1314" s="87">
        <v>2200000</v>
      </c>
      <c r="U1314" s="96">
        <v>2300000</v>
      </c>
      <c r="V1314" s="108">
        <v>2500000</v>
      </c>
    </row>
    <row r="1315" spans="1:22" hidden="1" x14ac:dyDescent="0.2">
      <c r="A1315" s="103">
        <v>1313</v>
      </c>
      <c r="B1315" s="1" t="s">
        <v>46</v>
      </c>
      <c r="C1315" s="14">
        <v>12</v>
      </c>
      <c r="D1315" s="14" t="s">
        <v>788</v>
      </c>
      <c r="E1315" s="1">
        <v>13270</v>
      </c>
      <c r="F1315" s="1" t="str">
        <f t="shared" si="105"/>
        <v>БЗД12104/3</v>
      </c>
      <c r="G1315" s="2" t="s">
        <v>787</v>
      </c>
      <c r="I1315" s="1">
        <v>10</v>
      </c>
      <c r="J1315" s="1">
        <v>2022</v>
      </c>
      <c r="K1315" s="2" t="s">
        <v>744</v>
      </c>
      <c r="L1315" s="122">
        <f t="shared" si="107"/>
        <v>1.1000000000000001</v>
      </c>
      <c r="N1315" s="117">
        <v>2500000</v>
      </c>
      <c r="O1315" s="129">
        <f t="shared" si="103"/>
        <v>2750000</v>
      </c>
      <c r="P1315" s="14">
        <f t="shared" si="104"/>
        <v>0</v>
      </c>
      <c r="Q1315" s="14" t="str">
        <f>+IF(B1315='1'!$D$15,IF(C1315='1'!$D$16,'2'!D1315,""),"")</f>
        <v/>
      </c>
      <c r="S1315" s="36">
        <v>2200000</v>
      </c>
      <c r="T1315" s="87">
        <v>2200000</v>
      </c>
      <c r="U1315" s="96">
        <v>2300000</v>
      </c>
      <c r="V1315" s="108">
        <v>2500000</v>
      </c>
    </row>
    <row r="1316" spans="1:22" hidden="1" x14ac:dyDescent="0.2">
      <c r="A1316" s="103">
        <v>1314</v>
      </c>
      <c r="B1316" s="1" t="s">
        <v>46</v>
      </c>
      <c r="C1316" s="14">
        <v>12</v>
      </c>
      <c r="D1316" s="14" t="s">
        <v>786</v>
      </c>
      <c r="E1316" s="1">
        <v>13270</v>
      </c>
      <c r="F1316" s="1" t="str">
        <f t="shared" si="105"/>
        <v>БЗД12104/2</v>
      </c>
      <c r="G1316" s="2" t="s">
        <v>787</v>
      </c>
      <c r="I1316" s="1">
        <v>10</v>
      </c>
      <c r="J1316" s="1">
        <v>2022</v>
      </c>
      <c r="K1316" s="2" t="s">
        <v>744</v>
      </c>
      <c r="L1316" s="122">
        <f t="shared" si="107"/>
        <v>1.1000000000000001</v>
      </c>
      <c r="N1316" s="117">
        <v>2500000</v>
      </c>
      <c r="O1316" s="129">
        <f t="shared" si="103"/>
        <v>2750000</v>
      </c>
      <c r="P1316" s="14">
        <f t="shared" si="104"/>
        <v>0</v>
      </c>
      <c r="Q1316" s="14" t="str">
        <f>+IF(B1316='1'!$D$15,IF(C1316='1'!$D$16,'2'!D1316,""),"")</f>
        <v/>
      </c>
      <c r="S1316" s="36">
        <v>2200000</v>
      </c>
      <c r="T1316" s="87">
        <v>2200000</v>
      </c>
      <c r="U1316" s="96">
        <v>2300000</v>
      </c>
      <c r="V1316" s="108">
        <v>2500000</v>
      </c>
    </row>
    <row r="1317" spans="1:22" hidden="1" x14ac:dyDescent="0.2">
      <c r="A1317" s="103">
        <v>1315</v>
      </c>
      <c r="B1317" s="1" t="s">
        <v>46</v>
      </c>
      <c r="C1317" s="14">
        <v>12</v>
      </c>
      <c r="D1317" s="14" t="s">
        <v>996</v>
      </c>
      <c r="E1317" s="1">
        <v>13270</v>
      </c>
      <c r="F1317" s="1" t="str">
        <f t="shared" si="105"/>
        <v>БЗД12104/1</v>
      </c>
      <c r="G1317" s="2" t="s">
        <v>787</v>
      </c>
      <c r="I1317" s="1">
        <v>10</v>
      </c>
      <c r="J1317" s="1">
        <v>2022</v>
      </c>
      <c r="K1317" s="2" t="s">
        <v>744</v>
      </c>
      <c r="L1317" s="122">
        <f t="shared" si="107"/>
        <v>1.1000000000000001</v>
      </c>
      <c r="N1317" s="117">
        <v>2500000</v>
      </c>
      <c r="O1317" s="129">
        <f t="shared" si="103"/>
        <v>2750000</v>
      </c>
      <c r="P1317" s="14">
        <f t="shared" si="104"/>
        <v>0</v>
      </c>
      <c r="Q1317" s="14" t="str">
        <f>+IF(B1317='1'!$D$15,IF(C1317='1'!$D$16,'2'!D1317,""),"")</f>
        <v/>
      </c>
      <c r="S1317" s="36"/>
      <c r="T1317" s="87"/>
      <c r="U1317" s="96">
        <v>2300000</v>
      </c>
      <c r="V1317" s="108">
        <v>2500000</v>
      </c>
    </row>
    <row r="1318" spans="1:22" hidden="1" x14ac:dyDescent="0.2">
      <c r="A1318" s="103">
        <v>1316</v>
      </c>
      <c r="B1318" s="1" t="s">
        <v>46</v>
      </c>
      <c r="C1318" s="14">
        <v>12</v>
      </c>
      <c r="D1318" s="14">
        <v>79</v>
      </c>
      <c r="E1318" s="1">
        <v>13270</v>
      </c>
      <c r="F1318" s="1" t="str">
        <f t="shared" si="105"/>
        <v>БЗД1279</v>
      </c>
      <c r="G1318" s="2" t="s">
        <v>2382</v>
      </c>
      <c r="I1318" s="1">
        <v>12</v>
      </c>
      <c r="J1318" s="1">
        <v>2023</v>
      </c>
      <c r="K1318" s="2" t="s">
        <v>765</v>
      </c>
      <c r="L1318" s="122">
        <f t="shared" si="107"/>
        <v>1.1000000000000001</v>
      </c>
      <c r="N1318" s="117">
        <v>2400000</v>
      </c>
      <c r="O1318" s="129">
        <f t="shared" si="103"/>
        <v>2640000</v>
      </c>
      <c r="P1318" s="14">
        <f t="shared" si="104"/>
        <v>0</v>
      </c>
      <c r="Q1318" s="14" t="str">
        <f>+IF(B1318='1'!$D$15,IF(C1318='1'!$D$16,'2'!D1318,""),"")</f>
        <v/>
      </c>
      <c r="S1318" s="36">
        <v>2100000</v>
      </c>
      <c r="T1318" s="87">
        <v>2100000</v>
      </c>
      <c r="U1318" s="96">
        <v>2200000</v>
      </c>
      <c r="V1318" s="108">
        <v>2400000</v>
      </c>
    </row>
    <row r="1319" spans="1:22" hidden="1" x14ac:dyDescent="0.2">
      <c r="A1319" s="103">
        <v>1317</v>
      </c>
      <c r="B1319" s="1" t="s">
        <v>46</v>
      </c>
      <c r="C1319" s="14">
        <v>12</v>
      </c>
      <c r="D1319" s="14">
        <v>69</v>
      </c>
      <c r="E1319" s="1">
        <v>13270</v>
      </c>
      <c r="F1319" s="1" t="str">
        <f t="shared" si="105"/>
        <v>БЗД1269</v>
      </c>
      <c r="G1319" s="2" t="s">
        <v>798</v>
      </c>
      <c r="I1319" s="1">
        <v>3</v>
      </c>
      <c r="J1319" s="1" t="s">
        <v>2196</v>
      </c>
      <c r="K1319" s="2" t="s">
        <v>8</v>
      </c>
      <c r="L1319" s="122">
        <f t="shared" si="107"/>
        <v>1.1000000000000001</v>
      </c>
      <c r="N1319" s="117">
        <v>0</v>
      </c>
      <c r="O1319" s="129">
        <f t="shared" si="103"/>
        <v>0</v>
      </c>
      <c r="P1319" s="14">
        <f t="shared" si="104"/>
        <v>0</v>
      </c>
      <c r="Q1319" s="14" t="str">
        <f>+IF(B1319='1'!$D$15,IF(C1319='1'!$D$16,'2'!D1319,""),"")</f>
        <v/>
      </c>
      <c r="S1319" s="36"/>
      <c r="T1319" s="87">
        <v>0</v>
      </c>
      <c r="U1319" s="96">
        <v>0</v>
      </c>
      <c r="V1319" s="108">
        <v>0</v>
      </c>
    </row>
    <row r="1320" spans="1:22" hidden="1" x14ac:dyDescent="0.2">
      <c r="A1320" s="103">
        <v>1318</v>
      </c>
      <c r="B1320" s="1" t="s">
        <v>46</v>
      </c>
      <c r="C1320" s="14">
        <v>12</v>
      </c>
      <c r="D1320" s="14">
        <v>87</v>
      </c>
      <c r="E1320" s="1">
        <v>13270</v>
      </c>
      <c r="F1320" s="1" t="str">
        <f t="shared" si="105"/>
        <v>БЗД1287</v>
      </c>
      <c r="G1320" s="2" t="s">
        <v>766</v>
      </c>
      <c r="I1320" s="1">
        <v>9</v>
      </c>
      <c r="J1320" s="1">
        <v>2015</v>
      </c>
      <c r="K1320" s="2" t="s">
        <v>765</v>
      </c>
      <c r="L1320" s="122">
        <f t="shared" si="107"/>
        <v>1.1000000000000001</v>
      </c>
      <c r="N1320" s="117">
        <v>2100000</v>
      </c>
      <c r="O1320" s="129">
        <f t="shared" si="103"/>
        <v>2310000</v>
      </c>
      <c r="P1320" s="14">
        <f t="shared" si="104"/>
        <v>0</v>
      </c>
      <c r="Q1320" s="14" t="str">
        <f>+IF(B1320='1'!$D$15,IF(C1320='1'!$D$16,'2'!D1320,""),"")</f>
        <v/>
      </c>
      <c r="S1320" s="36">
        <v>1600000</v>
      </c>
      <c r="T1320" s="87">
        <v>1800000</v>
      </c>
      <c r="U1320" s="96">
        <v>1900000</v>
      </c>
      <c r="V1320" s="108">
        <v>2100000</v>
      </c>
    </row>
    <row r="1321" spans="1:22" hidden="1" x14ac:dyDescent="0.2">
      <c r="A1321" s="103">
        <v>1319</v>
      </c>
      <c r="B1321" s="1" t="s">
        <v>46</v>
      </c>
      <c r="C1321" s="14">
        <v>12</v>
      </c>
      <c r="D1321" s="14">
        <v>18</v>
      </c>
      <c r="E1321" s="1">
        <v>13270</v>
      </c>
      <c r="F1321" s="1" t="str">
        <f t="shared" si="105"/>
        <v>БЗД1218</v>
      </c>
      <c r="G1321" s="2" t="s">
        <v>6</v>
      </c>
      <c r="I1321" s="1">
        <v>4</v>
      </c>
      <c r="J1321" s="1">
        <v>2016</v>
      </c>
      <c r="K1321" s="2" t="s">
        <v>8</v>
      </c>
      <c r="L1321" s="122">
        <f t="shared" si="107"/>
        <v>1.1000000000000001</v>
      </c>
      <c r="N1321" s="117">
        <v>0</v>
      </c>
      <c r="O1321" s="129">
        <f t="shared" si="103"/>
        <v>0</v>
      </c>
      <c r="P1321" s="14">
        <f t="shared" si="104"/>
        <v>0</v>
      </c>
      <c r="Q1321" s="14" t="str">
        <f>+IF(B1321='1'!$D$15,IF(C1321='1'!$D$16,'2'!D1321,""),"")</f>
        <v/>
      </c>
      <c r="S1321" s="36">
        <v>50000000</v>
      </c>
      <c r="T1321" s="87">
        <v>0</v>
      </c>
      <c r="U1321" s="96">
        <v>0</v>
      </c>
      <c r="V1321" s="108">
        <v>0</v>
      </c>
    </row>
    <row r="1322" spans="1:22" hidden="1" x14ac:dyDescent="0.2">
      <c r="A1322" s="103">
        <v>1320</v>
      </c>
      <c r="B1322" s="1" t="s">
        <v>46</v>
      </c>
      <c r="C1322" s="14">
        <v>12</v>
      </c>
      <c r="D1322" s="14">
        <v>17</v>
      </c>
      <c r="E1322" s="1">
        <v>13270</v>
      </c>
      <c r="F1322" s="1" t="str">
        <f t="shared" si="105"/>
        <v>БЗД1217</v>
      </c>
      <c r="G1322" s="2" t="s">
        <v>8</v>
      </c>
      <c r="I1322" s="1">
        <v>4</v>
      </c>
      <c r="J1322" s="1">
        <v>1990</v>
      </c>
      <c r="K1322" s="2" t="s">
        <v>765</v>
      </c>
      <c r="L1322" s="122">
        <v>1.1499999999999999</v>
      </c>
      <c r="N1322" s="117">
        <v>60000000</v>
      </c>
      <c r="O1322" s="129">
        <f t="shared" si="103"/>
        <v>69000000</v>
      </c>
      <c r="P1322" s="14">
        <f t="shared" si="104"/>
        <v>0</v>
      </c>
      <c r="Q1322" s="14" t="str">
        <f>+IF(B1322='1'!$D$15,IF(C1322='1'!$D$16,'2'!D1322,""),"")</f>
        <v/>
      </c>
      <c r="S1322" s="36">
        <v>50000000</v>
      </c>
      <c r="T1322" s="87">
        <v>50000000</v>
      </c>
      <c r="U1322" s="96">
        <v>50000000</v>
      </c>
      <c r="V1322" s="108">
        <v>60000000</v>
      </c>
    </row>
    <row r="1323" spans="1:22" hidden="1" x14ac:dyDescent="0.2">
      <c r="A1323" s="103">
        <v>1321</v>
      </c>
      <c r="B1323" s="1" t="s">
        <v>46</v>
      </c>
      <c r="C1323" s="14">
        <v>12</v>
      </c>
      <c r="D1323" s="14">
        <v>16</v>
      </c>
      <c r="E1323" s="1">
        <v>13270</v>
      </c>
      <c r="F1323" s="1" t="str">
        <f t="shared" si="105"/>
        <v>БЗД1216</v>
      </c>
      <c r="G1323" s="2" t="s">
        <v>8</v>
      </c>
      <c r="I1323" s="1">
        <v>2</v>
      </c>
      <c r="J1323" s="1">
        <v>1970</v>
      </c>
      <c r="K1323" s="2" t="s">
        <v>765</v>
      </c>
      <c r="L1323" s="122">
        <v>1.1499999999999999</v>
      </c>
      <c r="N1323" s="117">
        <v>60000000</v>
      </c>
      <c r="O1323" s="129">
        <f t="shared" si="103"/>
        <v>69000000</v>
      </c>
      <c r="P1323" s="14">
        <f t="shared" si="104"/>
        <v>0</v>
      </c>
      <c r="Q1323" s="14" t="str">
        <f>+IF(B1323='1'!$D$15,IF(C1323='1'!$D$16,'2'!D1323,""),"")</f>
        <v/>
      </c>
      <c r="S1323" s="36">
        <v>50000000</v>
      </c>
      <c r="T1323" s="87">
        <v>50000000</v>
      </c>
      <c r="U1323" s="96">
        <v>50000000</v>
      </c>
      <c r="V1323" s="108">
        <v>60000000</v>
      </c>
    </row>
    <row r="1324" spans="1:22" hidden="1" x14ac:dyDescent="0.2">
      <c r="A1324" s="103">
        <v>1322</v>
      </c>
      <c r="B1324" s="1" t="s">
        <v>46</v>
      </c>
      <c r="C1324" s="14">
        <v>12</v>
      </c>
      <c r="D1324" s="14">
        <v>15</v>
      </c>
      <c r="E1324" s="1">
        <v>13270</v>
      </c>
      <c r="F1324" s="1" t="str">
        <f t="shared" si="105"/>
        <v>БЗД1215</v>
      </c>
      <c r="G1324" s="2" t="s">
        <v>8</v>
      </c>
      <c r="I1324" s="1">
        <v>2</v>
      </c>
      <c r="J1324" s="1">
        <v>1970</v>
      </c>
      <c r="K1324" s="2" t="s">
        <v>8</v>
      </c>
      <c r="L1324" s="122">
        <v>1.1499999999999999</v>
      </c>
      <c r="N1324" s="117">
        <v>60000000</v>
      </c>
      <c r="O1324" s="129">
        <f t="shared" si="103"/>
        <v>69000000</v>
      </c>
      <c r="P1324" s="14">
        <f t="shared" si="104"/>
        <v>0</v>
      </c>
      <c r="Q1324" s="14" t="str">
        <f>+IF(B1324='1'!$D$15,IF(C1324='1'!$D$16,'2'!D1324,""),"")</f>
        <v/>
      </c>
      <c r="S1324" s="36">
        <v>50000000</v>
      </c>
      <c r="T1324" s="87">
        <v>50000000</v>
      </c>
      <c r="U1324" s="96">
        <v>50000000</v>
      </c>
      <c r="V1324" s="108">
        <v>60000000</v>
      </c>
    </row>
    <row r="1325" spans="1:22" hidden="1" x14ac:dyDescent="0.2">
      <c r="A1325" s="103">
        <v>1323</v>
      </c>
      <c r="B1325" s="1" t="s">
        <v>46</v>
      </c>
      <c r="C1325" s="14">
        <v>12</v>
      </c>
      <c r="D1325" s="14">
        <v>14</v>
      </c>
      <c r="E1325" s="1">
        <v>13270</v>
      </c>
      <c r="F1325" s="1" t="str">
        <f t="shared" si="105"/>
        <v>БЗД1214</v>
      </c>
      <c r="G1325" s="2" t="s">
        <v>8</v>
      </c>
      <c r="I1325" s="1">
        <v>2</v>
      </c>
      <c r="J1325" s="1">
        <v>1970</v>
      </c>
      <c r="K1325" s="2" t="s">
        <v>8</v>
      </c>
      <c r="L1325" s="122">
        <v>1.1499999999999999</v>
      </c>
      <c r="N1325" s="117">
        <v>60000000</v>
      </c>
      <c r="O1325" s="129">
        <f t="shared" si="103"/>
        <v>69000000</v>
      </c>
      <c r="P1325" s="14">
        <f t="shared" si="104"/>
        <v>0</v>
      </c>
      <c r="Q1325" s="14" t="str">
        <f>+IF(B1325='1'!$D$15,IF(C1325='1'!$D$16,'2'!D1325,""),"")</f>
        <v/>
      </c>
      <c r="S1325" s="36">
        <v>50000000</v>
      </c>
      <c r="T1325" s="87">
        <v>50000000</v>
      </c>
      <c r="U1325" s="96">
        <v>50000000</v>
      </c>
      <c r="V1325" s="108">
        <v>60000000</v>
      </c>
    </row>
    <row r="1326" spans="1:22" hidden="1" x14ac:dyDescent="0.2">
      <c r="A1326" s="103">
        <v>1324</v>
      </c>
      <c r="B1326" s="1" t="s">
        <v>46</v>
      </c>
      <c r="C1326" s="14">
        <v>12</v>
      </c>
      <c r="D1326" s="14">
        <v>13</v>
      </c>
      <c r="E1326" s="1">
        <v>13270</v>
      </c>
      <c r="F1326" s="1" t="str">
        <f t="shared" si="105"/>
        <v>БЗД1213</v>
      </c>
      <c r="G1326" s="2" t="s">
        <v>200</v>
      </c>
      <c r="I1326" s="1">
        <v>2</v>
      </c>
      <c r="J1326" s="1">
        <v>1970</v>
      </c>
      <c r="K1326" s="2" t="s">
        <v>765</v>
      </c>
      <c r="L1326" s="122">
        <v>1.1499999999999999</v>
      </c>
      <c r="N1326" s="117">
        <v>60000000</v>
      </c>
      <c r="O1326" s="129">
        <f t="shared" si="103"/>
        <v>69000000</v>
      </c>
      <c r="P1326" s="14">
        <f t="shared" si="104"/>
        <v>0</v>
      </c>
      <c r="Q1326" s="14" t="str">
        <f>+IF(B1326='1'!$D$15,IF(C1326='1'!$D$16,'2'!D1326,""),"")</f>
        <v/>
      </c>
      <c r="S1326" s="36">
        <v>50000000</v>
      </c>
      <c r="T1326" s="87">
        <v>50000000</v>
      </c>
      <c r="U1326" s="96">
        <v>50000000</v>
      </c>
      <c r="V1326" s="108">
        <v>60000000</v>
      </c>
    </row>
    <row r="1327" spans="1:22" hidden="1" x14ac:dyDescent="0.2">
      <c r="A1327" s="103">
        <v>1325</v>
      </c>
      <c r="B1327" s="1" t="s">
        <v>46</v>
      </c>
      <c r="C1327" s="14">
        <v>12</v>
      </c>
      <c r="D1327" s="14">
        <v>11</v>
      </c>
      <c r="E1327" s="1">
        <v>13270</v>
      </c>
      <c r="F1327" s="1" t="str">
        <f t="shared" si="105"/>
        <v>БЗД1211</v>
      </c>
      <c r="G1327" s="2" t="s">
        <v>8</v>
      </c>
      <c r="I1327" s="1">
        <v>2</v>
      </c>
      <c r="J1327" s="1">
        <v>1970</v>
      </c>
      <c r="K1327" s="2" t="s">
        <v>765</v>
      </c>
      <c r="L1327" s="122">
        <v>1.1499999999999999</v>
      </c>
      <c r="N1327" s="117">
        <v>60000000</v>
      </c>
      <c r="O1327" s="129">
        <f t="shared" si="103"/>
        <v>69000000</v>
      </c>
      <c r="P1327" s="14">
        <f t="shared" si="104"/>
        <v>0</v>
      </c>
      <c r="Q1327" s="14" t="str">
        <f>+IF(B1327='1'!$D$15,IF(C1327='1'!$D$16,'2'!D1327,""),"")</f>
        <v/>
      </c>
      <c r="S1327" s="36">
        <v>50000000</v>
      </c>
      <c r="T1327" s="87">
        <v>50000000</v>
      </c>
      <c r="U1327" s="96">
        <v>50000000</v>
      </c>
      <c r="V1327" s="108">
        <v>60000000</v>
      </c>
    </row>
    <row r="1328" spans="1:22" hidden="1" x14ac:dyDescent="0.2">
      <c r="A1328" s="103">
        <v>1326</v>
      </c>
      <c r="B1328" s="1" t="s">
        <v>46</v>
      </c>
      <c r="C1328" s="14">
        <v>12</v>
      </c>
      <c r="D1328" s="14">
        <v>10</v>
      </c>
      <c r="E1328" s="1">
        <v>13270</v>
      </c>
      <c r="F1328" s="1" t="str">
        <f t="shared" si="105"/>
        <v>БЗД1210</v>
      </c>
      <c r="G1328" s="2" t="s">
        <v>8</v>
      </c>
      <c r="I1328" s="1">
        <v>2</v>
      </c>
      <c r="J1328" s="1">
        <v>1970</v>
      </c>
      <c r="K1328" s="2" t="s">
        <v>765</v>
      </c>
      <c r="L1328" s="122">
        <v>1.1499999999999999</v>
      </c>
      <c r="N1328" s="117">
        <v>60000000</v>
      </c>
      <c r="O1328" s="129">
        <f t="shared" si="103"/>
        <v>69000000</v>
      </c>
      <c r="P1328" s="14">
        <f t="shared" si="104"/>
        <v>0</v>
      </c>
      <c r="Q1328" s="14" t="str">
        <f>+IF(B1328='1'!$D$15,IF(C1328='1'!$D$16,'2'!D1328,""),"")</f>
        <v/>
      </c>
      <c r="S1328" s="36">
        <v>50000000</v>
      </c>
      <c r="T1328" s="87">
        <v>50000000</v>
      </c>
      <c r="U1328" s="96">
        <v>50000000</v>
      </c>
      <c r="V1328" s="108">
        <v>60000000</v>
      </c>
    </row>
    <row r="1329" spans="1:22" hidden="1" x14ac:dyDescent="0.2">
      <c r="A1329" s="103">
        <v>1327</v>
      </c>
      <c r="B1329" s="1" t="s">
        <v>46</v>
      </c>
      <c r="C1329" s="14">
        <v>12</v>
      </c>
      <c r="D1329" s="14">
        <v>9</v>
      </c>
      <c r="E1329" s="1">
        <v>13270</v>
      </c>
      <c r="F1329" s="1" t="str">
        <f t="shared" si="105"/>
        <v>БЗД129</v>
      </c>
      <c r="G1329" s="2" t="s">
        <v>8</v>
      </c>
      <c r="I1329" s="1">
        <v>2</v>
      </c>
      <c r="J1329" s="1">
        <v>1970</v>
      </c>
      <c r="K1329" s="2" t="s">
        <v>765</v>
      </c>
      <c r="L1329" s="122">
        <v>1.1499999999999999</v>
      </c>
      <c r="N1329" s="117">
        <v>60000000</v>
      </c>
      <c r="O1329" s="129">
        <f t="shared" si="103"/>
        <v>69000000</v>
      </c>
      <c r="P1329" s="14">
        <f t="shared" si="104"/>
        <v>0</v>
      </c>
      <c r="Q1329" s="14" t="str">
        <f>+IF(B1329='1'!$D$15,IF(C1329='1'!$D$16,'2'!D1329,""),"")</f>
        <v/>
      </c>
      <c r="S1329" s="36">
        <v>50000000</v>
      </c>
      <c r="T1329" s="87">
        <v>50000000</v>
      </c>
      <c r="U1329" s="96">
        <v>50000000</v>
      </c>
      <c r="V1329" s="108">
        <v>60000000</v>
      </c>
    </row>
    <row r="1330" spans="1:22" hidden="1" x14ac:dyDescent="0.2">
      <c r="A1330" s="103">
        <v>1328</v>
      </c>
      <c r="B1330" s="1" t="s">
        <v>46</v>
      </c>
      <c r="C1330" s="14">
        <v>12</v>
      </c>
      <c r="D1330" s="14">
        <v>8</v>
      </c>
      <c r="E1330" s="1">
        <v>13270</v>
      </c>
      <c r="F1330" s="1" t="str">
        <f t="shared" si="105"/>
        <v>БЗД128</v>
      </c>
      <c r="G1330" s="2" t="s">
        <v>8</v>
      </c>
      <c r="I1330" s="1">
        <v>2</v>
      </c>
      <c r="J1330" s="1">
        <v>1970</v>
      </c>
      <c r="K1330" s="2" t="s">
        <v>765</v>
      </c>
      <c r="L1330" s="122">
        <v>1.1499999999999999</v>
      </c>
      <c r="N1330" s="117">
        <v>60000000</v>
      </c>
      <c r="O1330" s="129">
        <f t="shared" si="103"/>
        <v>69000000</v>
      </c>
      <c r="P1330" s="14">
        <f t="shared" si="104"/>
        <v>0</v>
      </c>
      <c r="Q1330" s="14" t="str">
        <f>+IF(B1330='1'!$D$15,IF(C1330='1'!$D$16,'2'!D1330,""),"")</f>
        <v/>
      </c>
      <c r="S1330" s="36">
        <v>50000000</v>
      </c>
      <c r="T1330" s="87">
        <v>50000000</v>
      </c>
      <c r="U1330" s="96">
        <v>50000000</v>
      </c>
      <c r="V1330" s="108">
        <v>60000000</v>
      </c>
    </row>
    <row r="1331" spans="1:22" hidden="1" x14ac:dyDescent="0.2">
      <c r="A1331" s="103">
        <v>1329</v>
      </c>
      <c r="B1331" s="1" t="s">
        <v>46</v>
      </c>
      <c r="C1331" s="14">
        <v>12</v>
      </c>
      <c r="D1331" s="14">
        <v>7</v>
      </c>
      <c r="E1331" s="1">
        <v>13270</v>
      </c>
      <c r="F1331" s="1" t="str">
        <f t="shared" si="105"/>
        <v>БЗД127</v>
      </c>
      <c r="G1331" s="2" t="s">
        <v>8</v>
      </c>
      <c r="I1331" s="1">
        <v>2</v>
      </c>
      <c r="J1331" s="1">
        <v>1970</v>
      </c>
      <c r="K1331" s="2" t="s">
        <v>765</v>
      </c>
      <c r="L1331" s="122">
        <v>1.1499999999999999</v>
      </c>
      <c r="N1331" s="117">
        <v>60000000</v>
      </c>
      <c r="O1331" s="129">
        <f t="shared" si="103"/>
        <v>69000000</v>
      </c>
      <c r="P1331" s="14">
        <f t="shared" si="104"/>
        <v>0</v>
      </c>
      <c r="Q1331" s="14" t="str">
        <f>+IF(B1331='1'!$D$15,IF(C1331='1'!$D$16,'2'!D1331,""),"")</f>
        <v/>
      </c>
      <c r="S1331" s="36">
        <v>50000000</v>
      </c>
      <c r="T1331" s="87">
        <v>50000000</v>
      </c>
      <c r="U1331" s="96">
        <v>50000000</v>
      </c>
      <c r="V1331" s="108">
        <v>60000000</v>
      </c>
    </row>
    <row r="1332" spans="1:22" hidden="1" x14ac:dyDescent="0.2">
      <c r="A1332" s="103">
        <v>1330</v>
      </c>
      <c r="B1332" s="1" t="s">
        <v>46</v>
      </c>
      <c r="C1332" s="14">
        <v>12</v>
      </c>
      <c r="D1332" s="14">
        <v>6</v>
      </c>
      <c r="E1332" s="1">
        <v>13270</v>
      </c>
      <c r="F1332" s="1" t="str">
        <f t="shared" si="105"/>
        <v>БЗД126</v>
      </c>
      <c r="G1332" s="2" t="s">
        <v>293</v>
      </c>
      <c r="I1332" s="1">
        <v>2</v>
      </c>
      <c r="J1332" s="1">
        <v>1968</v>
      </c>
      <c r="K1332" s="2" t="s">
        <v>765</v>
      </c>
      <c r="L1332" s="122">
        <v>1.1499999999999999</v>
      </c>
      <c r="N1332" s="117">
        <v>60000000</v>
      </c>
      <c r="O1332" s="129">
        <f t="shared" si="103"/>
        <v>69000000</v>
      </c>
      <c r="P1332" s="14">
        <f t="shared" si="104"/>
        <v>0</v>
      </c>
      <c r="Q1332" s="14" t="str">
        <f>+IF(B1332='1'!$D$15,IF(C1332='1'!$D$16,'2'!D1332,""),"")</f>
        <v/>
      </c>
      <c r="S1332" s="36">
        <v>50000000</v>
      </c>
      <c r="T1332" s="87">
        <v>50000000</v>
      </c>
      <c r="U1332" s="96">
        <v>50000000</v>
      </c>
      <c r="V1332" s="108">
        <v>60000000</v>
      </c>
    </row>
    <row r="1333" spans="1:22" hidden="1" x14ac:dyDescent="0.2">
      <c r="A1333" s="103">
        <v>1331</v>
      </c>
      <c r="B1333" s="1" t="s">
        <v>46</v>
      </c>
      <c r="C1333" s="14">
        <v>12</v>
      </c>
      <c r="D1333" s="14">
        <v>5</v>
      </c>
      <c r="E1333" s="1">
        <v>13270</v>
      </c>
      <c r="F1333" s="1" t="str">
        <f t="shared" si="105"/>
        <v>БЗД125</v>
      </c>
      <c r="G1333" s="2" t="s">
        <v>293</v>
      </c>
      <c r="I1333" s="1">
        <v>3</v>
      </c>
      <c r="J1333" s="1">
        <v>1970</v>
      </c>
      <c r="K1333" s="2" t="s">
        <v>765</v>
      </c>
      <c r="L1333" s="122">
        <v>1.1499999999999999</v>
      </c>
      <c r="N1333" s="117">
        <v>60000000</v>
      </c>
      <c r="O1333" s="129">
        <f t="shared" si="103"/>
        <v>69000000</v>
      </c>
      <c r="P1333" s="14">
        <f t="shared" si="104"/>
        <v>0</v>
      </c>
      <c r="Q1333" s="14" t="str">
        <f>+IF(B1333='1'!$D$15,IF(C1333='1'!$D$16,'2'!D1333,""),"")</f>
        <v/>
      </c>
      <c r="S1333" s="36">
        <v>50000000</v>
      </c>
      <c r="T1333" s="87">
        <v>50000000</v>
      </c>
      <c r="U1333" s="96">
        <v>50000000</v>
      </c>
      <c r="V1333" s="108">
        <v>60000000</v>
      </c>
    </row>
    <row r="1334" spans="1:22" hidden="1" x14ac:dyDescent="0.2">
      <c r="A1334" s="103">
        <v>1332</v>
      </c>
      <c r="B1334" s="1" t="s">
        <v>46</v>
      </c>
      <c r="C1334" s="14">
        <v>12</v>
      </c>
      <c r="D1334" s="14">
        <v>4</v>
      </c>
      <c r="E1334" s="1">
        <v>13270</v>
      </c>
      <c r="F1334" s="1" t="str">
        <f t="shared" si="105"/>
        <v>БЗД124</v>
      </c>
      <c r="G1334" s="2" t="s">
        <v>293</v>
      </c>
      <c r="I1334" s="1">
        <v>3</v>
      </c>
      <c r="J1334" s="1">
        <v>1985</v>
      </c>
      <c r="K1334" s="2" t="s">
        <v>765</v>
      </c>
      <c r="L1334" s="122">
        <v>1.1499999999999999</v>
      </c>
      <c r="N1334" s="117">
        <v>60000000</v>
      </c>
      <c r="O1334" s="129">
        <f t="shared" si="103"/>
        <v>69000000</v>
      </c>
      <c r="P1334" s="14">
        <f t="shared" si="104"/>
        <v>0</v>
      </c>
      <c r="Q1334" s="14" t="str">
        <f>+IF(B1334='1'!$D$15,IF(C1334='1'!$D$16,'2'!D1334,""),"")</f>
        <v/>
      </c>
      <c r="S1334" s="36">
        <v>50000000</v>
      </c>
      <c r="T1334" s="87">
        <v>50000000</v>
      </c>
      <c r="U1334" s="96">
        <v>50000000</v>
      </c>
      <c r="V1334" s="108">
        <v>60000000</v>
      </c>
    </row>
    <row r="1335" spans="1:22" hidden="1" x14ac:dyDescent="0.2">
      <c r="A1335" s="103">
        <v>1333</v>
      </c>
      <c r="B1335" s="1" t="s">
        <v>46</v>
      </c>
      <c r="C1335" s="14">
        <v>12</v>
      </c>
      <c r="D1335" s="14">
        <v>3</v>
      </c>
      <c r="E1335" s="1">
        <v>13270</v>
      </c>
      <c r="F1335" s="1" t="str">
        <f t="shared" si="105"/>
        <v>БЗД123</v>
      </c>
      <c r="G1335" s="2" t="s">
        <v>293</v>
      </c>
      <c r="I1335" s="1">
        <v>3</v>
      </c>
      <c r="J1335" s="1">
        <v>1985</v>
      </c>
      <c r="K1335" s="2" t="s">
        <v>765</v>
      </c>
      <c r="L1335" s="122">
        <v>1.1499999999999999</v>
      </c>
      <c r="N1335" s="117">
        <v>60000000</v>
      </c>
      <c r="O1335" s="129">
        <f t="shared" si="103"/>
        <v>69000000</v>
      </c>
      <c r="P1335" s="14">
        <f t="shared" si="104"/>
        <v>0</v>
      </c>
      <c r="Q1335" s="14" t="str">
        <f>+IF(B1335='1'!$D$15,IF(C1335='1'!$D$16,'2'!D1335,""),"")</f>
        <v/>
      </c>
      <c r="S1335" s="36">
        <v>50000000</v>
      </c>
      <c r="T1335" s="87">
        <v>50000000</v>
      </c>
      <c r="U1335" s="96">
        <v>50000000</v>
      </c>
      <c r="V1335" s="108">
        <v>60000000</v>
      </c>
    </row>
    <row r="1336" spans="1:22" hidden="1" x14ac:dyDescent="0.2">
      <c r="A1336" s="103">
        <v>1334</v>
      </c>
      <c r="B1336" s="1" t="s">
        <v>46</v>
      </c>
      <c r="C1336" s="14">
        <v>12</v>
      </c>
      <c r="D1336" s="14">
        <v>2</v>
      </c>
      <c r="E1336" s="1">
        <v>13270</v>
      </c>
      <c r="F1336" s="1" t="str">
        <f t="shared" si="105"/>
        <v>БЗД122</v>
      </c>
      <c r="G1336" s="2" t="s">
        <v>293</v>
      </c>
      <c r="I1336" s="1">
        <v>3</v>
      </c>
      <c r="J1336" s="1">
        <v>1985</v>
      </c>
      <c r="K1336" s="2" t="s">
        <v>8</v>
      </c>
      <c r="L1336" s="122">
        <v>1.1499999999999999</v>
      </c>
      <c r="N1336" s="117">
        <v>60000000</v>
      </c>
      <c r="O1336" s="129">
        <f t="shared" si="103"/>
        <v>69000000</v>
      </c>
      <c r="P1336" s="14">
        <f t="shared" si="104"/>
        <v>0</v>
      </c>
      <c r="Q1336" s="14" t="str">
        <f>+IF(B1336='1'!$D$15,IF(C1336='1'!$D$16,'2'!D1336,""),"")</f>
        <v/>
      </c>
      <c r="S1336" s="36">
        <v>50000000</v>
      </c>
      <c r="T1336" s="87">
        <v>50000000</v>
      </c>
      <c r="U1336" s="96">
        <v>50000000</v>
      </c>
      <c r="V1336" s="108">
        <v>60000000</v>
      </c>
    </row>
    <row r="1337" spans="1:22" hidden="1" x14ac:dyDescent="0.2">
      <c r="A1337" s="103">
        <v>1335</v>
      </c>
      <c r="B1337" s="1" t="s">
        <v>46</v>
      </c>
      <c r="C1337" s="14">
        <v>12</v>
      </c>
      <c r="D1337" s="14">
        <v>1</v>
      </c>
      <c r="E1337" s="1">
        <v>13270</v>
      </c>
      <c r="F1337" s="1" t="str">
        <f t="shared" si="105"/>
        <v>БЗД121</v>
      </c>
      <c r="G1337" s="2" t="s">
        <v>293</v>
      </c>
      <c r="I1337" s="1">
        <v>3</v>
      </c>
      <c r="J1337" s="1">
        <v>1985</v>
      </c>
      <c r="K1337" s="2" t="s">
        <v>765</v>
      </c>
      <c r="L1337" s="122">
        <v>1.1499999999999999</v>
      </c>
      <c r="N1337" s="117">
        <v>60000000</v>
      </c>
      <c r="O1337" s="129">
        <f t="shared" si="103"/>
        <v>69000000</v>
      </c>
      <c r="P1337" s="14">
        <f t="shared" si="104"/>
        <v>0</v>
      </c>
      <c r="Q1337" s="14" t="str">
        <f>+IF(B1337='1'!$D$15,IF(C1337='1'!$D$16,'2'!D1337,""),"")</f>
        <v/>
      </c>
      <c r="S1337" s="36">
        <v>50000000</v>
      </c>
      <c r="T1337" s="87">
        <v>50000000</v>
      </c>
      <c r="U1337" s="96">
        <v>50000000</v>
      </c>
      <c r="V1337" s="108">
        <v>60000000</v>
      </c>
    </row>
    <row r="1338" spans="1:22" hidden="1" x14ac:dyDescent="0.2">
      <c r="A1338" s="103">
        <v>1336</v>
      </c>
      <c r="B1338" s="1" t="s">
        <v>46</v>
      </c>
      <c r="C1338" s="14">
        <v>13</v>
      </c>
      <c r="D1338" s="14" t="s">
        <v>818</v>
      </c>
      <c r="E1338" s="1">
        <v>13330</v>
      </c>
      <c r="F1338" s="1" t="str">
        <f t="shared" si="105"/>
        <v>БЗД1392Б</v>
      </c>
      <c r="G1338" s="2" t="s">
        <v>183</v>
      </c>
      <c r="I1338" s="1">
        <v>12</v>
      </c>
      <c r="J1338" s="1">
        <v>2016</v>
      </c>
      <c r="K1338" s="37" t="s">
        <v>43</v>
      </c>
      <c r="L1338" s="122">
        <f t="shared" ref="L1338:L1360" si="108">+$L$1</f>
        <v>1.1000000000000001</v>
      </c>
      <c r="N1338" s="117">
        <v>2400000</v>
      </c>
      <c r="O1338" s="129">
        <f t="shared" si="103"/>
        <v>2640000</v>
      </c>
      <c r="P1338" s="14">
        <f t="shared" si="104"/>
        <v>0</v>
      </c>
      <c r="Q1338" s="14" t="str">
        <f>+IF(B1338='1'!$D$15,IF(C1338='1'!$D$16,'2'!D1338,""),"")</f>
        <v/>
      </c>
      <c r="S1338" s="36">
        <v>2100000</v>
      </c>
      <c r="T1338" s="87">
        <v>2100000</v>
      </c>
      <c r="U1338" s="96">
        <v>2200000</v>
      </c>
      <c r="V1338" s="108">
        <v>2400000</v>
      </c>
    </row>
    <row r="1339" spans="1:22" hidden="1" x14ac:dyDescent="0.2">
      <c r="A1339" s="103">
        <v>1337</v>
      </c>
      <c r="B1339" s="1" t="s">
        <v>46</v>
      </c>
      <c r="C1339" s="14">
        <v>13</v>
      </c>
      <c r="D1339" s="14" t="s">
        <v>817</v>
      </c>
      <c r="E1339" s="1">
        <v>13330</v>
      </c>
      <c r="F1339" s="1" t="str">
        <f t="shared" si="105"/>
        <v>БЗД1392А</v>
      </c>
      <c r="G1339" s="2" t="s">
        <v>7</v>
      </c>
      <c r="I1339" s="1">
        <v>12</v>
      </c>
      <c r="J1339" s="1">
        <v>2016</v>
      </c>
      <c r="K1339" s="37" t="s">
        <v>43</v>
      </c>
      <c r="L1339" s="122">
        <f t="shared" si="108"/>
        <v>1.1000000000000001</v>
      </c>
      <c r="N1339" s="117">
        <v>2400000</v>
      </c>
      <c r="O1339" s="129">
        <f t="shared" si="103"/>
        <v>2640000</v>
      </c>
      <c r="P1339" s="14">
        <f t="shared" si="104"/>
        <v>0</v>
      </c>
      <c r="Q1339" s="14" t="str">
        <f>+IF(B1339='1'!$D$15,IF(C1339='1'!$D$16,'2'!D1339,""),"")</f>
        <v/>
      </c>
      <c r="S1339" s="36">
        <v>2100000</v>
      </c>
      <c r="T1339" s="87">
        <v>2100000</v>
      </c>
      <c r="U1339" s="96">
        <v>2200000</v>
      </c>
      <c r="V1339" s="108">
        <v>2400000</v>
      </c>
    </row>
    <row r="1340" spans="1:22" hidden="1" x14ac:dyDescent="0.2">
      <c r="A1340" s="103">
        <v>1338</v>
      </c>
      <c r="B1340" s="1" t="s">
        <v>46</v>
      </c>
      <c r="C1340" s="14">
        <v>13</v>
      </c>
      <c r="D1340" s="14" t="s">
        <v>811</v>
      </c>
      <c r="E1340" s="1">
        <v>13330</v>
      </c>
      <c r="F1340" s="1" t="str">
        <f t="shared" si="105"/>
        <v>БЗД1390Г</v>
      </c>
      <c r="G1340" s="2" t="s">
        <v>181</v>
      </c>
      <c r="I1340" s="1">
        <v>15</v>
      </c>
      <c r="J1340" s="1">
        <v>2014</v>
      </c>
      <c r="K1340" s="37" t="s">
        <v>43</v>
      </c>
      <c r="L1340" s="122">
        <f t="shared" si="108"/>
        <v>1.1000000000000001</v>
      </c>
      <c r="N1340" s="117">
        <v>2500000</v>
      </c>
      <c r="O1340" s="129">
        <f t="shared" si="103"/>
        <v>2750000</v>
      </c>
      <c r="P1340" s="14">
        <f t="shared" si="104"/>
        <v>0</v>
      </c>
      <c r="Q1340" s="14" t="str">
        <f>+IF(B1340='1'!$D$15,IF(C1340='1'!$D$16,'2'!D1340,""),"")</f>
        <v/>
      </c>
      <c r="S1340" s="36">
        <v>2100000</v>
      </c>
      <c r="T1340" s="87">
        <v>2100000</v>
      </c>
      <c r="U1340" s="96">
        <v>2200000</v>
      </c>
      <c r="V1340" s="108">
        <v>2500000</v>
      </c>
    </row>
    <row r="1341" spans="1:22" hidden="1" x14ac:dyDescent="0.2">
      <c r="A1341" s="103">
        <v>1339</v>
      </c>
      <c r="B1341" s="1" t="s">
        <v>46</v>
      </c>
      <c r="C1341" s="14">
        <v>13</v>
      </c>
      <c r="D1341" s="14" t="s">
        <v>812</v>
      </c>
      <c r="E1341" s="1">
        <v>13330</v>
      </c>
      <c r="F1341" s="1" t="str">
        <f t="shared" si="105"/>
        <v>БЗД1390В</v>
      </c>
      <c r="G1341" s="2" t="s">
        <v>181</v>
      </c>
      <c r="I1341" s="1">
        <v>15</v>
      </c>
      <c r="J1341" s="1">
        <v>2014</v>
      </c>
      <c r="K1341" s="37" t="s">
        <v>43</v>
      </c>
      <c r="L1341" s="122">
        <f t="shared" si="108"/>
        <v>1.1000000000000001</v>
      </c>
      <c r="N1341" s="117">
        <v>2500000</v>
      </c>
      <c r="O1341" s="129">
        <f t="shared" si="103"/>
        <v>2750000</v>
      </c>
      <c r="P1341" s="14">
        <f t="shared" si="104"/>
        <v>0</v>
      </c>
      <c r="Q1341" s="14" t="str">
        <f>+IF(B1341='1'!$D$15,IF(C1341='1'!$D$16,'2'!D1341,""),"")</f>
        <v/>
      </c>
      <c r="S1341" s="36">
        <v>2100000</v>
      </c>
      <c r="T1341" s="87">
        <v>2100000</v>
      </c>
      <c r="U1341" s="96">
        <v>2200000</v>
      </c>
      <c r="V1341" s="108">
        <v>2500000</v>
      </c>
    </row>
    <row r="1342" spans="1:22" hidden="1" x14ac:dyDescent="0.2">
      <c r="A1342" s="103">
        <v>1340</v>
      </c>
      <c r="B1342" s="1" t="s">
        <v>46</v>
      </c>
      <c r="C1342" s="14">
        <v>13</v>
      </c>
      <c r="D1342" s="14" t="s">
        <v>815</v>
      </c>
      <c r="E1342" s="1">
        <v>13330</v>
      </c>
      <c r="F1342" s="1" t="str">
        <f t="shared" si="105"/>
        <v>БЗД1390Б</v>
      </c>
      <c r="G1342" s="2" t="s">
        <v>7</v>
      </c>
      <c r="I1342" s="1">
        <v>12</v>
      </c>
      <c r="J1342" s="1">
        <v>2013</v>
      </c>
      <c r="K1342" s="37" t="s">
        <v>43</v>
      </c>
      <c r="L1342" s="122">
        <f t="shared" si="108"/>
        <v>1.1000000000000001</v>
      </c>
      <c r="N1342" s="117">
        <v>2500000</v>
      </c>
      <c r="O1342" s="129">
        <f t="shared" si="103"/>
        <v>2750000</v>
      </c>
      <c r="P1342" s="14">
        <f t="shared" si="104"/>
        <v>0</v>
      </c>
      <c r="Q1342" s="14" t="str">
        <f>+IF(B1342='1'!$D$15,IF(C1342='1'!$D$16,'2'!D1342,""),"")</f>
        <v/>
      </c>
      <c r="S1342" s="36">
        <v>2100000</v>
      </c>
      <c r="T1342" s="87">
        <v>2100000</v>
      </c>
      <c r="U1342" s="96">
        <v>2200000</v>
      </c>
      <c r="V1342" s="108">
        <v>2500000</v>
      </c>
    </row>
    <row r="1343" spans="1:22" hidden="1" x14ac:dyDescent="0.2">
      <c r="A1343" s="103">
        <v>1341</v>
      </c>
      <c r="B1343" s="1" t="s">
        <v>46</v>
      </c>
      <c r="C1343" s="14">
        <v>13</v>
      </c>
      <c r="D1343" s="14" t="s">
        <v>814</v>
      </c>
      <c r="E1343" s="1">
        <v>13330</v>
      </c>
      <c r="F1343" s="1" t="str">
        <f t="shared" si="105"/>
        <v>БЗД1390А</v>
      </c>
      <c r="G1343" s="2" t="s">
        <v>7</v>
      </c>
      <c r="I1343" s="1">
        <v>12</v>
      </c>
      <c r="J1343" s="1">
        <v>2013</v>
      </c>
      <c r="K1343" s="37" t="s">
        <v>43</v>
      </c>
      <c r="L1343" s="122">
        <f t="shared" si="108"/>
        <v>1.1000000000000001</v>
      </c>
      <c r="N1343" s="117">
        <v>2500000</v>
      </c>
      <c r="O1343" s="129">
        <f t="shared" si="103"/>
        <v>2750000</v>
      </c>
      <c r="P1343" s="14">
        <f t="shared" si="104"/>
        <v>0</v>
      </c>
      <c r="Q1343" s="14" t="str">
        <f>+IF(B1343='1'!$D$15,IF(C1343='1'!$D$16,'2'!D1343,""),"")</f>
        <v/>
      </c>
      <c r="S1343" s="36">
        <v>2100000</v>
      </c>
      <c r="T1343" s="87">
        <v>2100000</v>
      </c>
      <c r="U1343" s="96">
        <v>2200000</v>
      </c>
      <c r="V1343" s="108">
        <v>2500000</v>
      </c>
    </row>
    <row r="1344" spans="1:22" hidden="1" x14ac:dyDescent="0.2">
      <c r="A1344" s="103">
        <v>1342</v>
      </c>
      <c r="B1344" s="1" t="s">
        <v>46</v>
      </c>
      <c r="C1344" s="14">
        <v>13</v>
      </c>
      <c r="D1344" s="14" t="s">
        <v>800</v>
      </c>
      <c r="E1344" s="1">
        <v>13331</v>
      </c>
      <c r="F1344" s="1" t="str">
        <f t="shared" si="105"/>
        <v>БЗД13127/8</v>
      </c>
      <c r="G1344" s="2" t="s">
        <v>801</v>
      </c>
      <c r="I1344" s="1">
        <v>4</v>
      </c>
      <c r="J1344" s="1">
        <v>2011</v>
      </c>
      <c r="K1344" s="37" t="s">
        <v>43</v>
      </c>
      <c r="L1344" s="122">
        <f t="shared" si="108"/>
        <v>1.1000000000000001</v>
      </c>
      <c r="N1344" s="117">
        <v>2200000</v>
      </c>
      <c r="O1344" s="129">
        <f t="shared" si="103"/>
        <v>2420000</v>
      </c>
      <c r="P1344" s="14">
        <f t="shared" si="104"/>
        <v>0</v>
      </c>
      <c r="Q1344" s="14" t="str">
        <f>+IF(B1344='1'!$D$15,IF(C1344='1'!$D$16,'2'!D1344,""),"")</f>
        <v/>
      </c>
      <c r="S1344" s="36">
        <v>1800000</v>
      </c>
      <c r="T1344" s="87">
        <v>1800000</v>
      </c>
      <c r="U1344" s="96">
        <v>1900000</v>
      </c>
      <c r="V1344" s="108">
        <v>2200000</v>
      </c>
    </row>
    <row r="1345" spans="1:22" hidden="1" x14ac:dyDescent="0.2">
      <c r="A1345" s="103">
        <v>1343</v>
      </c>
      <c r="B1345" s="1" t="s">
        <v>46</v>
      </c>
      <c r="C1345" s="14">
        <v>13</v>
      </c>
      <c r="D1345" s="14" t="s">
        <v>802</v>
      </c>
      <c r="E1345" s="1">
        <v>13331</v>
      </c>
      <c r="F1345" s="1" t="str">
        <f t="shared" si="105"/>
        <v>БЗД13127/7</v>
      </c>
      <c r="G1345" s="2" t="s">
        <v>801</v>
      </c>
      <c r="I1345" s="1">
        <v>4</v>
      </c>
      <c r="J1345" s="1">
        <v>2011</v>
      </c>
      <c r="K1345" s="37" t="s">
        <v>43</v>
      </c>
      <c r="L1345" s="122">
        <f t="shared" si="108"/>
        <v>1.1000000000000001</v>
      </c>
      <c r="N1345" s="117">
        <v>2200000</v>
      </c>
      <c r="O1345" s="129">
        <f t="shared" si="103"/>
        <v>2420000</v>
      </c>
      <c r="P1345" s="14">
        <f t="shared" si="104"/>
        <v>0</v>
      </c>
      <c r="Q1345" s="14" t="str">
        <f>+IF(B1345='1'!$D$15,IF(C1345='1'!$D$16,'2'!D1345,""),"")</f>
        <v/>
      </c>
      <c r="S1345" s="36">
        <v>1800000</v>
      </c>
      <c r="T1345" s="87">
        <v>1800000</v>
      </c>
      <c r="U1345" s="96">
        <v>1900000</v>
      </c>
      <c r="V1345" s="108">
        <v>2200000</v>
      </c>
    </row>
    <row r="1346" spans="1:22" hidden="1" x14ac:dyDescent="0.2">
      <c r="A1346" s="103">
        <v>1344</v>
      </c>
      <c r="B1346" s="1" t="s">
        <v>46</v>
      </c>
      <c r="C1346" s="14">
        <v>13</v>
      </c>
      <c r="D1346" s="14" t="s">
        <v>810</v>
      </c>
      <c r="E1346" s="1">
        <v>13331</v>
      </c>
      <c r="F1346" s="1" t="str">
        <f t="shared" si="105"/>
        <v>БЗД13127/6</v>
      </c>
      <c r="G1346" s="2" t="s">
        <v>801</v>
      </c>
      <c r="I1346" s="1">
        <v>4</v>
      </c>
      <c r="J1346" s="1">
        <v>2010</v>
      </c>
      <c r="K1346" s="37" t="s">
        <v>43</v>
      </c>
      <c r="L1346" s="122">
        <f t="shared" si="108"/>
        <v>1.1000000000000001</v>
      </c>
      <c r="N1346" s="117">
        <v>2200000</v>
      </c>
      <c r="O1346" s="129">
        <f t="shared" si="103"/>
        <v>2420000</v>
      </c>
      <c r="P1346" s="14">
        <f t="shared" si="104"/>
        <v>0</v>
      </c>
      <c r="Q1346" s="14" t="str">
        <f>+IF(B1346='1'!$D$15,IF(C1346='1'!$D$16,'2'!D1346,""),"")</f>
        <v/>
      </c>
      <c r="S1346" s="36">
        <v>1800000</v>
      </c>
      <c r="T1346" s="87">
        <v>1800000</v>
      </c>
      <c r="U1346" s="96">
        <v>1900000</v>
      </c>
      <c r="V1346" s="108">
        <v>2200000</v>
      </c>
    </row>
    <row r="1347" spans="1:22" hidden="1" x14ac:dyDescent="0.2">
      <c r="A1347" s="103">
        <v>1345</v>
      </c>
      <c r="B1347" s="1" t="s">
        <v>46</v>
      </c>
      <c r="C1347" s="14">
        <v>13</v>
      </c>
      <c r="D1347" s="14" t="s">
        <v>804</v>
      </c>
      <c r="E1347" s="1">
        <v>13331</v>
      </c>
      <c r="F1347" s="1" t="str">
        <f t="shared" si="105"/>
        <v>БЗД13127/5</v>
      </c>
      <c r="G1347" s="2" t="s">
        <v>801</v>
      </c>
      <c r="I1347" s="1">
        <v>4</v>
      </c>
      <c r="J1347" s="1">
        <v>2009</v>
      </c>
      <c r="K1347" s="37" t="s">
        <v>43</v>
      </c>
      <c r="L1347" s="122">
        <f t="shared" si="108"/>
        <v>1.1000000000000001</v>
      </c>
      <c r="N1347" s="117">
        <v>2200000</v>
      </c>
      <c r="O1347" s="129">
        <f t="shared" si="103"/>
        <v>2420000</v>
      </c>
      <c r="P1347" s="14">
        <f t="shared" si="104"/>
        <v>0</v>
      </c>
      <c r="Q1347" s="14" t="str">
        <f>+IF(B1347='1'!$D$15,IF(C1347='1'!$D$16,'2'!D1347,""),"")</f>
        <v/>
      </c>
      <c r="S1347" s="36">
        <v>1800000</v>
      </c>
      <c r="T1347" s="87">
        <v>1800000</v>
      </c>
      <c r="U1347" s="96">
        <v>1900000</v>
      </c>
      <c r="V1347" s="108">
        <v>2200000</v>
      </c>
    </row>
    <row r="1348" spans="1:22" hidden="1" x14ac:dyDescent="0.2">
      <c r="A1348" s="103">
        <v>1346</v>
      </c>
      <c r="B1348" s="1" t="s">
        <v>46</v>
      </c>
      <c r="C1348" s="14">
        <v>13</v>
      </c>
      <c r="D1348" s="14" t="s">
        <v>805</v>
      </c>
      <c r="E1348" s="1">
        <v>13331</v>
      </c>
      <c r="F1348" s="1" t="str">
        <f t="shared" si="105"/>
        <v>БЗД13127/4</v>
      </c>
      <c r="G1348" s="2" t="s">
        <v>801</v>
      </c>
      <c r="I1348" s="1">
        <v>4</v>
      </c>
      <c r="J1348" s="1">
        <v>2008</v>
      </c>
      <c r="K1348" s="37" t="s">
        <v>43</v>
      </c>
      <c r="L1348" s="122">
        <f t="shared" si="108"/>
        <v>1.1000000000000001</v>
      </c>
      <c r="N1348" s="117">
        <v>2200000</v>
      </c>
      <c r="O1348" s="129">
        <f t="shared" ref="O1348:O1411" si="109">L1348*N1348</f>
        <v>2420000</v>
      </c>
      <c r="P1348" s="14">
        <f t="shared" si="104"/>
        <v>0</v>
      </c>
      <c r="Q1348" s="14" t="str">
        <f>+IF(B1348='1'!$D$15,IF(C1348='1'!$D$16,'2'!D1348,""),"")</f>
        <v/>
      </c>
      <c r="S1348" s="36">
        <v>1800000</v>
      </c>
      <c r="T1348" s="87">
        <v>1800000</v>
      </c>
      <c r="U1348" s="96">
        <v>1900000</v>
      </c>
      <c r="V1348" s="108">
        <v>2200000</v>
      </c>
    </row>
    <row r="1349" spans="1:22" hidden="1" x14ac:dyDescent="0.2">
      <c r="A1349" s="103">
        <v>1347</v>
      </c>
      <c r="B1349" s="1" t="s">
        <v>46</v>
      </c>
      <c r="C1349" s="14">
        <v>13</v>
      </c>
      <c r="D1349" s="14" t="s">
        <v>803</v>
      </c>
      <c r="E1349" s="1">
        <v>13331</v>
      </c>
      <c r="F1349" s="1" t="str">
        <f t="shared" si="105"/>
        <v>БЗД13127/3</v>
      </c>
      <c r="G1349" s="2" t="s">
        <v>801</v>
      </c>
      <c r="I1349" s="1">
        <v>4</v>
      </c>
      <c r="J1349" s="1">
        <v>2008</v>
      </c>
      <c r="K1349" s="37" t="s">
        <v>43</v>
      </c>
      <c r="L1349" s="122">
        <f t="shared" si="108"/>
        <v>1.1000000000000001</v>
      </c>
      <c r="N1349" s="117">
        <v>2200000</v>
      </c>
      <c r="O1349" s="129">
        <f t="shared" si="109"/>
        <v>2420000</v>
      </c>
      <c r="P1349" s="14">
        <f t="shared" si="104"/>
        <v>0</v>
      </c>
      <c r="Q1349" s="14" t="str">
        <f>+IF(B1349='1'!$D$15,IF(C1349='1'!$D$16,'2'!D1349,""),"")</f>
        <v/>
      </c>
      <c r="S1349" s="36">
        <v>1800000</v>
      </c>
      <c r="T1349" s="87">
        <v>1800000</v>
      </c>
      <c r="U1349" s="96">
        <v>1900000</v>
      </c>
      <c r="V1349" s="108">
        <v>2200000</v>
      </c>
    </row>
    <row r="1350" spans="1:22" hidden="1" x14ac:dyDescent="0.2">
      <c r="A1350" s="103">
        <v>1348</v>
      </c>
      <c r="B1350" s="1" t="s">
        <v>46</v>
      </c>
      <c r="C1350" s="14">
        <v>13</v>
      </c>
      <c r="D1350" s="14" t="s">
        <v>806</v>
      </c>
      <c r="E1350" s="1">
        <v>13331</v>
      </c>
      <c r="F1350" s="1" t="str">
        <f t="shared" si="105"/>
        <v>БЗД13127/2</v>
      </c>
      <c r="G1350" s="2" t="s">
        <v>801</v>
      </c>
      <c r="I1350" s="1">
        <v>4</v>
      </c>
      <c r="J1350" s="1">
        <v>2007</v>
      </c>
      <c r="K1350" s="37" t="s">
        <v>43</v>
      </c>
      <c r="L1350" s="122">
        <f t="shared" si="108"/>
        <v>1.1000000000000001</v>
      </c>
      <c r="N1350" s="117">
        <v>2200000</v>
      </c>
      <c r="O1350" s="129">
        <f t="shared" si="109"/>
        <v>2420000</v>
      </c>
      <c r="P1350" s="14">
        <f t="shared" ref="P1350:P1413" si="110">+IF(Q1350="",0,P1349+1)</f>
        <v>0</v>
      </c>
      <c r="Q1350" s="14" t="str">
        <f>+IF(B1350='1'!$D$15,IF(C1350='1'!$D$16,'2'!D1350,""),"")</f>
        <v/>
      </c>
      <c r="S1350" s="36">
        <v>1800000</v>
      </c>
      <c r="T1350" s="87">
        <v>1800000</v>
      </c>
      <c r="U1350" s="96">
        <v>1900000</v>
      </c>
      <c r="V1350" s="108">
        <v>2200000</v>
      </c>
    </row>
    <row r="1351" spans="1:22" hidden="1" x14ac:dyDescent="0.2">
      <c r="A1351" s="103">
        <v>1349</v>
      </c>
      <c r="B1351" s="1" t="s">
        <v>46</v>
      </c>
      <c r="C1351" s="14">
        <v>13</v>
      </c>
      <c r="D1351" s="14" t="s">
        <v>807</v>
      </c>
      <c r="E1351" s="1">
        <v>13331</v>
      </c>
      <c r="F1351" s="1" t="str">
        <f t="shared" si="105"/>
        <v>БЗД13127/1</v>
      </c>
      <c r="G1351" s="2" t="s">
        <v>801</v>
      </c>
      <c r="I1351" s="1">
        <v>4</v>
      </c>
      <c r="J1351" s="1">
        <v>2006</v>
      </c>
      <c r="K1351" s="37" t="s">
        <v>43</v>
      </c>
      <c r="L1351" s="122">
        <f t="shared" si="108"/>
        <v>1.1000000000000001</v>
      </c>
      <c r="N1351" s="117">
        <v>2200000</v>
      </c>
      <c r="O1351" s="129">
        <f t="shared" si="109"/>
        <v>2420000</v>
      </c>
      <c r="P1351" s="14">
        <f t="shared" si="110"/>
        <v>0</v>
      </c>
      <c r="Q1351" s="14" t="str">
        <f>+IF(B1351='1'!$D$15,IF(C1351='1'!$D$16,'2'!D1351,""),"")</f>
        <v/>
      </c>
      <c r="S1351" s="36">
        <v>1800000</v>
      </c>
      <c r="T1351" s="87">
        <v>1800000</v>
      </c>
      <c r="U1351" s="96">
        <v>1900000</v>
      </c>
      <c r="V1351" s="108">
        <v>2200000</v>
      </c>
    </row>
    <row r="1352" spans="1:22" hidden="1" x14ac:dyDescent="0.2">
      <c r="A1352" s="103">
        <v>1350</v>
      </c>
      <c r="B1352" s="1" t="s">
        <v>46</v>
      </c>
      <c r="C1352" s="14">
        <v>13</v>
      </c>
      <c r="D1352" s="14" t="s">
        <v>808</v>
      </c>
      <c r="E1352" s="1">
        <v>13330</v>
      </c>
      <c r="F1352" s="1" t="str">
        <f t="shared" ref="F1352:F1415" si="111">+B1352&amp;C1352&amp;D1352</f>
        <v>БЗД13121/1</v>
      </c>
      <c r="G1352" s="2" t="s">
        <v>809</v>
      </c>
      <c r="I1352" s="1">
        <v>6</v>
      </c>
      <c r="J1352" s="1">
        <v>2007</v>
      </c>
      <c r="K1352" s="37" t="s">
        <v>43</v>
      </c>
      <c r="L1352" s="122">
        <f t="shared" si="108"/>
        <v>1.1000000000000001</v>
      </c>
      <c r="N1352" s="117">
        <v>2000000</v>
      </c>
      <c r="O1352" s="129">
        <f t="shared" si="109"/>
        <v>2200000</v>
      </c>
      <c r="P1352" s="14">
        <f t="shared" si="110"/>
        <v>0</v>
      </c>
      <c r="Q1352" s="14" t="str">
        <f>+IF(B1352='1'!$D$15,IF(C1352='1'!$D$16,'2'!D1352,""),"")</f>
        <v/>
      </c>
      <c r="S1352" s="36">
        <v>1700000</v>
      </c>
      <c r="T1352" s="87">
        <v>1700000</v>
      </c>
      <c r="U1352" s="96">
        <v>1800000</v>
      </c>
      <c r="V1352" s="108">
        <v>2000000</v>
      </c>
    </row>
    <row r="1353" spans="1:22" hidden="1" x14ac:dyDescent="0.2">
      <c r="A1353" s="103">
        <v>1351</v>
      </c>
      <c r="B1353" s="1" t="s">
        <v>46</v>
      </c>
      <c r="C1353" s="14">
        <v>13</v>
      </c>
      <c r="D1353" s="14" t="s">
        <v>821</v>
      </c>
      <c r="E1353" s="1">
        <v>13330</v>
      </c>
      <c r="F1353" s="1" t="str">
        <f t="shared" si="111"/>
        <v>БЗД13120Б</v>
      </c>
      <c r="G1353" s="2" t="s">
        <v>822</v>
      </c>
      <c r="I1353" s="1">
        <v>9</v>
      </c>
      <c r="J1353" s="1">
        <v>2018</v>
      </c>
      <c r="K1353" s="37" t="s">
        <v>43</v>
      </c>
      <c r="L1353" s="122">
        <f t="shared" si="108"/>
        <v>1.1000000000000001</v>
      </c>
      <c r="N1353" s="117">
        <v>2400000</v>
      </c>
      <c r="O1353" s="129">
        <f t="shared" si="109"/>
        <v>2640000</v>
      </c>
      <c r="P1353" s="14">
        <f t="shared" si="110"/>
        <v>0</v>
      </c>
      <c r="Q1353" s="14" t="str">
        <f>+IF(B1353='1'!$D$15,IF(C1353='1'!$D$16,'2'!D1353,""),"")</f>
        <v/>
      </c>
      <c r="S1353" s="36">
        <v>2000000</v>
      </c>
      <c r="T1353" s="87">
        <v>2000000</v>
      </c>
      <c r="U1353" s="96">
        <v>2000000</v>
      </c>
      <c r="V1353" s="108">
        <v>2400000</v>
      </c>
    </row>
    <row r="1354" spans="1:22" hidden="1" x14ac:dyDescent="0.2">
      <c r="A1354" s="103">
        <v>1352</v>
      </c>
      <c r="B1354" s="1" t="s">
        <v>46</v>
      </c>
      <c r="C1354" s="14">
        <v>13</v>
      </c>
      <c r="D1354" s="14" t="s">
        <v>820</v>
      </c>
      <c r="E1354" s="1">
        <v>13330</v>
      </c>
      <c r="F1354" s="1" t="str">
        <f t="shared" si="111"/>
        <v>БЗД13120А</v>
      </c>
      <c r="G1354" s="2" t="s">
        <v>181</v>
      </c>
      <c r="I1354" s="1">
        <v>9</v>
      </c>
      <c r="J1354" s="1">
        <v>2018</v>
      </c>
      <c r="K1354" s="37" t="s">
        <v>43</v>
      </c>
      <c r="L1354" s="122">
        <f t="shared" si="108"/>
        <v>1.1000000000000001</v>
      </c>
      <c r="N1354" s="117">
        <v>2400000</v>
      </c>
      <c r="O1354" s="129">
        <f t="shared" si="109"/>
        <v>2640000</v>
      </c>
      <c r="P1354" s="14">
        <f t="shared" si="110"/>
        <v>0</v>
      </c>
      <c r="Q1354" s="14" t="str">
        <f>+IF(B1354='1'!$D$15,IF(C1354='1'!$D$16,'2'!D1354,""),"")</f>
        <v/>
      </c>
      <c r="S1354" s="36">
        <v>2000000</v>
      </c>
      <c r="T1354" s="87">
        <v>2000000</v>
      </c>
      <c r="U1354" s="96">
        <v>2000000</v>
      </c>
      <c r="V1354" s="108">
        <v>2400000</v>
      </c>
    </row>
    <row r="1355" spans="1:22" hidden="1" x14ac:dyDescent="0.2">
      <c r="A1355" s="103">
        <v>1353</v>
      </c>
      <c r="B1355" s="1" t="s">
        <v>46</v>
      </c>
      <c r="C1355" s="14">
        <v>13</v>
      </c>
      <c r="D1355" s="14" t="s">
        <v>816</v>
      </c>
      <c r="E1355" s="1">
        <v>13330</v>
      </c>
      <c r="F1355" s="1" t="str">
        <f t="shared" si="111"/>
        <v>БЗД13119А</v>
      </c>
      <c r="G1355" s="2" t="s">
        <v>181</v>
      </c>
      <c r="I1355" s="1">
        <v>6</v>
      </c>
      <c r="J1355" s="1">
        <v>2014</v>
      </c>
      <c r="K1355" s="37" t="s">
        <v>43</v>
      </c>
      <c r="L1355" s="122">
        <f t="shared" si="108"/>
        <v>1.1000000000000001</v>
      </c>
      <c r="N1355" s="117">
        <v>2000000</v>
      </c>
      <c r="O1355" s="129">
        <f t="shared" si="109"/>
        <v>2200000</v>
      </c>
      <c r="P1355" s="14">
        <f t="shared" si="110"/>
        <v>0</v>
      </c>
      <c r="Q1355" s="14" t="str">
        <f>+IF(B1355='1'!$D$15,IF(C1355='1'!$D$16,'2'!D1355,""),"")</f>
        <v/>
      </c>
      <c r="S1355" s="36">
        <v>1800000</v>
      </c>
      <c r="T1355" s="87">
        <v>1800000</v>
      </c>
      <c r="U1355" s="96">
        <v>1800000</v>
      </c>
      <c r="V1355" s="108">
        <v>2000000</v>
      </c>
    </row>
    <row r="1356" spans="1:22" hidden="1" x14ac:dyDescent="0.2">
      <c r="A1356" s="103">
        <v>1354</v>
      </c>
      <c r="B1356" s="1" t="s">
        <v>46</v>
      </c>
      <c r="C1356" s="14">
        <v>13</v>
      </c>
      <c r="D1356" s="14" t="s">
        <v>824</v>
      </c>
      <c r="E1356" s="1">
        <v>13330</v>
      </c>
      <c r="F1356" s="1" t="str">
        <f t="shared" si="111"/>
        <v>БЗД13103/1</v>
      </c>
      <c r="G1356" s="2" t="s">
        <v>825</v>
      </c>
      <c r="I1356" s="1">
        <v>16</v>
      </c>
      <c r="J1356" s="1">
        <v>2021</v>
      </c>
      <c r="K1356" s="37" t="s">
        <v>43</v>
      </c>
      <c r="L1356" s="122">
        <f t="shared" si="108"/>
        <v>1.1000000000000001</v>
      </c>
      <c r="N1356" s="117">
        <v>2800000</v>
      </c>
      <c r="O1356" s="129">
        <f t="shared" si="109"/>
        <v>3080000.0000000005</v>
      </c>
      <c r="P1356" s="14">
        <f t="shared" si="110"/>
        <v>0</v>
      </c>
      <c r="Q1356" s="14" t="str">
        <f>+IF(B1356='1'!$D$15,IF(C1356='1'!$D$16,'2'!D1356,""),"")</f>
        <v/>
      </c>
      <c r="S1356" s="36">
        <v>2300000</v>
      </c>
      <c r="T1356" s="87">
        <v>2300000</v>
      </c>
      <c r="U1356" s="96">
        <v>2300000</v>
      </c>
      <c r="V1356" s="108">
        <v>2800000</v>
      </c>
    </row>
    <row r="1357" spans="1:22" hidden="1" x14ac:dyDescent="0.2">
      <c r="A1357" s="103">
        <v>1355</v>
      </c>
      <c r="B1357" s="1" t="s">
        <v>46</v>
      </c>
      <c r="C1357" s="14">
        <v>13</v>
      </c>
      <c r="D1357" s="14">
        <v>125</v>
      </c>
      <c r="E1357" s="1">
        <v>13330</v>
      </c>
      <c r="F1357" s="1" t="str">
        <f t="shared" si="111"/>
        <v>БЗД13125</v>
      </c>
      <c r="G1357" s="2" t="s">
        <v>6</v>
      </c>
      <c r="I1357" s="1">
        <v>5</v>
      </c>
      <c r="J1357" s="1">
        <v>2005</v>
      </c>
      <c r="K1357" s="37" t="s">
        <v>43</v>
      </c>
      <c r="L1357" s="122">
        <f t="shared" si="108"/>
        <v>1.1000000000000001</v>
      </c>
      <c r="N1357" s="117">
        <v>1900000</v>
      </c>
      <c r="O1357" s="129">
        <f t="shared" si="109"/>
        <v>2090000.0000000002</v>
      </c>
      <c r="P1357" s="14">
        <f t="shared" si="110"/>
        <v>0</v>
      </c>
      <c r="Q1357" s="14" t="str">
        <f>+IF(B1357='1'!$D$15,IF(C1357='1'!$D$16,'2'!D1357,""),"")</f>
        <v/>
      </c>
      <c r="S1357" s="36">
        <v>1700000</v>
      </c>
      <c r="T1357" s="87">
        <v>1700000</v>
      </c>
      <c r="U1357" s="96">
        <v>1700000</v>
      </c>
      <c r="V1357" s="108">
        <v>1900000</v>
      </c>
    </row>
    <row r="1358" spans="1:22" hidden="1" x14ac:dyDescent="0.2">
      <c r="A1358" s="103">
        <v>1356</v>
      </c>
      <c r="B1358" s="1" t="s">
        <v>46</v>
      </c>
      <c r="C1358" s="14">
        <v>13</v>
      </c>
      <c r="D1358" s="14">
        <v>119</v>
      </c>
      <c r="E1358" s="1">
        <v>13330</v>
      </c>
      <c r="F1358" s="1" t="str">
        <f t="shared" si="111"/>
        <v>БЗД13119</v>
      </c>
      <c r="G1358" s="2" t="s">
        <v>6</v>
      </c>
      <c r="I1358" s="1">
        <v>5</v>
      </c>
      <c r="J1358" s="1">
        <v>2012</v>
      </c>
      <c r="K1358" s="37" t="s">
        <v>43</v>
      </c>
      <c r="L1358" s="122">
        <f t="shared" si="108"/>
        <v>1.1000000000000001</v>
      </c>
      <c r="N1358" s="117">
        <v>2000000</v>
      </c>
      <c r="O1358" s="129">
        <f t="shared" si="109"/>
        <v>2200000</v>
      </c>
      <c r="P1358" s="14">
        <f t="shared" si="110"/>
        <v>0</v>
      </c>
      <c r="Q1358" s="14" t="str">
        <f>+IF(B1358='1'!$D$15,IF(C1358='1'!$D$16,'2'!D1358,""),"")</f>
        <v/>
      </c>
      <c r="S1358" s="36">
        <v>1800000</v>
      </c>
      <c r="T1358" s="87">
        <v>1800000</v>
      </c>
      <c r="U1358" s="96">
        <v>1800000</v>
      </c>
      <c r="V1358" s="108">
        <v>2000000</v>
      </c>
    </row>
    <row r="1359" spans="1:22" hidden="1" x14ac:dyDescent="0.2">
      <c r="A1359" s="103">
        <v>1357</v>
      </c>
      <c r="B1359" s="1" t="s">
        <v>46</v>
      </c>
      <c r="C1359" s="14">
        <v>13</v>
      </c>
      <c r="D1359" s="14">
        <v>118</v>
      </c>
      <c r="E1359" s="1">
        <v>13330</v>
      </c>
      <c r="F1359" s="1" t="str">
        <f t="shared" si="111"/>
        <v>БЗД13118</v>
      </c>
      <c r="G1359" s="2" t="s">
        <v>819</v>
      </c>
      <c r="I1359" s="1">
        <v>12</v>
      </c>
      <c r="J1359" s="1">
        <v>2016</v>
      </c>
      <c r="K1359" s="37" t="s">
        <v>43</v>
      </c>
      <c r="L1359" s="122">
        <f t="shared" si="108"/>
        <v>1.1000000000000001</v>
      </c>
      <c r="N1359" s="117">
        <v>2500000</v>
      </c>
      <c r="O1359" s="129">
        <f t="shared" si="109"/>
        <v>2750000</v>
      </c>
      <c r="P1359" s="14">
        <f t="shared" si="110"/>
        <v>0</v>
      </c>
      <c r="Q1359" s="14" t="str">
        <f>+IF(B1359='1'!$D$15,IF(C1359='1'!$D$16,'2'!D1359,""),"")</f>
        <v/>
      </c>
      <c r="S1359" s="36">
        <v>2100000</v>
      </c>
      <c r="T1359" s="87">
        <v>2100000</v>
      </c>
      <c r="U1359" s="96">
        <v>2100000</v>
      </c>
      <c r="V1359" s="108">
        <v>2500000</v>
      </c>
    </row>
    <row r="1360" spans="1:22" hidden="1" x14ac:dyDescent="0.2">
      <c r="A1360" s="103">
        <v>1358</v>
      </c>
      <c r="B1360" s="1" t="s">
        <v>46</v>
      </c>
      <c r="C1360" s="14">
        <v>13</v>
      </c>
      <c r="D1360" s="14">
        <v>116</v>
      </c>
      <c r="E1360" s="1">
        <v>13330</v>
      </c>
      <c r="F1360" s="1" t="str">
        <f t="shared" si="111"/>
        <v>БЗД13116</v>
      </c>
      <c r="G1360" s="2" t="s">
        <v>715</v>
      </c>
      <c r="I1360" s="1">
        <v>9</v>
      </c>
      <c r="J1360" s="1">
        <v>2015</v>
      </c>
      <c r="K1360" s="37" t="s">
        <v>43</v>
      </c>
      <c r="L1360" s="122">
        <f t="shared" si="108"/>
        <v>1.1000000000000001</v>
      </c>
      <c r="N1360" s="117">
        <v>2400000</v>
      </c>
      <c r="O1360" s="129">
        <f t="shared" si="109"/>
        <v>2640000</v>
      </c>
      <c r="P1360" s="14">
        <f t="shared" si="110"/>
        <v>0</v>
      </c>
      <c r="Q1360" s="14" t="str">
        <f>+IF(B1360='1'!$D$15,IF(C1360='1'!$D$16,'2'!D1360,""),"")</f>
        <v/>
      </c>
      <c r="S1360" s="36">
        <v>2000000</v>
      </c>
      <c r="T1360" s="87">
        <v>2000000</v>
      </c>
      <c r="U1360" s="96">
        <v>2000000</v>
      </c>
      <c r="V1360" s="108">
        <v>2400000</v>
      </c>
    </row>
    <row r="1361" spans="1:22" hidden="1" x14ac:dyDescent="0.2">
      <c r="A1361" s="103">
        <v>1359</v>
      </c>
      <c r="B1361" s="1" t="s">
        <v>46</v>
      </c>
      <c r="C1361" s="14">
        <v>13</v>
      </c>
      <c r="D1361" s="14">
        <v>108</v>
      </c>
      <c r="E1361" s="1">
        <v>13330</v>
      </c>
      <c r="F1361" s="1" t="str">
        <f t="shared" si="111"/>
        <v>БЗД13108</v>
      </c>
      <c r="G1361" s="2" t="s">
        <v>2682</v>
      </c>
      <c r="I1361" s="1">
        <v>16</v>
      </c>
      <c r="J1361" s="1">
        <v>2024</v>
      </c>
      <c r="K1361" s="37" t="s">
        <v>43</v>
      </c>
      <c r="L1361" s="126">
        <v>1</v>
      </c>
      <c r="N1361" s="120">
        <v>3150000</v>
      </c>
      <c r="O1361" s="129">
        <f t="shared" si="109"/>
        <v>3150000</v>
      </c>
      <c r="P1361" s="14">
        <f t="shared" si="110"/>
        <v>0</v>
      </c>
      <c r="Q1361" s="14" t="str">
        <f>+IF(B1361='1'!$D$15,IF(C1361='1'!$D$16,'2'!D1361,""),"")</f>
        <v/>
      </c>
      <c r="S1361" s="36"/>
      <c r="T1361" s="87"/>
      <c r="U1361" s="96"/>
      <c r="V1361" s="108">
        <v>0</v>
      </c>
    </row>
    <row r="1362" spans="1:22" hidden="1" x14ac:dyDescent="0.2">
      <c r="A1362" s="103">
        <v>1360</v>
      </c>
      <c r="B1362" s="1" t="s">
        <v>46</v>
      </c>
      <c r="C1362" s="14">
        <v>13</v>
      </c>
      <c r="D1362" s="14">
        <v>103</v>
      </c>
      <c r="E1362" s="1">
        <v>13330</v>
      </c>
      <c r="F1362" s="1" t="str">
        <f t="shared" si="111"/>
        <v>БЗД13103</v>
      </c>
      <c r="G1362" s="2" t="s">
        <v>823</v>
      </c>
      <c r="I1362" s="1">
        <v>16</v>
      </c>
      <c r="J1362" s="1">
        <v>2020</v>
      </c>
      <c r="K1362" s="37" t="s">
        <v>43</v>
      </c>
      <c r="L1362" s="122">
        <f>+$L$1</f>
        <v>1.1000000000000001</v>
      </c>
      <c r="N1362" s="117">
        <v>2800000</v>
      </c>
      <c r="O1362" s="129">
        <f t="shared" si="109"/>
        <v>3080000.0000000005</v>
      </c>
      <c r="P1362" s="14">
        <f t="shared" si="110"/>
        <v>0</v>
      </c>
      <c r="Q1362" s="14" t="str">
        <f>+IF(B1362='1'!$D$15,IF(C1362='1'!$D$16,'2'!D1362,""),"")</f>
        <v/>
      </c>
      <c r="S1362" s="36">
        <v>2300000</v>
      </c>
      <c r="T1362" s="87">
        <v>2300000</v>
      </c>
      <c r="U1362" s="96">
        <v>2300000</v>
      </c>
      <c r="V1362" s="108">
        <v>2800000</v>
      </c>
    </row>
    <row r="1363" spans="1:22" hidden="1" x14ac:dyDescent="0.2">
      <c r="A1363" s="103">
        <v>1361</v>
      </c>
      <c r="B1363" s="1" t="s">
        <v>46</v>
      </c>
      <c r="C1363" s="14">
        <v>13</v>
      </c>
      <c r="D1363" s="14">
        <v>101</v>
      </c>
      <c r="E1363" s="1">
        <v>13330</v>
      </c>
      <c r="F1363" s="1" t="str">
        <f t="shared" si="111"/>
        <v>БЗД13101</v>
      </c>
      <c r="G1363" s="2" t="s">
        <v>2173</v>
      </c>
      <c r="I1363" s="1">
        <v>16</v>
      </c>
      <c r="J1363" s="1">
        <v>2022</v>
      </c>
      <c r="K1363" s="37" t="s">
        <v>43</v>
      </c>
      <c r="L1363" s="122">
        <f>+$L$1</f>
        <v>1.1000000000000001</v>
      </c>
      <c r="N1363" s="117">
        <v>3000000</v>
      </c>
      <c r="O1363" s="129">
        <f t="shared" si="109"/>
        <v>3300000.0000000005</v>
      </c>
      <c r="P1363" s="14">
        <f t="shared" si="110"/>
        <v>0</v>
      </c>
      <c r="Q1363" s="14" t="str">
        <f>+IF(B1363='1'!$D$15,IF(C1363='1'!$D$16,'2'!D1363,""),"")</f>
        <v/>
      </c>
      <c r="S1363" s="36"/>
      <c r="T1363" s="87"/>
      <c r="U1363" s="96">
        <v>2500000</v>
      </c>
      <c r="V1363" s="108">
        <v>3000000</v>
      </c>
    </row>
    <row r="1364" spans="1:22" hidden="1" x14ac:dyDescent="0.2">
      <c r="A1364" s="103">
        <v>1362</v>
      </c>
      <c r="B1364" s="1" t="s">
        <v>46</v>
      </c>
      <c r="C1364" s="14">
        <v>13</v>
      </c>
      <c r="D1364" s="14">
        <v>99</v>
      </c>
      <c r="E1364" s="1">
        <v>13332</v>
      </c>
      <c r="F1364" s="1" t="str">
        <f t="shared" si="111"/>
        <v>БЗД1399</v>
      </c>
      <c r="G1364" s="2" t="s">
        <v>799</v>
      </c>
      <c r="I1364" s="1">
        <v>15</v>
      </c>
      <c r="J1364" s="1">
        <v>2016</v>
      </c>
      <c r="K1364" s="2" t="s">
        <v>41</v>
      </c>
      <c r="L1364" s="122">
        <f>+$L$1</f>
        <v>1.1000000000000001</v>
      </c>
      <c r="N1364" s="117">
        <v>2300000</v>
      </c>
      <c r="O1364" s="129">
        <f t="shared" si="109"/>
        <v>2530000</v>
      </c>
      <c r="P1364" s="14">
        <f t="shared" si="110"/>
        <v>0</v>
      </c>
      <c r="Q1364" s="14" t="str">
        <f>+IF(B1364='1'!$D$15,IF(C1364='1'!$D$16,'2'!D1364,""),"")</f>
        <v/>
      </c>
      <c r="S1364" s="36">
        <v>1900000</v>
      </c>
      <c r="T1364" s="87">
        <v>1900000</v>
      </c>
      <c r="U1364" s="96">
        <v>2000000</v>
      </c>
      <c r="V1364" s="108">
        <v>2300000</v>
      </c>
    </row>
    <row r="1365" spans="1:22" hidden="1" x14ac:dyDescent="0.2">
      <c r="A1365" s="103">
        <v>1363</v>
      </c>
      <c r="B1365" s="1" t="s">
        <v>46</v>
      </c>
      <c r="C1365" s="14">
        <v>13</v>
      </c>
      <c r="D1365" s="14">
        <v>89</v>
      </c>
      <c r="E1365" s="1">
        <v>13330</v>
      </c>
      <c r="F1365" s="1" t="str">
        <f t="shared" si="111"/>
        <v>БЗД1389</v>
      </c>
      <c r="G1365" s="2" t="s">
        <v>813</v>
      </c>
      <c r="I1365" s="1">
        <v>15</v>
      </c>
      <c r="J1365" s="1">
        <v>2013</v>
      </c>
      <c r="K1365" s="37" t="s">
        <v>43</v>
      </c>
      <c r="L1365" s="122">
        <f>+$L$1</f>
        <v>1.1000000000000001</v>
      </c>
      <c r="N1365" s="117">
        <v>2500000</v>
      </c>
      <c r="O1365" s="129">
        <f t="shared" si="109"/>
        <v>2750000</v>
      </c>
      <c r="P1365" s="14">
        <f t="shared" si="110"/>
        <v>0</v>
      </c>
      <c r="Q1365" s="14" t="str">
        <f>+IF(B1365='1'!$D$15,IF(C1365='1'!$D$16,'2'!D1365,""),"")</f>
        <v/>
      </c>
      <c r="S1365" s="36">
        <v>2100000</v>
      </c>
      <c r="T1365" s="87">
        <v>2100000</v>
      </c>
      <c r="U1365" s="96">
        <v>2200000</v>
      </c>
      <c r="V1365" s="108">
        <v>2500000</v>
      </c>
    </row>
    <row r="1366" spans="1:22" hidden="1" x14ac:dyDescent="0.2">
      <c r="A1366" s="103">
        <v>1364</v>
      </c>
      <c r="B1366" s="1" t="s">
        <v>46</v>
      </c>
      <c r="C1366" s="14">
        <v>13</v>
      </c>
      <c r="D1366" s="14">
        <v>82</v>
      </c>
      <c r="E1366" s="1">
        <v>13330</v>
      </c>
      <c r="F1366" s="1" t="str">
        <f t="shared" si="111"/>
        <v>БЗД1382</v>
      </c>
      <c r="G1366" s="2" t="s">
        <v>6</v>
      </c>
      <c r="I1366" s="1">
        <v>15</v>
      </c>
      <c r="J1366" s="1">
        <v>2013</v>
      </c>
      <c r="K1366" s="37" t="s">
        <v>43</v>
      </c>
      <c r="L1366" s="122">
        <f>+$L$1</f>
        <v>1.1000000000000001</v>
      </c>
      <c r="N1366" s="117">
        <v>2600000</v>
      </c>
      <c r="O1366" s="129">
        <f t="shared" si="109"/>
        <v>2860000</v>
      </c>
      <c r="P1366" s="14">
        <f t="shared" si="110"/>
        <v>0</v>
      </c>
      <c r="Q1366" s="14" t="str">
        <f>+IF(B1366='1'!$D$15,IF(C1366='1'!$D$16,'2'!D1366,""),"")</f>
        <v/>
      </c>
      <c r="S1366" s="36">
        <v>2100000</v>
      </c>
      <c r="T1366" s="87">
        <v>2100000</v>
      </c>
      <c r="U1366" s="96">
        <v>2200000</v>
      </c>
      <c r="V1366" s="108">
        <v>2600000</v>
      </c>
    </row>
    <row r="1367" spans="1:22" hidden="1" x14ac:dyDescent="0.2">
      <c r="A1367" s="103">
        <v>1365</v>
      </c>
      <c r="B1367" s="43" t="s">
        <v>46</v>
      </c>
      <c r="C1367" s="43">
        <v>13</v>
      </c>
      <c r="D1367" s="43">
        <v>40</v>
      </c>
      <c r="E1367" s="43">
        <v>13330</v>
      </c>
      <c r="F1367" s="43" t="str">
        <f t="shared" si="111"/>
        <v>БЗД1340</v>
      </c>
      <c r="G1367" s="44" t="s">
        <v>2470</v>
      </c>
      <c r="H1367" s="44"/>
      <c r="I1367" s="43">
        <v>2</v>
      </c>
      <c r="J1367" s="43">
        <v>1947</v>
      </c>
      <c r="K1367" s="50" t="s">
        <v>43</v>
      </c>
      <c r="L1367" s="124">
        <v>1.1499999999999999</v>
      </c>
      <c r="M1367" s="45" t="s">
        <v>2015</v>
      </c>
      <c r="N1367" s="128">
        <v>0</v>
      </c>
      <c r="O1367" s="129">
        <f t="shared" si="109"/>
        <v>0</v>
      </c>
      <c r="P1367" s="14">
        <f t="shared" si="110"/>
        <v>0</v>
      </c>
      <c r="Q1367" s="14" t="str">
        <f>+IF(B1367='1'!$D$15,IF(C1367='1'!$D$16,'2'!D1367,""),"")</f>
        <v/>
      </c>
      <c r="S1367" s="46">
        <v>0</v>
      </c>
      <c r="T1367" s="47">
        <v>0</v>
      </c>
      <c r="U1367" s="128">
        <v>0</v>
      </c>
      <c r="V1367" s="108">
        <v>0</v>
      </c>
    </row>
    <row r="1368" spans="1:22" hidden="1" x14ac:dyDescent="0.2">
      <c r="A1368" s="103">
        <v>1366</v>
      </c>
      <c r="B1368" s="1" t="s">
        <v>46</v>
      </c>
      <c r="C1368" s="14">
        <v>14</v>
      </c>
      <c r="D1368" s="14" t="s">
        <v>842</v>
      </c>
      <c r="E1368" s="1">
        <v>13333</v>
      </c>
      <c r="F1368" s="1" t="str">
        <f t="shared" si="111"/>
        <v>БЗД1491/7</v>
      </c>
      <c r="G1368" s="2" t="s">
        <v>843</v>
      </c>
      <c r="I1368" s="1">
        <v>2</v>
      </c>
      <c r="J1368" s="1">
        <v>1941</v>
      </c>
      <c r="K1368" s="37" t="s">
        <v>43</v>
      </c>
      <c r="L1368" s="122">
        <v>1.1499999999999999</v>
      </c>
      <c r="N1368" s="117">
        <v>0</v>
      </c>
      <c r="O1368" s="129">
        <f t="shared" si="109"/>
        <v>0</v>
      </c>
      <c r="P1368" s="14">
        <f t="shared" si="110"/>
        <v>0</v>
      </c>
      <c r="Q1368" s="14" t="str">
        <f>+IF(B1368='1'!$D$15,IF(C1368='1'!$D$16,'2'!D1368,""),"")</f>
        <v/>
      </c>
      <c r="S1368" s="36"/>
      <c r="T1368" s="87"/>
      <c r="U1368" s="96">
        <v>0</v>
      </c>
      <c r="V1368" s="108">
        <v>0</v>
      </c>
    </row>
    <row r="1369" spans="1:22" hidden="1" x14ac:dyDescent="0.2">
      <c r="A1369" s="103">
        <v>1367</v>
      </c>
      <c r="B1369" s="1" t="s">
        <v>46</v>
      </c>
      <c r="C1369" s="14">
        <v>14</v>
      </c>
      <c r="D1369" s="14" t="s">
        <v>844</v>
      </c>
      <c r="E1369" s="1">
        <v>13333</v>
      </c>
      <c r="F1369" s="1" t="str">
        <f t="shared" si="111"/>
        <v>БЗД1491/6</v>
      </c>
      <c r="G1369" s="2" t="s">
        <v>845</v>
      </c>
      <c r="I1369" s="1">
        <v>12</v>
      </c>
      <c r="J1369" s="1">
        <v>1982</v>
      </c>
      <c r="K1369" s="37" t="s">
        <v>43</v>
      </c>
      <c r="L1369" s="122">
        <v>1.1499999999999999</v>
      </c>
      <c r="N1369" s="117">
        <v>85000000</v>
      </c>
      <c r="O1369" s="129">
        <f t="shared" si="109"/>
        <v>97749999.999999985</v>
      </c>
      <c r="P1369" s="14">
        <f t="shared" si="110"/>
        <v>0</v>
      </c>
      <c r="Q1369" s="14" t="str">
        <f>+IF(B1369='1'!$D$15,IF(C1369='1'!$D$16,'2'!D1369,""),"")</f>
        <v/>
      </c>
      <c r="S1369" s="36">
        <v>75000000</v>
      </c>
      <c r="T1369" s="87">
        <v>75000000</v>
      </c>
      <c r="U1369" s="96">
        <v>75000000</v>
      </c>
      <c r="V1369" s="108">
        <v>85000000</v>
      </c>
    </row>
    <row r="1370" spans="1:22" hidden="1" x14ac:dyDescent="0.2">
      <c r="A1370" s="103">
        <v>1368</v>
      </c>
      <c r="B1370" s="1" t="s">
        <v>46</v>
      </c>
      <c r="C1370" s="14">
        <v>14</v>
      </c>
      <c r="D1370" s="14">
        <v>9</v>
      </c>
      <c r="E1370" s="1">
        <v>13335</v>
      </c>
      <c r="F1370" s="1" t="str">
        <f t="shared" si="111"/>
        <v>БЗД149</v>
      </c>
      <c r="G1370" s="2" t="s">
        <v>864</v>
      </c>
      <c r="I1370" s="1">
        <v>16</v>
      </c>
      <c r="J1370" s="1">
        <v>2017</v>
      </c>
      <c r="K1370" s="37" t="s">
        <v>847</v>
      </c>
      <c r="L1370" s="122">
        <f t="shared" ref="L1370:L1401" si="112">+$L$1</f>
        <v>1.1000000000000001</v>
      </c>
      <c r="N1370" s="117">
        <v>3000000</v>
      </c>
      <c r="O1370" s="129">
        <f t="shared" si="109"/>
        <v>3300000.0000000005</v>
      </c>
      <c r="P1370" s="14">
        <f t="shared" si="110"/>
        <v>0</v>
      </c>
      <c r="Q1370" s="14" t="str">
        <f>+IF(B1370='1'!$D$15,IF(C1370='1'!$D$16,'2'!D1370,""),"")</f>
        <v/>
      </c>
      <c r="S1370" s="36">
        <v>2500000</v>
      </c>
      <c r="T1370" s="87">
        <v>2500000</v>
      </c>
      <c r="U1370" s="96">
        <v>2700000</v>
      </c>
      <c r="V1370" s="108">
        <v>3000000</v>
      </c>
    </row>
    <row r="1371" spans="1:22" hidden="1" x14ac:dyDescent="0.2">
      <c r="A1371" s="103">
        <v>1369</v>
      </c>
      <c r="B1371" s="1" t="s">
        <v>46</v>
      </c>
      <c r="C1371" s="14">
        <v>14</v>
      </c>
      <c r="D1371" s="14" t="s">
        <v>846</v>
      </c>
      <c r="E1371" s="1">
        <v>13333</v>
      </c>
      <c r="F1371" s="1" t="str">
        <f t="shared" si="111"/>
        <v>БЗД1481А</v>
      </c>
      <c r="G1371" s="2" t="s">
        <v>6</v>
      </c>
      <c r="I1371" s="1">
        <v>10</v>
      </c>
      <c r="J1371" s="1">
        <v>2011</v>
      </c>
      <c r="K1371" s="37" t="s">
        <v>43</v>
      </c>
      <c r="L1371" s="122">
        <f t="shared" si="112"/>
        <v>1.1000000000000001</v>
      </c>
      <c r="N1371" s="117">
        <v>2400000</v>
      </c>
      <c r="O1371" s="129">
        <f t="shared" si="109"/>
        <v>2640000</v>
      </c>
      <c r="P1371" s="14">
        <f t="shared" si="110"/>
        <v>0</v>
      </c>
      <c r="Q1371" s="14" t="str">
        <f>+IF(B1371='1'!$D$15,IF(C1371='1'!$D$16,'2'!D1371,""),"")</f>
        <v/>
      </c>
      <c r="S1371" s="36">
        <v>2000000</v>
      </c>
      <c r="T1371" s="87">
        <v>2000000</v>
      </c>
      <c r="U1371" s="96">
        <v>2200000</v>
      </c>
      <c r="V1371" s="108">
        <v>2400000</v>
      </c>
    </row>
    <row r="1372" spans="1:22" hidden="1" x14ac:dyDescent="0.2">
      <c r="A1372" s="103">
        <v>1370</v>
      </c>
      <c r="B1372" s="1" t="s">
        <v>46</v>
      </c>
      <c r="C1372" s="14">
        <v>14</v>
      </c>
      <c r="D1372" s="14">
        <v>81</v>
      </c>
      <c r="E1372" s="1">
        <v>13333</v>
      </c>
      <c r="F1372" s="1" t="str">
        <f t="shared" si="111"/>
        <v>БЗД1481</v>
      </c>
      <c r="G1372" s="2" t="s">
        <v>6</v>
      </c>
      <c r="I1372" s="1">
        <v>10</v>
      </c>
      <c r="J1372" s="1">
        <v>2011</v>
      </c>
      <c r="K1372" s="37" t="s">
        <v>43</v>
      </c>
      <c r="L1372" s="122">
        <f t="shared" si="112"/>
        <v>1.1000000000000001</v>
      </c>
      <c r="N1372" s="117">
        <v>2400000</v>
      </c>
      <c r="O1372" s="129">
        <f t="shared" si="109"/>
        <v>2640000</v>
      </c>
      <c r="P1372" s="14">
        <f t="shared" si="110"/>
        <v>0</v>
      </c>
      <c r="Q1372" s="14" t="str">
        <f>+IF(B1372='1'!$D$15,IF(C1372='1'!$D$16,'2'!D1372,""),"")</f>
        <v/>
      </c>
      <c r="S1372" s="36">
        <v>2000000</v>
      </c>
      <c r="T1372" s="87">
        <v>2000000</v>
      </c>
      <c r="U1372" s="96">
        <v>2200000</v>
      </c>
      <c r="V1372" s="108">
        <v>2400000</v>
      </c>
    </row>
    <row r="1373" spans="1:22" hidden="1" x14ac:dyDescent="0.2">
      <c r="A1373" s="103">
        <v>1371</v>
      </c>
      <c r="B1373" s="1" t="s">
        <v>46</v>
      </c>
      <c r="C1373" s="14">
        <v>14</v>
      </c>
      <c r="D1373" s="14">
        <v>78</v>
      </c>
      <c r="E1373" s="1">
        <v>13335</v>
      </c>
      <c r="F1373" s="1" t="str">
        <f t="shared" si="111"/>
        <v>БЗД1478</v>
      </c>
      <c r="G1373" s="2" t="s">
        <v>1770</v>
      </c>
      <c r="I1373" s="1">
        <v>10</v>
      </c>
      <c r="J1373" s="1">
        <v>2015</v>
      </c>
      <c r="K1373" s="37" t="s">
        <v>43</v>
      </c>
      <c r="L1373" s="122">
        <f t="shared" si="112"/>
        <v>1.1000000000000001</v>
      </c>
      <c r="N1373" s="117">
        <v>2850000</v>
      </c>
      <c r="O1373" s="129">
        <f t="shared" si="109"/>
        <v>3135000.0000000005</v>
      </c>
      <c r="P1373" s="14">
        <f t="shared" si="110"/>
        <v>0</v>
      </c>
      <c r="Q1373" s="14" t="str">
        <f>+IF(B1373='1'!$D$15,IF(C1373='1'!$D$16,'2'!D1373,""),"")</f>
        <v/>
      </c>
      <c r="S1373" s="36">
        <v>2500000</v>
      </c>
      <c r="T1373" s="87">
        <v>2500000</v>
      </c>
      <c r="U1373" s="96">
        <v>2600000</v>
      </c>
      <c r="V1373" s="108">
        <v>2850000</v>
      </c>
    </row>
    <row r="1374" spans="1:22" hidden="1" x14ac:dyDescent="0.2">
      <c r="A1374" s="103">
        <v>1372</v>
      </c>
      <c r="B1374" s="1" t="s">
        <v>46</v>
      </c>
      <c r="C1374" s="14">
        <v>14</v>
      </c>
      <c r="D1374" s="14">
        <v>76</v>
      </c>
      <c r="E1374" s="1">
        <v>13335</v>
      </c>
      <c r="F1374" s="1" t="str">
        <f t="shared" si="111"/>
        <v>БЗД1476</v>
      </c>
      <c r="G1374" s="2" t="s">
        <v>1770</v>
      </c>
      <c r="I1374" s="1">
        <v>10</v>
      </c>
      <c r="J1374" s="1">
        <v>2015</v>
      </c>
      <c r="K1374" s="37" t="s">
        <v>43</v>
      </c>
      <c r="L1374" s="122">
        <f t="shared" si="112"/>
        <v>1.1000000000000001</v>
      </c>
      <c r="N1374" s="117">
        <v>2850000</v>
      </c>
      <c r="O1374" s="129">
        <f t="shared" si="109"/>
        <v>3135000.0000000005</v>
      </c>
      <c r="P1374" s="14">
        <f t="shared" si="110"/>
        <v>0</v>
      </c>
      <c r="Q1374" s="14" t="str">
        <f>+IF(B1374='1'!$D$15,IF(C1374='1'!$D$16,'2'!D1374,""),"")</f>
        <v/>
      </c>
      <c r="S1374" s="36">
        <v>2500000</v>
      </c>
      <c r="T1374" s="87">
        <v>2500000</v>
      </c>
      <c r="U1374" s="96">
        <v>2600000</v>
      </c>
      <c r="V1374" s="108">
        <v>2850000</v>
      </c>
    </row>
    <row r="1375" spans="1:22" hidden="1" x14ac:dyDescent="0.2">
      <c r="A1375" s="103">
        <v>1373</v>
      </c>
      <c r="B1375" s="1" t="s">
        <v>46</v>
      </c>
      <c r="C1375" s="14">
        <v>14</v>
      </c>
      <c r="D1375" s="14" t="s">
        <v>686</v>
      </c>
      <c r="E1375" s="1">
        <v>13335</v>
      </c>
      <c r="F1375" s="1" t="str">
        <f t="shared" si="111"/>
        <v>БЗД1474А</v>
      </c>
      <c r="G1375" s="2" t="s">
        <v>1770</v>
      </c>
      <c r="I1375" s="1">
        <v>16</v>
      </c>
      <c r="J1375" s="1">
        <v>2016</v>
      </c>
      <c r="K1375" s="37" t="s">
        <v>43</v>
      </c>
      <c r="L1375" s="122">
        <f t="shared" si="112"/>
        <v>1.1000000000000001</v>
      </c>
      <c r="N1375" s="117">
        <v>2850000</v>
      </c>
      <c r="O1375" s="129">
        <f t="shared" si="109"/>
        <v>3135000.0000000005</v>
      </c>
      <c r="P1375" s="14">
        <f t="shared" si="110"/>
        <v>0</v>
      </c>
      <c r="Q1375" s="14" t="str">
        <f>+IF(B1375='1'!$D$15,IF(C1375='1'!$D$16,'2'!D1375,""),"")</f>
        <v/>
      </c>
      <c r="S1375" s="36">
        <v>2500000</v>
      </c>
      <c r="T1375" s="87">
        <v>2500000</v>
      </c>
      <c r="U1375" s="96">
        <v>2600000</v>
      </c>
      <c r="V1375" s="108">
        <v>2850000</v>
      </c>
    </row>
    <row r="1376" spans="1:22" hidden="1" x14ac:dyDescent="0.2">
      <c r="A1376" s="103">
        <v>1374</v>
      </c>
      <c r="B1376" s="1" t="s">
        <v>46</v>
      </c>
      <c r="C1376" s="14">
        <v>14</v>
      </c>
      <c r="D1376" s="14" t="s">
        <v>141</v>
      </c>
      <c r="E1376" s="1">
        <v>13335</v>
      </c>
      <c r="F1376" s="1" t="str">
        <f t="shared" si="111"/>
        <v>БЗД1471Б</v>
      </c>
      <c r="G1376" s="2" t="s">
        <v>1770</v>
      </c>
      <c r="I1376" s="1">
        <v>16</v>
      </c>
      <c r="J1376" s="1">
        <v>2018</v>
      </c>
      <c r="K1376" s="37" t="s">
        <v>43</v>
      </c>
      <c r="L1376" s="122">
        <f t="shared" si="112"/>
        <v>1.1000000000000001</v>
      </c>
      <c r="N1376" s="117">
        <v>2850000</v>
      </c>
      <c r="O1376" s="129">
        <f t="shared" si="109"/>
        <v>3135000.0000000005</v>
      </c>
      <c r="P1376" s="14">
        <f t="shared" si="110"/>
        <v>0</v>
      </c>
      <c r="Q1376" s="14" t="str">
        <f>+IF(B1376='1'!$D$15,IF(C1376='1'!$D$16,'2'!D1376,""),"")</f>
        <v/>
      </c>
      <c r="S1376" s="36">
        <v>2500000</v>
      </c>
      <c r="T1376" s="87">
        <v>2500000</v>
      </c>
      <c r="U1376" s="96">
        <v>2600000</v>
      </c>
      <c r="V1376" s="108">
        <v>2850000</v>
      </c>
    </row>
    <row r="1377" spans="1:22" hidden="1" x14ac:dyDescent="0.2">
      <c r="A1377" s="103">
        <v>1375</v>
      </c>
      <c r="B1377" s="1" t="s">
        <v>46</v>
      </c>
      <c r="C1377" s="14">
        <v>14</v>
      </c>
      <c r="D1377" s="14" t="s">
        <v>140</v>
      </c>
      <c r="E1377" s="1">
        <v>13335</v>
      </c>
      <c r="F1377" s="1" t="str">
        <f t="shared" si="111"/>
        <v>БЗД1471А</v>
      </c>
      <c r="G1377" s="2" t="s">
        <v>1770</v>
      </c>
      <c r="I1377" s="1">
        <v>16</v>
      </c>
      <c r="J1377" s="1">
        <v>2017</v>
      </c>
      <c r="K1377" s="37" t="s">
        <v>43</v>
      </c>
      <c r="L1377" s="122">
        <f t="shared" si="112"/>
        <v>1.1000000000000001</v>
      </c>
      <c r="N1377" s="117">
        <v>2850000</v>
      </c>
      <c r="O1377" s="129">
        <f t="shared" si="109"/>
        <v>3135000.0000000005</v>
      </c>
      <c r="P1377" s="14">
        <f t="shared" si="110"/>
        <v>0</v>
      </c>
      <c r="Q1377" s="14" t="str">
        <f>+IF(B1377='1'!$D$15,IF(C1377='1'!$D$16,'2'!D1377,""),"")</f>
        <v/>
      </c>
      <c r="S1377" s="36">
        <v>2500000</v>
      </c>
      <c r="T1377" s="87">
        <v>2500000</v>
      </c>
      <c r="U1377" s="96">
        <v>2600000</v>
      </c>
      <c r="V1377" s="108">
        <v>2850000</v>
      </c>
    </row>
    <row r="1378" spans="1:22" hidden="1" x14ac:dyDescent="0.2">
      <c r="A1378" s="103">
        <v>1376</v>
      </c>
      <c r="B1378" s="1" t="s">
        <v>46</v>
      </c>
      <c r="C1378" s="14">
        <v>14</v>
      </c>
      <c r="D1378" s="14" t="s">
        <v>303</v>
      </c>
      <c r="E1378" s="1">
        <v>13335</v>
      </c>
      <c r="F1378" s="1" t="str">
        <f t="shared" si="111"/>
        <v>БЗД1457/1</v>
      </c>
      <c r="G1378" s="2" t="s">
        <v>6</v>
      </c>
      <c r="I1378" s="1">
        <v>5</v>
      </c>
      <c r="J1378" s="1">
        <v>2006</v>
      </c>
      <c r="K1378" s="37" t="s">
        <v>43</v>
      </c>
      <c r="L1378" s="122">
        <f t="shared" si="112"/>
        <v>1.1000000000000001</v>
      </c>
      <c r="N1378" s="117">
        <v>2000000</v>
      </c>
      <c r="O1378" s="129">
        <f t="shared" si="109"/>
        <v>2200000</v>
      </c>
      <c r="P1378" s="14">
        <f t="shared" si="110"/>
        <v>0</v>
      </c>
      <c r="Q1378" s="14" t="str">
        <f>+IF(B1378='1'!$D$15,IF(C1378='1'!$D$16,'2'!D1378,""),"")</f>
        <v/>
      </c>
      <c r="S1378" s="36">
        <v>1800000</v>
      </c>
      <c r="T1378" s="87">
        <v>1800000</v>
      </c>
      <c r="U1378" s="96">
        <v>1800000</v>
      </c>
      <c r="V1378" s="108">
        <v>2000000</v>
      </c>
    </row>
    <row r="1379" spans="1:22" hidden="1" x14ac:dyDescent="0.2">
      <c r="A1379" s="103">
        <v>1377</v>
      </c>
      <c r="B1379" s="1" t="s">
        <v>46</v>
      </c>
      <c r="C1379" s="14">
        <v>14</v>
      </c>
      <c r="D1379" s="14" t="s">
        <v>240</v>
      </c>
      <c r="E1379" s="1">
        <v>13335</v>
      </c>
      <c r="F1379" s="1" t="str">
        <f t="shared" si="111"/>
        <v>БЗД1453А</v>
      </c>
      <c r="G1379" s="2" t="s">
        <v>2383</v>
      </c>
      <c r="I1379" s="1">
        <v>15</v>
      </c>
      <c r="J1379" s="1">
        <v>2009</v>
      </c>
      <c r="K1379" s="37" t="s">
        <v>43</v>
      </c>
      <c r="L1379" s="122">
        <f t="shared" si="112"/>
        <v>1.1000000000000001</v>
      </c>
      <c r="N1379" s="117">
        <v>2500000</v>
      </c>
      <c r="O1379" s="129">
        <f t="shared" si="109"/>
        <v>2750000</v>
      </c>
      <c r="P1379" s="14">
        <f t="shared" si="110"/>
        <v>0</v>
      </c>
      <c r="Q1379" s="14" t="str">
        <f>+IF(B1379='1'!$D$15,IF(C1379='1'!$D$16,'2'!D1379,""),"")</f>
        <v/>
      </c>
      <c r="S1379" s="36">
        <v>2100000</v>
      </c>
      <c r="T1379" s="87">
        <v>2100000</v>
      </c>
      <c r="U1379" s="96">
        <v>2200000</v>
      </c>
      <c r="V1379" s="108">
        <v>2500000</v>
      </c>
    </row>
    <row r="1380" spans="1:22" hidden="1" x14ac:dyDescent="0.2">
      <c r="A1380" s="103">
        <v>1378</v>
      </c>
      <c r="B1380" s="1" t="s">
        <v>46</v>
      </c>
      <c r="C1380" s="14">
        <v>14</v>
      </c>
      <c r="D1380" s="14" t="s">
        <v>639</v>
      </c>
      <c r="E1380" s="1">
        <v>13335</v>
      </c>
      <c r="F1380" s="1" t="str">
        <f t="shared" si="111"/>
        <v>БЗД1451Б</v>
      </c>
      <c r="G1380" s="2" t="s">
        <v>2383</v>
      </c>
      <c r="I1380" s="1">
        <v>15</v>
      </c>
      <c r="J1380" s="1">
        <v>2009</v>
      </c>
      <c r="K1380" s="37" t="s">
        <v>43</v>
      </c>
      <c r="L1380" s="122">
        <f t="shared" si="112"/>
        <v>1.1000000000000001</v>
      </c>
      <c r="N1380" s="117">
        <v>2500000</v>
      </c>
      <c r="O1380" s="129">
        <f t="shared" si="109"/>
        <v>2750000</v>
      </c>
      <c r="P1380" s="14">
        <f t="shared" si="110"/>
        <v>0</v>
      </c>
      <c r="Q1380" s="14" t="str">
        <f>+IF(B1380='1'!$D$15,IF(C1380='1'!$D$16,'2'!D1380,""),"")</f>
        <v/>
      </c>
      <c r="S1380" s="36">
        <v>2100000</v>
      </c>
      <c r="T1380" s="87">
        <v>2100000</v>
      </c>
      <c r="U1380" s="96">
        <v>2200000</v>
      </c>
      <c r="V1380" s="108">
        <v>2500000</v>
      </c>
    </row>
    <row r="1381" spans="1:22" hidden="1" x14ac:dyDescent="0.2">
      <c r="A1381" s="103">
        <v>1379</v>
      </c>
      <c r="B1381" s="1" t="s">
        <v>46</v>
      </c>
      <c r="C1381" s="14">
        <v>14</v>
      </c>
      <c r="D1381" s="14" t="s">
        <v>638</v>
      </c>
      <c r="E1381" s="1">
        <v>13335</v>
      </c>
      <c r="F1381" s="1" t="str">
        <f t="shared" si="111"/>
        <v>БЗД1451А</v>
      </c>
      <c r="G1381" s="2" t="s">
        <v>2383</v>
      </c>
      <c r="I1381" s="1">
        <v>15</v>
      </c>
      <c r="J1381" s="1">
        <v>2009</v>
      </c>
      <c r="K1381" s="37" t="s">
        <v>43</v>
      </c>
      <c r="L1381" s="122">
        <f t="shared" si="112"/>
        <v>1.1000000000000001</v>
      </c>
      <c r="N1381" s="117">
        <v>2500000</v>
      </c>
      <c r="O1381" s="129">
        <f t="shared" si="109"/>
        <v>2750000</v>
      </c>
      <c r="P1381" s="14">
        <f t="shared" si="110"/>
        <v>0</v>
      </c>
      <c r="Q1381" s="14" t="str">
        <f>+IF(B1381='1'!$D$15,IF(C1381='1'!$D$16,'2'!D1381,""),"")</f>
        <v/>
      </c>
      <c r="S1381" s="36">
        <v>2100000</v>
      </c>
      <c r="T1381" s="87">
        <v>2100000</v>
      </c>
      <c r="U1381" s="96">
        <v>2200000</v>
      </c>
      <c r="V1381" s="108">
        <v>2500000</v>
      </c>
    </row>
    <row r="1382" spans="1:22" hidden="1" x14ac:dyDescent="0.2">
      <c r="A1382" s="103">
        <v>1380</v>
      </c>
      <c r="B1382" s="1" t="s">
        <v>46</v>
      </c>
      <c r="C1382" s="14">
        <v>14</v>
      </c>
      <c r="D1382" s="14" t="s">
        <v>685</v>
      </c>
      <c r="E1382" s="1">
        <v>13335</v>
      </c>
      <c r="F1382" s="1" t="str">
        <f t="shared" si="111"/>
        <v>БЗД1449Б</v>
      </c>
      <c r="G1382" s="2" t="s">
        <v>2383</v>
      </c>
      <c r="I1382" s="1">
        <v>10</v>
      </c>
      <c r="J1382" s="1">
        <v>2012</v>
      </c>
      <c r="K1382" s="37" t="s">
        <v>43</v>
      </c>
      <c r="L1382" s="122">
        <f t="shared" si="112"/>
        <v>1.1000000000000001</v>
      </c>
      <c r="N1382" s="117">
        <v>2500000</v>
      </c>
      <c r="O1382" s="129">
        <f t="shared" si="109"/>
        <v>2750000</v>
      </c>
      <c r="P1382" s="14">
        <f t="shared" si="110"/>
        <v>0</v>
      </c>
      <c r="Q1382" s="14" t="str">
        <f>+IF(B1382='1'!$D$15,IF(C1382='1'!$D$16,'2'!D1382,""),"")</f>
        <v/>
      </c>
      <c r="S1382" s="36">
        <v>2100000</v>
      </c>
      <c r="T1382" s="87">
        <v>2100000</v>
      </c>
      <c r="U1382" s="96">
        <v>2200000</v>
      </c>
      <c r="V1382" s="108">
        <v>2500000</v>
      </c>
    </row>
    <row r="1383" spans="1:22" hidden="1" x14ac:dyDescent="0.2">
      <c r="A1383" s="103">
        <v>1381</v>
      </c>
      <c r="B1383" s="1" t="s">
        <v>46</v>
      </c>
      <c r="C1383" s="14">
        <v>14</v>
      </c>
      <c r="D1383" s="14" t="s">
        <v>279</v>
      </c>
      <c r="E1383" s="1">
        <v>13335</v>
      </c>
      <c r="F1383" s="1" t="str">
        <f t="shared" si="111"/>
        <v>БЗД1449А</v>
      </c>
      <c r="G1383" s="2" t="s">
        <v>2383</v>
      </c>
      <c r="I1383" s="1">
        <v>10</v>
      </c>
      <c r="J1383" s="1">
        <v>2012</v>
      </c>
      <c r="K1383" s="37" t="s">
        <v>43</v>
      </c>
      <c r="L1383" s="122">
        <f t="shared" si="112"/>
        <v>1.1000000000000001</v>
      </c>
      <c r="N1383" s="117">
        <v>2500000</v>
      </c>
      <c r="O1383" s="129">
        <f t="shared" si="109"/>
        <v>2750000</v>
      </c>
      <c r="P1383" s="14">
        <f t="shared" si="110"/>
        <v>0</v>
      </c>
      <c r="Q1383" s="14" t="str">
        <f>+IF(B1383='1'!$D$15,IF(C1383='1'!$D$16,'2'!D1383,""),"")</f>
        <v/>
      </c>
      <c r="S1383" s="36">
        <v>2100000</v>
      </c>
      <c r="T1383" s="87">
        <v>2100000</v>
      </c>
      <c r="U1383" s="96">
        <v>2200000</v>
      </c>
      <c r="V1383" s="108">
        <v>2500000</v>
      </c>
    </row>
    <row r="1384" spans="1:22" hidden="1" x14ac:dyDescent="0.2">
      <c r="A1384" s="103">
        <v>1382</v>
      </c>
      <c r="B1384" s="1" t="s">
        <v>46</v>
      </c>
      <c r="C1384" s="14">
        <v>14</v>
      </c>
      <c r="D1384" s="14" t="s">
        <v>858</v>
      </c>
      <c r="E1384" s="1">
        <v>13335</v>
      </c>
      <c r="F1384" s="1" t="str">
        <f t="shared" si="111"/>
        <v>БЗД1418Б</v>
      </c>
      <c r="G1384" s="2" t="s">
        <v>859</v>
      </c>
      <c r="I1384" s="1">
        <v>12</v>
      </c>
      <c r="J1384" s="1">
        <v>2013</v>
      </c>
      <c r="K1384" s="37" t="s">
        <v>847</v>
      </c>
      <c r="L1384" s="122">
        <f t="shared" si="112"/>
        <v>1.1000000000000001</v>
      </c>
      <c r="N1384" s="117">
        <v>2400000</v>
      </c>
      <c r="O1384" s="129">
        <f t="shared" si="109"/>
        <v>2640000</v>
      </c>
      <c r="P1384" s="14">
        <f t="shared" si="110"/>
        <v>0</v>
      </c>
      <c r="Q1384" s="14" t="str">
        <f>+IF(B1384='1'!$D$15,IF(C1384='1'!$D$16,'2'!D1384,""),"")</f>
        <v/>
      </c>
      <c r="S1384" s="36">
        <v>1800000</v>
      </c>
      <c r="T1384" s="87">
        <v>2200000</v>
      </c>
      <c r="U1384" s="96">
        <v>2200000</v>
      </c>
      <c r="V1384" s="108">
        <v>2400000</v>
      </c>
    </row>
    <row r="1385" spans="1:22" hidden="1" x14ac:dyDescent="0.2">
      <c r="A1385" s="103">
        <v>1383</v>
      </c>
      <c r="B1385" s="1" t="s">
        <v>46</v>
      </c>
      <c r="C1385" s="14">
        <v>14</v>
      </c>
      <c r="D1385" s="14" t="s">
        <v>136</v>
      </c>
      <c r="E1385" s="1">
        <v>13335</v>
      </c>
      <c r="F1385" s="1" t="str">
        <f t="shared" si="111"/>
        <v>БЗД1418А</v>
      </c>
      <c r="G1385" s="2" t="s">
        <v>857</v>
      </c>
      <c r="I1385" s="1">
        <v>12</v>
      </c>
      <c r="J1385" s="1">
        <v>2013</v>
      </c>
      <c r="K1385" s="37" t="s">
        <v>847</v>
      </c>
      <c r="L1385" s="122">
        <f t="shared" si="112"/>
        <v>1.1000000000000001</v>
      </c>
      <c r="N1385" s="117">
        <v>2400000</v>
      </c>
      <c r="O1385" s="129">
        <f t="shared" si="109"/>
        <v>2640000</v>
      </c>
      <c r="P1385" s="14">
        <f t="shared" si="110"/>
        <v>0</v>
      </c>
      <c r="Q1385" s="14" t="str">
        <f>+IF(B1385='1'!$D$15,IF(C1385='1'!$D$16,'2'!D1385,""),"")</f>
        <v/>
      </c>
      <c r="S1385" s="36">
        <v>1800000</v>
      </c>
      <c r="T1385" s="87">
        <v>2200000</v>
      </c>
      <c r="U1385" s="96">
        <v>2200000</v>
      </c>
      <c r="V1385" s="108">
        <v>2400000</v>
      </c>
    </row>
    <row r="1386" spans="1:22" hidden="1" x14ac:dyDescent="0.2">
      <c r="A1386" s="103">
        <v>1384</v>
      </c>
      <c r="B1386" s="1" t="s">
        <v>46</v>
      </c>
      <c r="C1386" s="14">
        <v>14</v>
      </c>
      <c r="D1386" s="14" t="s">
        <v>863</v>
      </c>
      <c r="E1386" s="1">
        <v>13335</v>
      </c>
      <c r="F1386" s="1" t="str">
        <f t="shared" si="111"/>
        <v>БЗД1414A</v>
      </c>
      <c r="G1386" s="2" t="s">
        <v>7</v>
      </c>
      <c r="I1386" s="1">
        <v>5</v>
      </c>
      <c r="J1386" s="1">
        <v>2016</v>
      </c>
      <c r="K1386" s="37" t="s">
        <v>847</v>
      </c>
      <c r="L1386" s="122">
        <f t="shared" si="112"/>
        <v>1.1000000000000001</v>
      </c>
      <c r="N1386" s="117">
        <v>0</v>
      </c>
      <c r="O1386" s="129">
        <f t="shared" si="109"/>
        <v>0</v>
      </c>
      <c r="P1386" s="14">
        <f t="shared" si="110"/>
        <v>0</v>
      </c>
      <c r="Q1386" s="14" t="str">
        <f>+IF(B1386='1'!$D$15,IF(C1386='1'!$D$16,'2'!D1386,""),"")</f>
        <v/>
      </c>
      <c r="S1386" s="36">
        <v>1800000</v>
      </c>
      <c r="T1386" s="87">
        <v>1800000</v>
      </c>
      <c r="U1386" s="96">
        <v>0</v>
      </c>
      <c r="V1386" s="108">
        <v>0</v>
      </c>
    </row>
    <row r="1387" spans="1:22" hidden="1" x14ac:dyDescent="0.2">
      <c r="A1387" s="103">
        <v>1385</v>
      </c>
      <c r="B1387" s="1" t="s">
        <v>46</v>
      </c>
      <c r="C1387" s="14">
        <v>14</v>
      </c>
      <c r="D1387" s="14" t="s">
        <v>891</v>
      </c>
      <c r="E1387" s="1">
        <v>13333</v>
      </c>
      <c r="F1387" s="1" t="str">
        <f t="shared" si="111"/>
        <v>БЗД14127А</v>
      </c>
      <c r="G1387" s="2" t="s">
        <v>7</v>
      </c>
      <c r="I1387" s="1">
        <v>10</v>
      </c>
      <c r="J1387" s="1">
        <v>2020</v>
      </c>
      <c r="K1387" s="2" t="s">
        <v>8</v>
      </c>
      <c r="L1387" s="122">
        <f t="shared" si="112"/>
        <v>1.1000000000000001</v>
      </c>
      <c r="N1387" s="117">
        <v>2500000</v>
      </c>
      <c r="O1387" s="129">
        <f t="shared" si="109"/>
        <v>2750000</v>
      </c>
      <c r="P1387" s="14">
        <f t="shared" si="110"/>
        <v>0</v>
      </c>
      <c r="Q1387" s="14" t="str">
        <f>+IF(B1387='1'!$D$15,IF(C1387='1'!$D$16,'2'!D1387,""),"")</f>
        <v/>
      </c>
      <c r="S1387" s="36">
        <v>2200000</v>
      </c>
      <c r="T1387" s="87">
        <v>2200000</v>
      </c>
      <c r="U1387" s="96">
        <v>2300000</v>
      </c>
      <c r="V1387" s="108">
        <v>2500000</v>
      </c>
    </row>
    <row r="1388" spans="1:22" hidden="1" x14ac:dyDescent="0.2">
      <c r="A1388" s="103">
        <v>1386</v>
      </c>
      <c r="B1388" s="1" t="s">
        <v>46</v>
      </c>
      <c r="C1388" s="14">
        <v>14</v>
      </c>
      <c r="D1388" s="14" t="s">
        <v>2590</v>
      </c>
      <c r="E1388" s="1">
        <v>13335</v>
      </c>
      <c r="F1388" s="1" t="str">
        <f t="shared" si="111"/>
        <v>БЗД14123Г</v>
      </c>
      <c r="G1388" s="2" t="s">
        <v>2175</v>
      </c>
      <c r="I1388" s="1">
        <v>16</v>
      </c>
      <c r="J1388" s="1">
        <v>2023</v>
      </c>
      <c r="K1388" s="2" t="s">
        <v>8</v>
      </c>
      <c r="L1388" s="122">
        <f t="shared" si="112"/>
        <v>1.1000000000000001</v>
      </c>
      <c r="N1388" s="117">
        <v>2800000</v>
      </c>
      <c r="O1388" s="129">
        <f t="shared" si="109"/>
        <v>3080000.0000000005</v>
      </c>
      <c r="P1388" s="14">
        <f t="shared" si="110"/>
        <v>0</v>
      </c>
      <c r="Q1388" s="14" t="str">
        <f>+IF(B1388='1'!$D$15,IF(C1388='1'!$D$16,'2'!D1388,""),"")</f>
        <v/>
      </c>
      <c r="S1388" s="36"/>
      <c r="T1388" s="87"/>
      <c r="U1388" s="96">
        <v>0</v>
      </c>
      <c r="V1388" s="108">
        <v>2800000</v>
      </c>
    </row>
    <row r="1389" spans="1:22" hidden="1" x14ac:dyDescent="0.2">
      <c r="A1389" s="103">
        <v>1387</v>
      </c>
      <c r="B1389" s="1" t="s">
        <v>46</v>
      </c>
      <c r="C1389" s="14">
        <v>14</v>
      </c>
      <c r="D1389" s="14" t="s">
        <v>2174</v>
      </c>
      <c r="E1389" s="1">
        <v>13335</v>
      </c>
      <c r="F1389" s="1" t="str">
        <f t="shared" si="111"/>
        <v>БЗД14123В</v>
      </c>
      <c r="G1389" s="2" t="s">
        <v>2175</v>
      </c>
      <c r="I1389" s="1">
        <v>15</v>
      </c>
      <c r="J1389" s="1">
        <v>2022</v>
      </c>
      <c r="K1389" s="2" t="s">
        <v>8</v>
      </c>
      <c r="L1389" s="122">
        <f t="shared" si="112"/>
        <v>1.1000000000000001</v>
      </c>
      <c r="N1389" s="117">
        <v>2700000</v>
      </c>
      <c r="O1389" s="129">
        <f t="shared" si="109"/>
        <v>2970000.0000000005</v>
      </c>
      <c r="P1389" s="14">
        <f t="shared" si="110"/>
        <v>0</v>
      </c>
      <c r="Q1389" s="14" t="str">
        <f>+IF(B1389='1'!$D$15,IF(C1389='1'!$D$16,'2'!D1389,""),"")</f>
        <v/>
      </c>
      <c r="S1389" s="36"/>
      <c r="T1389" s="87"/>
      <c r="U1389" s="96">
        <v>2400000</v>
      </c>
      <c r="V1389" s="108">
        <v>2700000</v>
      </c>
    </row>
    <row r="1390" spans="1:22" hidden="1" x14ac:dyDescent="0.2">
      <c r="A1390" s="103">
        <v>1388</v>
      </c>
      <c r="B1390" s="1" t="s">
        <v>46</v>
      </c>
      <c r="C1390" s="14">
        <v>14</v>
      </c>
      <c r="D1390" s="14" t="s">
        <v>893</v>
      </c>
      <c r="E1390" s="1">
        <v>13335</v>
      </c>
      <c r="F1390" s="1" t="str">
        <f t="shared" si="111"/>
        <v>БЗД14123Б</v>
      </c>
      <c r="G1390" s="2" t="s">
        <v>2175</v>
      </c>
      <c r="I1390" s="1">
        <v>15</v>
      </c>
      <c r="J1390" s="1">
        <v>2020</v>
      </c>
      <c r="K1390" s="2" t="s">
        <v>8</v>
      </c>
      <c r="L1390" s="122">
        <f t="shared" si="112"/>
        <v>1.1000000000000001</v>
      </c>
      <c r="N1390" s="117">
        <v>2600000</v>
      </c>
      <c r="O1390" s="129">
        <f t="shared" si="109"/>
        <v>2860000</v>
      </c>
      <c r="P1390" s="14">
        <f t="shared" si="110"/>
        <v>0</v>
      </c>
      <c r="Q1390" s="14" t="str">
        <f>+IF(B1390='1'!$D$15,IF(C1390='1'!$D$16,'2'!D1390,""),"")</f>
        <v/>
      </c>
      <c r="S1390" s="36">
        <v>2300000</v>
      </c>
      <c r="T1390" s="87">
        <v>2300000</v>
      </c>
      <c r="U1390" s="96">
        <v>2400000</v>
      </c>
      <c r="V1390" s="108">
        <v>2600000</v>
      </c>
    </row>
    <row r="1391" spans="1:22" hidden="1" x14ac:dyDescent="0.2">
      <c r="A1391" s="103">
        <v>1389</v>
      </c>
      <c r="B1391" s="1" t="s">
        <v>46</v>
      </c>
      <c r="C1391" s="14">
        <v>14</v>
      </c>
      <c r="D1391" s="14" t="s">
        <v>892</v>
      </c>
      <c r="E1391" s="1">
        <v>13335</v>
      </c>
      <c r="F1391" s="1" t="str">
        <f t="shared" si="111"/>
        <v>БЗД14123А</v>
      </c>
      <c r="G1391" s="2" t="s">
        <v>2175</v>
      </c>
      <c r="I1391" s="1">
        <v>15</v>
      </c>
      <c r="J1391" s="1">
        <v>2020</v>
      </c>
      <c r="K1391" s="2" t="s">
        <v>8</v>
      </c>
      <c r="L1391" s="122">
        <f t="shared" si="112"/>
        <v>1.1000000000000001</v>
      </c>
      <c r="N1391" s="117">
        <v>2600000</v>
      </c>
      <c r="O1391" s="129">
        <f t="shared" si="109"/>
        <v>2860000</v>
      </c>
      <c r="P1391" s="14">
        <f t="shared" si="110"/>
        <v>0</v>
      </c>
      <c r="Q1391" s="14" t="str">
        <f>+IF(B1391='1'!$D$15,IF(C1391='1'!$D$16,'2'!D1391,""),"")</f>
        <v/>
      </c>
      <c r="S1391" s="36">
        <v>2300000</v>
      </c>
      <c r="T1391" s="87">
        <v>2300000</v>
      </c>
      <c r="U1391" s="96">
        <v>2400000</v>
      </c>
      <c r="V1391" s="108">
        <v>2600000</v>
      </c>
    </row>
    <row r="1392" spans="1:22" hidden="1" x14ac:dyDescent="0.2">
      <c r="A1392" s="103">
        <v>1390</v>
      </c>
      <c r="B1392" s="1" t="s">
        <v>46</v>
      </c>
      <c r="C1392" s="14">
        <v>14</v>
      </c>
      <c r="D1392" s="14" t="s">
        <v>2587</v>
      </c>
      <c r="E1392" s="1">
        <v>13335</v>
      </c>
      <c r="F1392" s="1" t="str">
        <f t="shared" si="111"/>
        <v>БЗД1489/6</v>
      </c>
      <c r="G1392" s="2" t="s">
        <v>2588</v>
      </c>
      <c r="I1392" s="1">
        <v>7</v>
      </c>
      <c r="J1392" s="1">
        <v>2023</v>
      </c>
      <c r="K1392" s="2" t="s">
        <v>8</v>
      </c>
      <c r="L1392" s="122">
        <f t="shared" si="112"/>
        <v>1.1000000000000001</v>
      </c>
      <c r="N1392" s="117">
        <v>2800000</v>
      </c>
      <c r="O1392" s="129">
        <f t="shared" si="109"/>
        <v>3080000.0000000005</v>
      </c>
      <c r="P1392" s="14">
        <f t="shared" si="110"/>
        <v>0</v>
      </c>
      <c r="Q1392" s="14" t="str">
        <f>+IF(B1392='1'!$D$15,IF(C1392='1'!$D$16,'2'!D1392,""),"")</f>
        <v/>
      </c>
      <c r="S1392" s="36"/>
      <c r="T1392" s="87"/>
      <c r="U1392" s="96">
        <v>0</v>
      </c>
      <c r="V1392" s="108">
        <v>2800000</v>
      </c>
    </row>
    <row r="1393" spans="1:22" hidden="1" x14ac:dyDescent="0.2">
      <c r="A1393" s="103">
        <v>1391</v>
      </c>
      <c r="B1393" s="1" t="s">
        <v>46</v>
      </c>
      <c r="C1393" s="14">
        <v>14</v>
      </c>
      <c r="D1393" s="14" t="s">
        <v>2589</v>
      </c>
      <c r="E1393" s="1">
        <v>13335</v>
      </c>
      <c r="F1393" s="1" t="str">
        <f t="shared" si="111"/>
        <v>БЗД1489/4</v>
      </c>
      <c r="G1393" s="2" t="s">
        <v>2588</v>
      </c>
      <c r="I1393" s="1">
        <v>7</v>
      </c>
      <c r="J1393" s="1">
        <v>2023</v>
      </c>
      <c r="K1393" s="2" t="s">
        <v>8</v>
      </c>
      <c r="L1393" s="122">
        <f t="shared" si="112"/>
        <v>1.1000000000000001</v>
      </c>
      <c r="N1393" s="117">
        <v>2800000</v>
      </c>
      <c r="O1393" s="129">
        <f t="shared" si="109"/>
        <v>3080000.0000000005</v>
      </c>
      <c r="P1393" s="14">
        <f t="shared" si="110"/>
        <v>0</v>
      </c>
      <c r="Q1393" s="14" t="str">
        <f>+IF(B1393='1'!$D$15,IF(C1393='1'!$D$16,'2'!D1393,""),"")</f>
        <v/>
      </c>
      <c r="S1393" s="36"/>
      <c r="T1393" s="87"/>
      <c r="U1393" s="96">
        <v>0</v>
      </c>
      <c r="V1393" s="108">
        <v>2800000</v>
      </c>
    </row>
    <row r="1394" spans="1:22" hidden="1" x14ac:dyDescent="0.2">
      <c r="A1394" s="103">
        <v>1392</v>
      </c>
      <c r="B1394" s="1" t="s">
        <v>46</v>
      </c>
      <c r="C1394" s="14">
        <v>14</v>
      </c>
      <c r="D1394" s="14" t="s">
        <v>265</v>
      </c>
      <c r="E1394" s="1">
        <v>13335</v>
      </c>
      <c r="F1394" s="1" t="str">
        <f t="shared" si="111"/>
        <v>БЗД1489/3</v>
      </c>
      <c r="G1394" s="2" t="s">
        <v>2588</v>
      </c>
      <c r="I1394" s="1">
        <v>7</v>
      </c>
      <c r="J1394" s="1">
        <v>2023</v>
      </c>
      <c r="K1394" s="2" t="s">
        <v>8</v>
      </c>
      <c r="L1394" s="122">
        <f t="shared" si="112"/>
        <v>1.1000000000000001</v>
      </c>
      <c r="N1394" s="117">
        <v>2800000</v>
      </c>
      <c r="O1394" s="129">
        <f t="shared" si="109"/>
        <v>3080000.0000000005</v>
      </c>
      <c r="P1394" s="14">
        <f t="shared" si="110"/>
        <v>0</v>
      </c>
      <c r="Q1394" s="14" t="str">
        <f>+IF(B1394='1'!$D$15,IF(C1394='1'!$D$16,'2'!D1394,""),"")</f>
        <v/>
      </c>
      <c r="S1394" s="36"/>
      <c r="T1394" s="87"/>
      <c r="U1394" s="96">
        <v>0</v>
      </c>
      <c r="V1394" s="108">
        <v>2800000</v>
      </c>
    </row>
    <row r="1395" spans="1:22" hidden="1" x14ac:dyDescent="0.2">
      <c r="A1395" s="103">
        <v>1393</v>
      </c>
      <c r="B1395" s="1" t="s">
        <v>46</v>
      </c>
      <c r="C1395" s="14">
        <v>14</v>
      </c>
      <c r="D1395" s="14" t="s">
        <v>861</v>
      </c>
      <c r="E1395" s="1">
        <v>13335</v>
      </c>
      <c r="F1395" s="1" t="str">
        <f t="shared" si="111"/>
        <v>БЗД1411В</v>
      </c>
      <c r="G1395" s="2" t="s">
        <v>2384</v>
      </c>
      <c r="I1395" s="1">
        <v>16</v>
      </c>
      <c r="J1395" s="1">
        <v>2020</v>
      </c>
      <c r="K1395" s="37" t="s">
        <v>847</v>
      </c>
      <c r="L1395" s="122">
        <f t="shared" si="112"/>
        <v>1.1000000000000001</v>
      </c>
      <c r="N1395" s="117">
        <v>3000000</v>
      </c>
      <c r="O1395" s="129">
        <f t="shared" si="109"/>
        <v>3300000.0000000005</v>
      </c>
      <c r="P1395" s="14">
        <f t="shared" si="110"/>
        <v>0</v>
      </c>
      <c r="Q1395" s="14" t="str">
        <f>+IF(B1395='1'!$D$15,IF(C1395='1'!$D$16,'2'!D1395,""),"")</f>
        <v/>
      </c>
      <c r="S1395" s="36">
        <v>2600000</v>
      </c>
      <c r="T1395" s="87">
        <v>2700000</v>
      </c>
      <c r="U1395" s="96">
        <v>2800000</v>
      </c>
      <c r="V1395" s="108">
        <v>3000000</v>
      </c>
    </row>
    <row r="1396" spans="1:22" hidden="1" x14ac:dyDescent="0.2">
      <c r="A1396" s="103">
        <v>1394</v>
      </c>
      <c r="B1396" s="1" t="s">
        <v>46</v>
      </c>
      <c r="C1396" s="14">
        <v>14</v>
      </c>
      <c r="D1396" s="14" t="s">
        <v>860</v>
      </c>
      <c r="E1396" s="1">
        <v>13335</v>
      </c>
      <c r="F1396" s="1" t="str">
        <f t="shared" si="111"/>
        <v>БЗД1411A</v>
      </c>
      <c r="G1396" s="2" t="s">
        <v>2384</v>
      </c>
      <c r="I1396" s="1">
        <v>16</v>
      </c>
      <c r="J1396" s="1">
        <v>2020</v>
      </c>
      <c r="K1396" s="37" t="s">
        <v>847</v>
      </c>
      <c r="L1396" s="122">
        <f t="shared" si="112"/>
        <v>1.1000000000000001</v>
      </c>
      <c r="N1396" s="117">
        <v>3000000</v>
      </c>
      <c r="O1396" s="129">
        <f t="shared" si="109"/>
        <v>3300000.0000000005</v>
      </c>
      <c r="P1396" s="14">
        <f t="shared" si="110"/>
        <v>0</v>
      </c>
      <c r="Q1396" s="14" t="str">
        <f>+IF(B1396='1'!$D$15,IF(C1396='1'!$D$16,'2'!D1396,""),"")</f>
        <v/>
      </c>
      <c r="S1396" s="36">
        <v>2600000</v>
      </c>
      <c r="T1396" s="87">
        <v>2700000</v>
      </c>
      <c r="U1396" s="96">
        <v>2800000</v>
      </c>
      <c r="V1396" s="108">
        <v>3000000</v>
      </c>
    </row>
    <row r="1397" spans="1:22" hidden="1" x14ac:dyDescent="0.2">
      <c r="A1397" s="103">
        <v>1395</v>
      </c>
      <c r="B1397" s="1" t="s">
        <v>46</v>
      </c>
      <c r="C1397" s="14">
        <v>14</v>
      </c>
      <c r="D1397" s="14">
        <v>207</v>
      </c>
      <c r="E1397" s="1">
        <v>13335</v>
      </c>
      <c r="F1397" s="1" t="str">
        <f t="shared" si="111"/>
        <v>БЗД14207</v>
      </c>
      <c r="G1397" s="2" t="s">
        <v>841</v>
      </c>
      <c r="I1397" s="1">
        <v>16</v>
      </c>
      <c r="J1397" s="1">
        <v>2014</v>
      </c>
      <c r="K1397" s="37" t="s">
        <v>43</v>
      </c>
      <c r="L1397" s="122">
        <f t="shared" si="112"/>
        <v>1.1000000000000001</v>
      </c>
      <c r="N1397" s="117">
        <v>2900000</v>
      </c>
      <c r="O1397" s="129">
        <f t="shared" si="109"/>
        <v>3190000.0000000005</v>
      </c>
      <c r="P1397" s="14">
        <f t="shared" si="110"/>
        <v>0</v>
      </c>
      <c r="Q1397" s="14" t="str">
        <f>+IF(B1397='1'!$D$15,IF(C1397='1'!$D$16,'2'!D1397,""),"")</f>
        <v/>
      </c>
      <c r="S1397" s="36">
        <v>2500000</v>
      </c>
      <c r="T1397" s="87">
        <v>2500000</v>
      </c>
      <c r="U1397" s="96">
        <v>2700000</v>
      </c>
      <c r="V1397" s="108">
        <v>2900000</v>
      </c>
    </row>
    <row r="1398" spans="1:22" hidden="1" x14ac:dyDescent="0.2">
      <c r="A1398" s="103">
        <v>1396</v>
      </c>
      <c r="B1398" s="1" t="s">
        <v>46</v>
      </c>
      <c r="C1398" s="14">
        <v>14</v>
      </c>
      <c r="D1398" s="14">
        <v>206</v>
      </c>
      <c r="E1398" s="1">
        <v>13335</v>
      </c>
      <c r="F1398" s="1" t="str">
        <f t="shared" si="111"/>
        <v>БЗД14206</v>
      </c>
      <c r="G1398" s="2" t="s">
        <v>841</v>
      </c>
      <c r="I1398" s="1">
        <v>16</v>
      </c>
      <c r="J1398" s="1">
        <v>2014</v>
      </c>
      <c r="K1398" s="37" t="s">
        <v>43</v>
      </c>
      <c r="L1398" s="122">
        <f t="shared" si="112"/>
        <v>1.1000000000000001</v>
      </c>
      <c r="N1398" s="117">
        <v>2900000</v>
      </c>
      <c r="O1398" s="129">
        <f t="shared" si="109"/>
        <v>3190000.0000000005</v>
      </c>
      <c r="P1398" s="14">
        <f t="shared" si="110"/>
        <v>0</v>
      </c>
      <c r="Q1398" s="14" t="str">
        <f>+IF(B1398='1'!$D$15,IF(C1398='1'!$D$16,'2'!D1398,""),"")</f>
        <v/>
      </c>
      <c r="S1398" s="36">
        <v>2500000</v>
      </c>
      <c r="T1398" s="87">
        <v>2500000</v>
      </c>
      <c r="U1398" s="96">
        <v>2700000</v>
      </c>
      <c r="V1398" s="108">
        <v>2900000</v>
      </c>
    </row>
    <row r="1399" spans="1:22" hidden="1" x14ac:dyDescent="0.2">
      <c r="A1399" s="103">
        <v>1397</v>
      </c>
      <c r="B1399" s="1" t="s">
        <v>46</v>
      </c>
      <c r="C1399" s="14">
        <v>14</v>
      </c>
      <c r="D1399" s="14">
        <v>205</v>
      </c>
      <c r="E1399" s="1">
        <v>13335</v>
      </c>
      <c r="F1399" s="1" t="str">
        <f t="shared" si="111"/>
        <v>БЗД14205</v>
      </c>
      <c r="G1399" s="2" t="s">
        <v>841</v>
      </c>
      <c r="I1399" s="1">
        <v>15</v>
      </c>
      <c r="J1399" s="1">
        <v>2014</v>
      </c>
      <c r="K1399" s="37" t="s">
        <v>43</v>
      </c>
      <c r="L1399" s="122">
        <f t="shared" si="112"/>
        <v>1.1000000000000001</v>
      </c>
      <c r="N1399" s="117">
        <v>2900000</v>
      </c>
      <c r="O1399" s="129">
        <f t="shared" si="109"/>
        <v>3190000.0000000005</v>
      </c>
      <c r="P1399" s="14">
        <f t="shared" si="110"/>
        <v>0</v>
      </c>
      <c r="Q1399" s="14" t="str">
        <f>+IF(B1399='1'!$D$15,IF(C1399='1'!$D$16,'2'!D1399,""),"")</f>
        <v/>
      </c>
      <c r="S1399" s="36">
        <v>2500000</v>
      </c>
      <c r="T1399" s="87">
        <v>2500000</v>
      </c>
      <c r="U1399" s="96">
        <v>2700000</v>
      </c>
      <c r="V1399" s="108">
        <v>2900000</v>
      </c>
    </row>
    <row r="1400" spans="1:22" hidden="1" x14ac:dyDescent="0.2">
      <c r="A1400" s="103">
        <v>1398</v>
      </c>
      <c r="B1400" s="1" t="s">
        <v>46</v>
      </c>
      <c r="C1400" s="14">
        <v>14</v>
      </c>
      <c r="D1400" s="14">
        <v>204</v>
      </c>
      <c r="E1400" s="1">
        <v>13335</v>
      </c>
      <c r="F1400" s="1" t="str">
        <f t="shared" si="111"/>
        <v>БЗД14204</v>
      </c>
      <c r="G1400" s="2" t="s">
        <v>841</v>
      </c>
      <c r="I1400" s="1">
        <v>15</v>
      </c>
      <c r="J1400" s="1">
        <v>2014</v>
      </c>
      <c r="K1400" s="37" t="s">
        <v>43</v>
      </c>
      <c r="L1400" s="122">
        <f t="shared" si="112"/>
        <v>1.1000000000000001</v>
      </c>
      <c r="N1400" s="117">
        <v>2900000</v>
      </c>
      <c r="O1400" s="129">
        <f t="shared" si="109"/>
        <v>3190000.0000000005</v>
      </c>
      <c r="P1400" s="14">
        <f t="shared" si="110"/>
        <v>0</v>
      </c>
      <c r="Q1400" s="14" t="str">
        <f>+IF(B1400='1'!$D$15,IF(C1400='1'!$D$16,'2'!D1400,""),"")</f>
        <v/>
      </c>
      <c r="S1400" s="36">
        <v>2500000</v>
      </c>
      <c r="T1400" s="87">
        <v>2500000</v>
      </c>
      <c r="U1400" s="96">
        <v>2700000</v>
      </c>
      <c r="V1400" s="108">
        <v>2900000</v>
      </c>
    </row>
    <row r="1401" spans="1:22" hidden="1" x14ac:dyDescent="0.2">
      <c r="A1401" s="103">
        <v>1399</v>
      </c>
      <c r="B1401" s="1" t="s">
        <v>46</v>
      </c>
      <c r="C1401" s="14">
        <v>14</v>
      </c>
      <c r="D1401" s="14">
        <v>203</v>
      </c>
      <c r="E1401" s="1">
        <v>13335</v>
      </c>
      <c r="F1401" s="1" t="str">
        <f t="shared" si="111"/>
        <v>БЗД14203</v>
      </c>
      <c r="G1401" s="2" t="s">
        <v>841</v>
      </c>
      <c r="I1401" s="1">
        <v>15</v>
      </c>
      <c r="J1401" s="1">
        <v>2014</v>
      </c>
      <c r="K1401" s="37" t="s">
        <v>43</v>
      </c>
      <c r="L1401" s="122">
        <f t="shared" si="112"/>
        <v>1.1000000000000001</v>
      </c>
      <c r="N1401" s="117">
        <v>2900000</v>
      </c>
      <c r="O1401" s="129">
        <f t="shared" si="109"/>
        <v>3190000.0000000005</v>
      </c>
      <c r="P1401" s="14">
        <f t="shared" si="110"/>
        <v>0</v>
      </c>
      <c r="Q1401" s="14" t="str">
        <f>+IF(B1401='1'!$D$15,IF(C1401='1'!$D$16,'2'!D1401,""),"")</f>
        <v/>
      </c>
      <c r="S1401" s="36">
        <v>2500000</v>
      </c>
      <c r="T1401" s="87">
        <v>2500000</v>
      </c>
      <c r="U1401" s="96">
        <v>2700000</v>
      </c>
      <c r="V1401" s="108">
        <v>2900000</v>
      </c>
    </row>
    <row r="1402" spans="1:22" hidden="1" x14ac:dyDescent="0.2">
      <c r="A1402" s="103">
        <v>1400</v>
      </c>
      <c r="B1402" s="1" t="s">
        <v>46</v>
      </c>
      <c r="C1402" s="14">
        <v>14</v>
      </c>
      <c r="D1402" s="14">
        <v>202</v>
      </c>
      <c r="E1402" s="1">
        <v>13335</v>
      </c>
      <c r="F1402" s="1" t="str">
        <f t="shared" si="111"/>
        <v>БЗД14202</v>
      </c>
      <c r="G1402" s="2" t="s">
        <v>6</v>
      </c>
      <c r="I1402" s="1">
        <v>4</v>
      </c>
      <c r="J1402" s="1">
        <v>2002</v>
      </c>
      <c r="K1402" s="2" t="s">
        <v>8</v>
      </c>
      <c r="L1402" s="122">
        <f t="shared" ref="L1402:L1430" si="113">+$L$1</f>
        <v>1.1000000000000001</v>
      </c>
      <c r="N1402" s="117">
        <v>2200000</v>
      </c>
      <c r="O1402" s="129">
        <f t="shared" si="109"/>
        <v>2420000</v>
      </c>
      <c r="P1402" s="14">
        <f t="shared" si="110"/>
        <v>0</v>
      </c>
      <c r="Q1402" s="14" t="str">
        <f>+IF(B1402='1'!$D$15,IF(C1402='1'!$D$16,'2'!D1402,""),"")</f>
        <v/>
      </c>
      <c r="S1402" s="36">
        <v>2000000</v>
      </c>
      <c r="T1402" s="87">
        <v>2000000</v>
      </c>
      <c r="U1402" s="96">
        <v>2000000</v>
      </c>
      <c r="V1402" s="108">
        <v>2200000</v>
      </c>
    </row>
    <row r="1403" spans="1:22" hidden="1" x14ac:dyDescent="0.2">
      <c r="A1403" s="103">
        <v>1401</v>
      </c>
      <c r="B1403" s="1" t="s">
        <v>46</v>
      </c>
      <c r="C1403" s="14">
        <v>14</v>
      </c>
      <c r="D1403" s="14">
        <v>201</v>
      </c>
      <c r="E1403" s="1">
        <v>13335</v>
      </c>
      <c r="F1403" s="1" t="str">
        <f t="shared" si="111"/>
        <v>БЗД14201</v>
      </c>
      <c r="G1403" s="2" t="s">
        <v>6</v>
      </c>
      <c r="I1403" s="1">
        <v>4</v>
      </c>
      <c r="J1403" s="1">
        <v>2002</v>
      </c>
      <c r="K1403" s="37" t="s">
        <v>847</v>
      </c>
      <c r="L1403" s="122">
        <f t="shared" si="113"/>
        <v>1.1000000000000001</v>
      </c>
      <c r="N1403" s="117">
        <v>2200000</v>
      </c>
      <c r="O1403" s="129">
        <f t="shared" si="109"/>
        <v>2420000</v>
      </c>
      <c r="P1403" s="14">
        <f t="shared" si="110"/>
        <v>0</v>
      </c>
      <c r="Q1403" s="14" t="str">
        <f>+IF(B1403='1'!$D$15,IF(C1403='1'!$D$16,'2'!D1403,""),"")</f>
        <v/>
      </c>
      <c r="S1403" s="36">
        <v>2000000</v>
      </c>
      <c r="T1403" s="87">
        <v>2000000</v>
      </c>
      <c r="U1403" s="96">
        <v>2000000</v>
      </c>
      <c r="V1403" s="108">
        <v>2200000</v>
      </c>
    </row>
    <row r="1404" spans="1:22" hidden="1" x14ac:dyDescent="0.2">
      <c r="A1404" s="103">
        <v>1402</v>
      </c>
      <c r="B1404" s="1" t="s">
        <v>46</v>
      </c>
      <c r="C1404" s="14">
        <v>14</v>
      </c>
      <c r="D1404" s="14">
        <v>192</v>
      </c>
      <c r="E1404" s="1">
        <v>13335</v>
      </c>
      <c r="F1404" s="1" t="str">
        <f t="shared" si="111"/>
        <v>БЗД14192</v>
      </c>
      <c r="G1404" s="2" t="s">
        <v>6</v>
      </c>
      <c r="I1404" s="1">
        <v>4</v>
      </c>
      <c r="J1404" s="1">
        <v>2007</v>
      </c>
      <c r="K1404" s="37" t="s">
        <v>847</v>
      </c>
      <c r="L1404" s="122">
        <f t="shared" si="113"/>
        <v>1.1000000000000001</v>
      </c>
      <c r="N1404" s="117">
        <v>2100000</v>
      </c>
      <c r="O1404" s="129">
        <f t="shared" si="109"/>
        <v>2310000</v>
      </c>
      <c r="P1404" s="14">
        <f t="shared" si="110"/>
        <v>0</v>
      </c>
      <c r="Q1404" s="14" t="str">
        <f>+IF(B1404='1'!$D$15,IF(C1404='1'!$D$16,'2'!D1404,""),"")</f>
        <v/>
      </c>
      <c r="S1404" s="36">
        <v>1700000</v>
      </c>
      <c r="T1404" s="87">
        <v>1700000</v>
      </c>
      <c r="U1404" s="96">
        <v>1800000</v>
      </c>
      <c r="V1404" s="108">
        <v>2100000</v>
      </c>
    </row>
    <row r="1405" spans="1:22" hidden="1" x14ac:dyDescent="0.2">
      <c r="A1405" s="103">
        <v>1403</v>
      </c>
      <c r="B1405" s="1" t="s">
        <v>46</v>
      </c>
      <c r="C1405" s="14">
        <v>14</v>
      </c>
      <c r="D1405" s="14">
        <v>84</v>
      </c>
      <c r="E1405" s="1">
        <v>13333</v>
      </c>
      <c r="F1405" s="1" t="str">
        <f t="shared" si="111"/>
        <v>БЗД1484</v>
      </c>
      <c r="G1405" s="2" t="s">
        <v>6</v>
      </c>
      <c r="I1405" s="1">
        <v>5</v>
      </c>
      <c r="J1405" s="1">
        <v>2009</v>
      </c>
      <c r="K1405" s="37" t="s">
        <v>43</v>
      </c>
      <c r="L1405" s="122">
        <f t="shared" si="113"/>
        <v>1.1000000000000001</v>
      </c>
      <c r="N1405" s="117">
        <v>2300000</v>
      </c>
      <c r="O1405" s="129">
        <f t="shared" si="109"/>
        <v>2530000</v>
      </c>
      <c r="P1405" s="14">
        <f t="shared" si="110"/>
        <v>0</v>
      </c>
      <c r="Q1405" s="14" t="str">
        <f>+IF(B1405='1'!$D$15,IF(C1405='1'!$D$16,'2'!D1405,""),"")</f>
        <v/>
      </c>
      <c r="S1405" s="36">
        <v>2000000</v>
      </c>
      <c r="T1405" s="87">
        <v>2000000</v>
      </c>
      <c r="U1405" s="96">
        <v>2100000</v>
      </c>
      <c r="V1405" s="108">
        <v>2300000</v>
      </c>
    </row>
    <row r="1406" spans="1:22" hidden="1" x14ac:dyDescent="0.2">
      <c r="A1406" s="103">
        <v>1404</v>
      </c>
      <c r="B1406" s="1" t="s">
        <v>46</v>
      </c>
      <c r="C1406" s="14">
        <v>14</v>
      </c>
      <c r="D1406" s="14">
        <v>83</v>
      </c>
      <c r="E1406" s="1">
        <v>13333</v>
      </c>
      <c r="F1406" s="1" t="str">
        <f t="shared" si="111"/>
        <v>БЗД1483</v>
      </c>
      <c r="G1406" s="2" t="s">
        <v>6</v>
      </c>
      <c r="I1406" s="1">
        <v>5</v>
      </c>
      <c r="J1406" s="1">
        <v>2009</v>
      </c>
      <c r="K1406" s="37" t="s">
        <v>43</v>
      </c>
      <c r="L1406" s="122">
        <f t="shared" si="113"/>
        <v>1.1000000000000001</v>
      </c>
      <c r="N1406" s="117">
        <v>2300000</v>
      </c>
      <c r="O1406" s="129">
        <f t="shared" si="109"/>
        <v>2530000</v>
      </c>
      <c r="P1406" s="14">
        <f t="shared" si="110"/>
        <v>0</v>
      </c>
      <c r="Q1406" s="14" t="str">
        <f>+IF(B1406='1'!$D$15,IF(C1406='1'!$D$16,'2'!D1406,""),"")</f>
        <v/>
      </c>
      <c r="S1406" s="36">
        <v>2000000</v>
      </c>
      <c r="T1406" s="87">
        <v>2000000</v>
      </c>
      <c r="U1406" s="96">
        <v>2100000</v>
      </c>
      <c r="V1406" s="108">
        <v>2300000</v>
      </c>
    </row>
    <row r="1407" spans="1:22" hidden="1" x14ac:dyDescent="0.2">
      <c r="A1407" s="103">
        <v>1405</v>
      </c>
      <c r="B1407" s="1" t="s">
        <v>46</v>
      </c>
      <c r="C1407" s="14">
        <v>14</v>
      </c>
      <c r="D1407" s="14">
        <v>61</v>
      </c>
      <c r="E1407" s="1">
        <v>13335</v>
      </c>
      <c r="F1407" s="1" t="str">
        <f t="shared" si="111"/>
        <v>БЗД1461</v>
      </c>
      <c r="G1407" s="2" t="s">
        <v>838</v>
      </c>
      <c r="I1407" s="1">
        <v>7</v>
      </c>
      <c r="J1407" s="1">
        <v>2008</v>
      </c>
      <c r="K1407" s="37" t="s">
        <v>43</v>
      </c>
      <c r="L1407" s="122">
        <f t="shared" si="113"/>
        <v>1.1000000000000001</v>
      </c>
      <c r="N1407" s="117">
        <v>2400000</v>
      </c>
      <c r="O1407" s="129">
        <f t="shared" si="109"/>
        <v>2640000</v>
      </c>
      <c r="P1407" s="14">
        <f t="shared" si="110"/>
        <v>0</v>
      </c>
      <c r="Q1407" s="14" t="str">
        <f>+IF(B1407='1'!$D$15,IF(C1407='1'!$D$16,'2'!D1407,""),"")</f>
        <v/>
      </c>
      <c r="S1407" s="36">
        <v>2000000</v>
      </c>
      <c r="T1407" s="87">
        <v>2000000</v>
      </c>
      <c r="U1407" s="96">
        <v>2200000</v>
      </c>
      <c r="V1407" s="108">
        <v>2400000</v>
      </c>
    </row>
    <row r="1408" spans="1:22" hidden="1" x14ac:dyDescent="0.2">
      <c r="A1408" s="103">
        <v>1406</v>
      </c>
      <c r="B1408" s="1" t="s">
        <v>46</v>
      </c>
      <c r="C1408" s="14">
        <v>14</v>
      </c>
      <c r="D1408" s="14">
        <v>58</v>
      </c>
      <c r="E1408" s="1">
        <v>13335</v>
      </c>
      <c r="F1408" s="1" t="str">
        <f t="shared" si="111"/>
        <v>БЗД1458</v>
      </c>
      <c r="G1408" s="2" t="s">
        <v>2385</v>
      </c>
      <c r="I1408" s="1">
        <v>12</v>
      </c>
      <c r="J1408" s="1">
        <v>2015</v>
      </c>
      <c r="K1408" s="37" t="s">
        <v>43</v>
      </c>
      <c r="L1408" s="122">
        <f t="shared" si="113"/>
        <v>1.1000000000000001</v>
      </c>
      <c r="N1408" s="117">
        <v>2400000</v>
      </c>
      <c r="O1408" s="129">
        <f t="shared" si="109"/>
        <v>2640000</v>
      </c>
      <c r="P1408" s="14">
        <f t="shared" si="110"/>
        <v>0</v>
      </c>
      <c r="Q1408" s="14" t="str">
        <f>+IF(B1408='1'!$D$15,IF(C1408='1'!$D$16,'2'!D1408,""),"")</f>
        <v/>
      </c>
      <c r="S1408" s="36">
        <v>2000000</v>
      </c>
      <c r="T1408" s="87">
        <v>2000000</v>
      </c>
      <c r="U1408" s="96">
        <v>2200000</v>
      </c>
      <c r="V1408" s="108">
        <v>2400000</v>
      </c>
    </row>
    <row r="1409" spans="1:22" hidden="1" x14ac:dyDescent="0.2">
      <c r="A1409" s="103">
        <v>1407</v>
      </c>
      <c r="B1409" s="1" t="s">
        <v>46</v>
      </c>
      <c r="C1409" s="14">
        <v>14</v>
      </c>
      <c r="D1409" s="14">
        <v>56</v>
      </c>
      <c r="E1409" s="1">
        <v>13335</v>
      </c>
      <c r="F1409" s="1" t="str">
        <f t="shared" si="111"/>
        <v>БЗД1456</v>
      </c>
      <c r="G1409" s="2" t="s">
        <v>181</v>
      </c>
      <c r="I1409" s="1">
        <v>5</v>
      </c>
      <c r="J1409" s="1">
        <v>2007</v>
      </c>
      <c r="K1409" s="37" t="s">
        <v>43</v>
      </c>
      <c r="L1409" s="122">
        <f t="shared" si="113"/>
        <v>1.1000000000000001</v>
      </c>
      <c r="N1409" s="117">
        <v>2000000</v>
      </c>
      <c r="O1409" s="129">
        <f t="shared" si="109"/>
        <v>2200000</v>
      </c>
      <c r="P1409" s="14">
        <f t="shared" si="110"/>
        <v>0</v>
      </c>
      <c r="Q1409" s="14" t="str">
        <f>+IF(B1409='1'!$D$15,IF(C1409='1'!$D$16,'2'!D1409,""),"")</f>
        <v/>
      </c>
      <c r="S1409" s="36">
        <v>1700000</v>
      </c>
      <c r="T1409" s="87">
        <v>1700000</v>
      </c>
      <c r="U1409" s="96">
        <v>1800000</v>
      </c>
      <c r="V1409" s="108">
        <v>2000000</v>
      </c>
    </row>
    <row r="1410" spans="1:22" hidden="1" x14ac:dyDescent="0.2">
      <c r="A1410" s="103">
        <v>1408</v>
      </c>
      <c r="B1410" s="1" t="s">
        <v>46</v>
      </c>
      <c r="C1410" s="14">
        <v>14</v>
      </c>
      <c r="D1410" s="14">
        <v>54</v>
      </c>
      <c r="E1410" s="1">
        <v>13335</v>
      </c>
      <c r="F1410" s="1" t="str">
        <f t="shared" si="111"/>
        <v>БЗД1454</v>
      </c>
      <c r="G1410" s="2" t="s">
        <v>7</v>
      </c>
      <c r="I1410" s="1">
        <v>10</v>
      </c>
      <c r="J1410" s="1">
        <v>2014</v>
      </c>
      <c r="L1410" s="122">
        <f t="shared" si="113"/>
        <v>1.1000000000000001</v>
      </c>
      <c r="N1410" s="117">
        <v>2500000</v>
      </c>
      <c r="O1410" s="129">
        <f t="shared" si="109"/>
        <v>2750000</v>
      </c>
      <c r="P1410" s="14">
        <f t="shared" si="110"/>
        <v>0</v>
      </c>
      <c r="Q1410" s="14" t="str">
        <f>+IF(B1410='1'!$D$15,IF(C1410='1'!$D$16,'2'!D1410,""),"")</f>
        <v/>
      </c>
      <c r="S1410" s="36">
        <v>2200000</v>
      </c>
      <c r="T1410" s="87">
        <v>2200000</v>
      </c>
      <c r="U1410" s="96">
        <v>2200000</v>
      </c>
      <c r="V1410" s="108">
        <v>2500000</v>
      </c>
    </row>
    <row r="1411" spans="1:22" hidden="1" x14ac:dyDescent="0.2">
      <c r="A1411" s="103">
        <v>1409</v>
      </c>
      <c r="B1411" s="1" t="s">
        <v>46</v>
      </c>
      <c r="C1411" s="14">
        <v>14</v>
      </c>
      <c r="D1411" s="14">
        <v>50</v>
      </c>
      <c r="E1411" s="1">
        <v>13335</v>
      </c>
      <c r="F1411" s="1" t="str">
        <f t="shared" si="111"/>
        <v>БЗД1450</v>
      </c>
      <c r="G1411" s="2" t="s">
        <v>840</v>
      </c>
      <c r="I1411" s="1">
        <v>15</v>
      </c>
      <c r="J1411" s="1">
        <v>2014</v>
      </c>
      <c r="K1411" s="37" t="s">
        <v>43</v>
      </c>
      <c r="L1411" s="122">
        <f t="shared" si="113"/>
        <v>1.1000000000000001</v>
      </c>
      <c r="N1411" s="117">
        <v>2550000</v>
      </c>
      <c r="O1411" s="129">
        <f t="shared" si="109"/>
        <v>2805000</v>
      </c>
      <c r="P1411" s="14">
        <f t="shared" si="110"/>
        <v>0</v>
      </c>
      <c r="Q1411" s="14" t="str">
        <f>+IF(B1411='1'!$D$15,IF(C1411='1'!$D$16,'2'!D1411,""),"")</f>
        <v/>
      </c>
      <c r="S1411" s="36">
        <v>2300000</v>
      </c>
      <c r="T1411" s="87">
        <v>2300000</v>
      </c>
      <c r="U1411" s="96">
        <v>2300000</v>
      </c>
      <c r="V1411" s="108">
        <v>2550000</v>
      </c>
    </row>
    <row r="1412" spans="1:22" hidden="1" x14ac:dyDescent="0.2">
      <c r="A1412" s="103">
        <v>1410</v>
      </c>
      <c r="B1412" s="1" t="s">
        <v>46</v>
      </c>
      <c r="C1412" s="14">
        <v>14</v>
      </c>
      <c r="D1412" s="14">
        <v>48</v>
      </c>
      <c r="E1412" s="1">
        <v>13335</v>
      </c>
      <c r="F1412" s="1" t="str">
        <f t="shared" si="111"/>
        <v>БЗД1448</v>
      </c>
      <c r="G1412" s="2" t="s">
        <v>839</v>
      </c>
      <c r="I1412" s="1">
        <v>15</v>
      </c>
      <c r="J1412" s="1">
        <v>2013</v>
      </c>
      <c r="K1412" s="37" t="s">
        <v>43</v>
      </c>
      <c r="L1412" s="122">
        <f t="shared" si="113"/>
        <v>1.1000000000000001</v>
      </c>
      <c r="N1412" s="117">
        <v>2550000</v>
      </c>
      <c r="O1412" s="129">
        <f t="shared" ref="O1412:O1475" si="114">L1412*N1412</f>
        <v>2805000</v>
      </c>
      <c r="P1412" s="14">
        <f t="shared" si="110"/>
        <v>0</v>
      </c>
      <c r="Q1412" s="14" t="str">
        <f>+IF(B1412='1'!$D$15,IF(C1412='1'!$D$16,'2'!D1412,""),"")</f>
        <v/>
      </c>
      <c r="S1412" s="36">
        <v>2300000</v>
      </c>
      <c r="T1412" s="87">
        <v>2300000</v>
      </c>
      <c r="U1412" s="96">
        <v>2300000</v>
      </c>
      <c r="V1412" s="108">
        <v>2550000</v>
      </c>
    </row>
    <row r="1413" spans="1:22" hidden="1" x14ac:dyDescent="0.2">
      <c r="A1413" s="103">
        <v>1411</v>
      </c>
      <c r="B1413" s="1" t="s">
        <v>46</v>
      </c>
      <c r="C1413" s="14">
        <v>14</v>
      </c>
      <c r="D1413" s="14">
        <v>46</v>
      </c>
      <c r="E1413" s="1">
        <v>13335</v>
      </c>
      <c r="F1413" s="1" t="str">
        <f t="shared" si="111"/>
        <v>БЗД1446</v>
      </c>
      <c r="G1413" s="2" t="s">
        <v>870</v>
      </c>
      <c r="I1413" s="1">
        <v>12</v>
      </c>
      <c r="J1413" s="1">
        <v>2016</v>
      </c>
      <c r="K1413" s="2" t="s">
        <v>8</v>
      </c>
      <c r="L1413" s="122">
        <f t="shared" si="113"/>
        <v>1.1000000000000001</v>
      </c>
      <c r="N1413" s="117">
        <v>2300000</v>
      </c>
      <c r="O1413" s="129">
        <f t="shared" si="114"/>
        <v>2530000</v>
      </c>
      <c r="P1413" s="14">
        <f t="shared" si="110"/>
        <v>0</v>
      </c>
      <c r="Q1413" s="14" t="str">
        <f>+IF(B1413='1'!$D$15,IF(C1413='1'!$D$16,'2'!D1413,""),"")</f>
        <v/>
      </c>
      <c r="S1413" s="36">
        <v>2200000</v>
      </c>
      <c r="T1413" s="87">
        <v>2200000</v>
      </c>
      <c r="U1413" s="96">
        <v>2200000</v>
      </c>
      <c r="V1413" s="108">
        <v>2300000</v>
      </c>
    </row>
    <row r="1414" spans="1:22" hidden="1" x14ac:dyDescent="0.2">
      <c r="A1414" s="103">
        <v>1412</v>
      </c>
      <c r="B1414" s="1" t="s">
        <v>46</v>
      </c>
      <c r="C1414" s="14">
        <v>14</v>
      </c>
      <c r="D1414" s="14">
        <v>111</v>
      </c>
      <c r="E1414" s="1">
        <v>13335</v>
      </c>
      <c r="F1414" s="1" t="str">
        <f t="shared" si="111"/>
        <v>БЗД14111</v>
      </c>
      <c r="G1414" s="2" t="s">
        <v>7</v>
      </c>
      <c r="I1414" s="1">
        <v>12</v>
      </c>
      <c r="J1414" s="1">
        <v>2022</v>
      </c>
      <c r="L1414" s="122">
        <f t="shared" si="113"/>
        <v>1.1000000000000001</v>
      </c>
      <c r="N1414" s="117">
        <v>2650000</v>
      </c>
      <c r="O1414" s="129">
        <f t="shared" si="114"/>
        <v>2915000.0000000005</v>
      </c>
      <c r="P1414" s="14">
        <f t="shared" ref="P1414:P1477" si="115">+IF(Q1414="",0,P1413+1)</f>
        <v>0</v>
      </c>
      <c r="Q1414" s="14" t="str">
        <f>+IF(B1414='1'!$D$15,IF(C1414='1'!$D$16,'2'!D1414,""),"")</f>
        <v/>
      </c>
      <c r="S1414" s="36"/>
      <c r="T1414" s="87"/>
      <c r="U1414" s="96">
        <v>2350000</v>
      </c>
      <c r="V1414" s="108">
        <v>2650000</v>
      </c>
    </row>
    <row r="1415" spans="1:22" hidden="1" x14ac:dyDescent="0.2">
      <c r="A1415" s="103">
        <v>1413</v>
      </c>
      <c r="B1415" s="1" t="s">
        <v>46</v>
      </c>
      <c r="C1415" s="14">
        <v>14</v>
      </c>
      <c r="D1415" s="14">
        <v>18</v>
      </c>
      <c r="E1415" s="1">
        <v>13335</v>
      </c>
      <c r="F1415" s="1" t="str">
        <f t="shared" si="111"/>
        <v>БЗД1418</v>
      </c>
      <c r="G1415" s="2" t="s">
        <v>181</v>
      </c>
      <c r="I1415" s="1">
        <v>12</v>
      </c>
      <c r="J1415" s="1">
        <v>2012</v>
      </c>
      <c r="L1415" s="122">
        <f t="shared" si="113"/>
        <v>1.1000000000000001</v>
      </c>
      <c r="N1415" s="117">
        <v>2400000</v>
      </c>
      <c r="O1415" s="129">
        <f t="shared" si="114"/>
        <v>2640000</v>
      </c>
      <c r="P1415" s="14">
        <f t="shared" si="115"/>
        <v>0</v>
      </c>
      <c r="Q1415" s="14" t="str">
        <f>+IF(B1415='1'!$D$15,IF(C1415='1'!$D$16,'2'!D1415,""),"")</f>
        <v/>
      </c>
      <c r="S1415" s="36">
        <v>1800000</v>
      </c>
      <c r="T1415" s="87">
        <v>2200000</v>
      </c>
      <c r="U1415" s="96">
        <v>2200000</v>
      </c>
      <c r="V1415" s="108">
        <v>2400000</v>
      </c>
    </row>
    <row r="1416" spans="1:22" hidden="1" x14ac:dyDescent="0.2">
      <c r="A1416" s="103">
        <v>1414</v>
      </c>
      <c r="B1416" s="1" t="s">
        <v>46</v>
      </c>
      <c r="C1416" s="14">
        <v>14</v>
      </c>
      <c r="D1416" s="14">
        <v>16</v>
      </c>
      <c r="E1416" s="1">
        <v>13335</v>
      </c>
      <c r="F1416" s="1" t="str">
        <f t="shared" ref="F1416:F1479" si="116">+B1416&amp;C1416&amp;D1416</f>
        <v>БЗД1416</v>
      </c>
      <c r="G1416" s="2" t="s">
        <v>7</v>
      </c>
      <c r="I1416" s="1">
        <v>6</v>
      </c>
      <c r="J1416" s="1">
        <v>2020</v>
      </c>
      <c r="K1416" s="37" t="s">
        <v>847</v>
      </c>
      <c r="L1416" s="122">
        <f t="shared" si="113"/>
        <v>1.1000000000000001</v>
      </c>
      <c r="N1416" s="117">
        <v>2500000</v>
      </c>
      <c r="O1416" s="129">
        <f t="shared" si="114"/>
        <v>2750000</v>
      </c>
      <c r="P1416" s="14">
        <f t="shared" si="115"/>
        <v>0</v>
      </c>
      <c r="Q1416" s="14" t="str">
        <f>+IF(B1416='1'!$D$15,IF(C1416='1'!$D$16,'2'!D1416,""),"")</f>
        <v/>
      </c>
      <c r="S1416" s="36">
        <v>2300000</v>
      </c>
      <c r="T1416" s="87">
        <v>2300000</v>
      </c>
      <c r="U1416" s="96">
        <v>2300000</v>
      </c>
      <c r="V1416" s="108">
        <v>2500000</v>
      </c>
    </row>
    <row r="1417" spans="1:22" hidden="1" x14ac:dyDescent="0.2">
      <c r="A1417" s="103">
        <v>1415</v>
      </c>
      <c r="B1417" s="1" t="s">
        <v>46</v>
      </c>
      <c r="C1417" s="14">
        <v>15</v>
      </c>
      <c r="D1417" s="14" t="s">
        <v>660</v>
      </c>
      <c r="E1417" s="1">
        <v>13370</v>
      </c>
      <c r="F1417" s="1" t="str">
        <f t="shared" si="116"/>
        <v>БЗД158Б</v>
      </c>
      <c r="G1417" s="2" t="s">
        <v>6</v>
      </c>
      <c r="I1417" s="1">
        <v>6</v>
      </c>
      <c r="J1417" s="1">
        <v>2008</v>
      </c>
      <c r="K1417" s="37" t="s">
        <v>847</v>
      </c>
      <c r="L1417" s="122">
        <f t="shared" si="113"/>
        <v>1.1000000000000001</v>
      </c>
      <c r="N1417" s="117">
        <v>2600000</v>
      </c>
      <c r="O1417" s="129">
        <f t="shared" si="114"/>
        <v>2860000</v>
      </c>
      <c r="P1417" s="14">
        <f t="shared" si="115"/>
        <v>0</v>
      </c>
      <c r="Q1417" s="14" t="str">
        <f>+IF(B1417='1'!$D$15,IF(C1417='1'!$D$16,'2'!D1417,""),"")</f>
        <v/>
      </c>
      <c r="S1417" s="36">
        <v>2100000</v>
      </c>
      <c r="T1417" s="87">
        <v>2200000</v>
      </c>
      <c r="U1417" s="96">
        <v>2350000</v>
      </c>
      <c r="V1417" s="108">
        <v>2600000</v>
      </c>
    </row>
    <row r="1418" spans="1:22" hidden="1" x14ac:dyDescent="0.2">
      <c r="A1418" s="103">
        <v>1416</v>
      </c>
      <c r="B1418" s="1" t="s">
        <v>46</v>
      </c>
      <c r="C1418" s="14">
        <v>15</v>
      </c>
      <c r="D1418" s="14" t="s">
        <v>11</v>
      </c>
      <c r="E1418" s="1">
        <v>13370</v>
      </c>
      <c r="F1418" s="1" t="str">
        <f t="shared" si="116"/>
        <v>БЗД158А</v>
      </c>
      <c r="G1418" s="2" t="s">
        <v>6</v>
      </c>
      <c r="I1418" s="1">
        <v>6</v>
      </c>
      <c r="J1418" s="1">
        <v>2008</v>
      </c>
      <c r="K1418" s="37" t="s">
        <v>847</v>
      </c>
      <c r="L1418" s="122">
        <f t="shared" si="113"/>
        <v>1.1000000000000001</v>
      </c>
      <c r="N1418" s="117">
        <v>2600000</v>
      </c>
      <c r="O1418" s="129">
        <f t="shared" si="114"/>
        <v>2860000</v>
      </c>
      <c r="P1418" s="14">
        <f t="shared" si="115"/>
        <v>0</v>
      </c>
      <c r="Q1418" s="14" t="str">
        <f>+IF(B1418='1'!$D$15,IF(C1418='1'!$D$16,'2'!D1418,""),"")</f>
        <v/>
      </c>
      <c r="S1418" s="36">
        <v>2100000</v>
      </c>
      <c r="T1418" s="87">
        <v>2200000</v>
      </c>
      <c r="U1418" s="96">
        <v>2350000</v>
      </c>
      <c r="V1418" s="108">
        <v>2600000</v>
      </c>
    </row>
    <row r="1419" spans="1:22" hidden="1" x14ac:dyDescent="0.2">
      <c r="A1419" s="103">
        <v>1417</v>
      </c>
      <c r="B1419" s="1" t="s">
        <v>46</v>
      </c>
      <c r="C1419" s="14">
        <v>15</v>
      </c>
      <c r="D1419" s="14" t="s">
        <v>755</v>
      </c>
      <c r="E1419" s="1">
        <v>13370</v>
      </c>
      <c r="F1419" s="1" t="str">
        <f t="shared" si="116"/>
        <v>БЗД157Б</v>
      </c>
      <c r="G1419" s="2" t="s">
        <v>7</v>
      </c>
      <c r="I1419" s="1">
        <v>10</v>
      </c>
      <c r="J1419" s="1">
        <v>2013</v>
      </c>
      <c r="K1419" s="37" t="s">
        <v>847</v>
      </c>
      <c r="L1419" s="122">
        <f t="shared" si="113"/>
        <v>1.1000000000000001</v>
      </c>
      <c r="N1419" s="117">
        <v>2900000</v>
      </c>
      <c r="O1419" s="129">
        <f t="shared" si="114"/>
        <v>3190000.0000000005</v>
      </c>
      <c r="P1419" s="14">
        <f t="shared" si="115"/>
        <v>0</v>
      </c>
      <c r="Q1419" s="14" t="str">
        <f>+IF(B1419='1'!$D$15,IF(C1419='1'!$D$16,'2'!D1419,""),"")</f>
        <v/>
      </c>
      <c r="S1419" s="36">
        <v>2200000</v>
      </c>
      <c r="T1419" s="87">
        <v>2300000</v>
      </c>
      <c r="U1419" s="96">
        <v>2500000</v>
      </c>
      <c r="V1419" s="108">
        <v>2900000</v>
      </c>
    </row>
    <row r="1420" spans="1:22" hidden="1" x14ac:dyDescent="0.2">
      <c r="A1420" s="103">
        <v>1418</v>
      </c>
      <c r="B1420" s="1" t="s">
        <v>46</v>
      </c>
      <c r="C1420" s="14">
        <v>15</v>
      </c>
      <c r="D1420" s="14" t="s">
        <v>899</v>
      </c>
      <c r="E1420" s="1">
        <v>13370</v>
      </c>
      <c r="F1420" s="1" t="str">
        <f t="shared" si="116"/>
        <v>БЗД1572Б</v>
      </c>
      <c r="G1420" s="2" t="s">
        <v>897</v>
      </c>
      <c r="I1420" s="1">
        <v>10</v>
      </c>
      <c r="J1420" s="1">
        <v>2009</v>
      </c>
      <c r="K1420" s="37" t="s">
        <v>43</v>
      </c>
      <c r="L1420" s="122">
        <f t="shared" si="113"/>
        <v>1.1000000000000001</v>
      </c>
      <c r="N1420" s="117">
        <v>2900000</v>
      </c>
      <c r="O1420" s="129">
        <f t="shared" si="114"/>
        <v>3190000.0000000005</v>
      </c>
      <c r="P1420" s="14">
        <f t="shared" si="115"/>
        <v>0</v>
      </c>
      <c r="Q1420" s="14" t="str">
        <f>+IF(B1420='1'!$D$15,IF(C1420='1'!$D$16,'2'!D1420,""),"")</f>
        <v/>
      </c>
      <c r="S1420" s="36">
        <v>2400000</v>
      </c>
      <c r="T1420" s="87">
        <v>2400000</v>
      </c>
      <c r="U1420" s="96">
        <v>2600000</v>
      </c>
      <c r="V1420" s="108">
        <v>2900000</v>
      </c>
    </row>
    <row r="1421" spans="1:22" hidden="1" x14ac:dyDescent="0.2">
      <c r="A1421" s="103">
        <v>1419</v>
      </c>
      <c r="B1421" s="1" t="s">
        <v>46</v>
      </c>
      <c r="C1421" s="14">
        <v>15</v>
      </c>
      <c r="D1421" s="14" t="s">
        <v>488</v>
      </c>
      <c r="E1421" s="1">
        <v>13370</v>
      </c>
      <c r="F1421" s="1" t="str">
        <f t="shared" si="116"/>
        <v>БЗД1572А</v>
      </c>
      <c r="G1421" s="2" t="s">
        <v>897</v>
      </c>
      <c r="I1421" s="1">
        <v>10</v>
      </c>
      <c r="J1421" s="1">
        <v>2009</v>
      </c>
      <c r="K1421" s="37" t="s">
        <v>43</v>
      </c>
      <c r="L1421" s="122">
        <f t="shared" si="113"/>
        <v>1.1000000000000001</v>
      </c>
      <c r="N1421" s="117">
        <v>2900000</v>
      </c>
      <c r="O1421" s="129">
        <f t="shared" si="114"/>
        <v>3190000.0000000005</v>
      </c>
      <c r="P1421" s="14">
        <f t="shared" si="115"/>
        <v>0</v>
      </c>
      <c r="Q1421" s="14" t="str">
        <f>+IF(B1421='1'!$D$15,IF(C1421='1'!$D$16,'2'!D1421,""),"")</f>
        <v/>
      </c>
      <c r="S1421" s="36">
        <v>2400000</v>
      </c>
      <c r="T1421" s="87">
        <v>2400000</v>
      </c>
      <c r="U1421" s="96">
        <v>2600000</v>
      </c>
      <c r="V1421" s="108">
        <v>2900000</v>
      </c>
    </row>
    <row r="1422" spans="1:22" hidden="1" x14ac:dyDescent="0.2">
      <c r="A1422" s="103">
        <v>1420</v>
      </c>
      <c r="B1422" s="1" t="s">
        <v>46</v>
      </c>
      <c r="C1422" s="14">
        <v>15</v>
      </c>
      <c r="D1422" s="109" t="s">
        <v>1761</v>
      </c>
      <c r="E1422" s="1">
        <v>13370</v>
      </c>
      <c r="F1422" s="1" t="str">
        <f t="shared" si="116"/>
        <v>БЗД156/2</v>
      </c>
      <c r="G1422" s="2" t="s">
        <v>6</v>
      </c>
      <c r="I1422" s="1">
        <v>6</v>
      </c>
      <c r="J1422" s="1">
        <v>2005</v>
      </c>
      <c r="K1422" s="37" t="s">
        <v>43</v>
      </c>
      <c r="L1422" s="122">
        <f t="shared" si="113"/>
        <v>1.1000000000000001</v>
      </c>
      <c r="N1422" s="117">
        <v>2500000</v>
      </c>
      <c r="O1422" s="129">
        <f t="shared" si="114"/>
        <v>2750000</v>
      </c>
      <c r="P1422" s="14">
        <f t="shared" si="115"/>
        <v>0</v>
      </c>
      <c r="Q1422" s="14" t="str">
        <f>+IF(B1422='1'!$D$15,IF(C1422='1'!$D$16,'2'!D1422,""),"")</f>
        <v/>
      </c>
      <c r="S1422" s="36">
        <v>2200000</v>
      </c>
      <c r="T1422" s="87">
        <v>2200000</v>
      </c>
      <c r="U1422" s="96">
        <v>2300000</v>
      </c>
      <c r="V1422" s="108">
        <v>2500000</v>
      </c>
    </row>
    <row r="1423" spans="1:22" hidden="1" x14ac:dyDescent="0.2">
      <c r="A1423" s="103">
        <v>1421</v>
      </c>
      <c r="B1423" s="1" t="s">
        <v>46</v>
      </c>
      <c r="C1423" s="14">
        <v>15</v>
      </c>
      <c r="D1423" s="109" t="s">
        <v>1740</v>
      </c>
      <c r="E1423" s="1">
        <v>13370</v>
      </c>
      <c r="F1423" s="1" t="str">
        <f t="shared" si="116"/>
        <v>БЗД156/1</v>
      </c>
      <c r="G1423" s="2" t="s">
        <v>6</v>
      </c>
      <c r="I1423" s="1">
        <v>6</v>
      </c>
      <c r="J1423" s="1">
        <v>2005</v>
      </c>
      <c r="K1423" s="37" t="s">
        <v>43</v>
      </c>
      <c r="L1423" s="122">
        <f t="shared" si="113"/>
        <v>1.1000000000000001</v>
      </c>
      <c r="N1423" s="117">
        <v>2500000</v>
      </c>
      <c r="O1423" s="129">
        <f t="shared" si="114"/>
        <v>2750000</v>
      </c>
      <c r="P1423" s="14">
        <f t="shared" si="115"/>
        <v>0</v>
      </c>
      <c r="Q1423" s="14" t="str">
        <f>+IF(B1423='1'!$D$15,IF(C1423='1'!$D$16,'2'!D1423,""),"")</f>
        <v/>
      </c>
      <c r="S1423" s="36">
        <v>2100000</v>
      </c>
      <c r="T1423" s="87">
        <v>2100000</v>
      </c>
      <c r="U1423" s="96">
        <v>2200000</v>
      </c>
      <c r="V1423" s="108">
        <v>2500000</v>
      </c>
    </row>
    <row r="1424" spans="1:22" hidden="1" x14ac:dyDescent="0.2">
      <c r="A1424" s="103">
        <v>1422</v>
      </c>
      <c r="B1424" s="1" t="s">
        <v>46</v>
      </c>
      <c r="C1424" s="14">
        <v>15</v>
      </c>
      <c r="D1424" s="14" t="s">
        <v>898</v>
      </c>
      <c r="E1424" s="1">
        <v>13370</v>
      </c>
      <c r="F1424" s="1" t="str">
        <f t="shared" si="116"/>
        <v>БЗД1543/1</v>
      </c>
      <c r="G1424" s="2" t="s">
        <v>6</v>
      </c>
      <c r="I1424" s="1">
        <v>5</v>
      </c>
      <c r="J1424" s="1">
        <v>2004</v>
      </c>
      <c r="K1424" s="37" t="s">
        <v>43</v>
      </c>
      <c r="L1424" s="122">
        <f t="shared" si="113"/>
        <v>1.1000000000000001</v>
      </c>
      <c r="N1424" s="117">
        <v>2300000</v>
      </c>
      <c r="O1424" s="129">
        <f t="shared" si="114"/>
        <v>2530000</v>
      </c>
      <c r="P1424" s="14">
        <f t="shared" si="115"/>
        <v>0</v>
      </c>
      <c r="Q1424" s="14" t="str">
        <f>+IF(B1424='1'!$D$15,IF(C1424='1'!$D$16,'2'!D1424,""),"")</f>
        <v/>
      </c>
      <c r="S1424" s="36">
        <v>2000000</v>
      </c>
      <c r="T1424" s="87">
        <v>2000000</v>
      </c>
      <c r="U1424" s="96">
        <v>2000000</v>
      </c>
      <c r="V1424" s="108">
        <v>2300000</v>
      </c>
    </row>
    <row r="1425" spans="1:22" hidden="1" x14ac:dyDescent="0.2">
      <c r="A1425" s="103">
        <v>1423</v>
      </c>
      <c r="B1425" s="1" t="s">
        <v>46</v>
      </c>
      <c r="C1425" s="14">
        <v>15</v>
      </c>
      <c r="D1425" s="14">
        <v>73</v>
      </c>
      <c r="E1425" s="1">
        <v>13370</v>
      </c>
      <c r="F1425" s="1" t="str">
        <f t="shared" si="116"/>
        <v>БЗД1573</v>
      </c>
      <c r="G1425" s="2" t="s">
        <v>897</v>
      </c>
      <c r="I1425" s="1">
        <v>10</v>
      </c>
      <c r="J1425" s="1">
        <v>2010</v>
      </c>
      <c r="K1425" s="37" t="s">
        <v>43</v>
      </c>
      <c r="L1425" s="122">
        <f t="shared" si="113"/>
        <v>1.1000000000000001</v>
      </c>
      <c r="N1425" s="117">
        <v>2900000</v>
      </c>
      <c r="O1425" s="129">
        <f t="shared" si="114"/>
        <v>3190000.0000000005</v>
      </c>
      <c r="P1425" s="14">
        <f t="shared" si="115"/>
        <v>0</v>
      </c>
      <c r="Q1425" s="14" t="str">
        <f>+IF(B1425='1'!$D$15,IF(C1425='1'!$D$16,'2'!D1425,""),"")</f>
        <v/>
      </c>
      <c r="S1425" s="36">
        <v>2400000</v>
      </c>
      <c r="T1425" s="87">
        <v>2400000</v>
      </c>
      <c r="U1425" s="96">
        <v>2600000</v>
      </c>
      <c r="V1425" s="108">
        <v>2900000</v>
      </c>
    </row>
    <row r="1426" spans="1:22" hidden="1" x14ac:dyDescent="0.2">
      <c r="A1426" s="103">
        <v>1424</v>
      </c>
      <c r="B1426" s="1" t="s">
        <v>46</v>
      </c>
      <c r="C1426" s="14">
        <v>15</v>
      </c>
      <c r="D1426" s="14">
        <v>72</v>
      </c>
      <c r="E1426" s="1">
        <v>13370</v>
      </c>
      <c r="F1426" s="1" t="str">
        <f t="shared" si="116"/>
        <v>БЗД1572</v>
      </c>
      <c r="G1426" s="2" t="s">
        <v>897</v>
      </c>
      <c r="I1426" s="1">
        <v>10</v>
      </c>
      <c r="J1426" s="1">
        <v>2009</v>
      </c>
      <c r="K1426" s="37" t="s">
        <v>43</v>
      </c>
      <c r="L1426" s="122">
        <f t="shared" si="113"/>
        <v>1.1000000000000001</v>
      </c>
      <c r="N1426" s="117">
        <v>2900000</v>
      </c>
      <c r="O1426" s="129">
        <f t="shared" si="114"/>
        <v>3190000.0000000005</v>
      </c>
      <c r="P1426" s="14">
        <f t="shared" si="115"/>
        <v>0</v>
      </c>
      <c r="Q1426" s="14" t="str">
        <f>+IF(B1426='1'!$D$15,IF(C1426='1'!$D$16,'2'!D1426,""),"")</f>
        <v/>
      </c>
      <c r="S1426" s="36">
        <v>2400000</v>
      </c>
      <c r="T1426" s="87">
        <v>2400000</v>
      </c>
      <c r="U1426" s="96">
        <v>2600000</v>
      </c>
      <c r="V1426" s="108">
        <v>2900000</v>
      </c>
    </row>
    <row r="1427" spans="1:22" hidden="1" x14ac:dyDescent="0.2">
      <c r="A1427" s="103">
        <v>1425</v>
      </c>
      <c r="B1427" s="1" t="s">
        <v>46</v>
      </c>
      <c r="C1427" s="14">
        <v>15</v>
      </c>
      <c r="D1427" s="14">
        <v>71</v>
      </c>
      <c r="E1427" s="1">
        <v>13370</v>
      </c>
      <c r="F1427" s="1" t="str">
        <f t="shared" si="116"/>
        <v>БЗД1571</v>
      </c>
      <c r="G1427" s="2" t="s">
        <v>897</v>
      </c>
      <c r="I1427" s="1">
        <v>6</v>
      </c>
      <c r="J1427" s="1">
        <v>2009</v>
      </c>
      <c r="K1427" s="37" t="s">
        <v>43</v>
      </c>
      <c r="L1427" s="122">
        <f t="shared" si="113"/>
        <v>1.1000000000000001</v>
      </c>
      <c r="N1427" s="117">
        <v>2900000</v>
      </c>
      <c r="O1427" s="129">
        <f t="shared" si="114"/>
        <v>3190000.0000000005</v>
      </c>
      <c r="P1427" s="14">
        <f t="shared" si="115"/>
        <v>0</v>
      </c>
      <c r="Q1427" s="14" t="str">
        <f>+IF(B1427='1'!$D$15,IF(C1427='1'!$D$16,'2'!D1427,""),"")</f>
        <v/>
      </c>
      <c r="S1427" s="36">
        <v>2400000</v>
      </c>
      <c r="T1427" s="87">
        <v>2400000</v>
      </c>
      <c r="U1427" s="96">
        <v>2600000</v>
      </c>
      <c r="V1427" s="108">
        <v>2900000</v>
      </c>
    </row>
    <row r="1428" spans="1:22" hidden="1" x14ac:dyDescent="0.2">
      <c r="A1428" s="103">
        <v>1426</v>
      </c>
      <c r="B1428" s="1" t="s">
        <v>46</v>
      </c>
      <c r="C1428" s="14">
        <v>15</v>
      </c>
      <c r="D1428" s="14">
        <v>70</v>
      </c>
      <c r="E1428" s="1">
        <v>13370</v>
      </c>
      <c r="F1428" s="1" t="str">
        <f t="shared" si="116"/>
        <v>БЗД1570</v>
      </c>
      <c r="G1428" s="2" t="s">
        <v>896</v>
      </c>
      <c r="I1428" s="1">
        <v>10</v>
      </c>
      <c r="J1428" s="1">
        <v>2010</v>
      </c>
      <c r="K1428" s="37" t="s">
        <v>43</v>
      </c>
      <c r="L1428" s="122">
        <f t="shared" si="113"/>
        <v>1.1000000000000001</v>
      </c>
      <c r="N1428" s="117">
        <v>2900000</v>
      </c>
      <c r="O1428" s="129">
        <f t="shared" si="114"/>
        <v>3190000.0000000005</v>
      </c>
      <c r="P1428" s="14">
        <f t="shared" si="115"/>
        <v>0</v>
      </c>
      <c r="Q1428" s="14" t="str">
        <f>+IF(B1428='1'!$D$15,IF(C1428='1'!$D$16,'2'!D1428,""),"")</f>
        <v/>
      </c>
      <c r="S1428" s="36">
        <v>2200000</v>
      </c>
      <c r="T1428" s="87">
        <v>2200000</v>
      </c>
      <c r="U1428" s="96">
        <v>2600000</v>
      </c>
      <c r="V1428" s="108">
        <v>2900000</v>
      </c>
    </row>
    <row r="1429" spans="1:22" hidden="1" x14ac:dyDescent="0.2">
      <c r="A1429" s="103">
        <v>1427</v>
      </c>
      <c r="B1429" s="1" t="s">
        <v>46</v>
      </c>
      <c r="C1429" s="14">
        <v>15</v>
      </c>
      <c r="D1429" s="14">
        <v>69</v>
      </c>
      <c r="E1429" s="1">
        <v>13370</v>
      </c>
      <c r="F1429" s="1" t="str">
        <f t="shared" si="116"/>
        <v>БЗД1569</v>
      </c>
      <c r="G1429" s="2" t="s">
        <v>896</v>
      </c>
      <c r="I1429" s="1">
        <v>10</v>
      </c>
      <c r="J1429" s="1">
        <v>2010</v>
      </c>
      <c r="K1429" s="37" t="s">
        <v>43</v>
      </c>
      <c r="L1429" s="122">
        <f t="shared" si="113"/>
        <v>1.1000000000000001</v>
      </c>
      <c r="N1429" s="117">
        <v>2900000</v>
      </c>
      <c r="O1429" s="129">
        <f t="shared" si="114"/>
        <v>3190000.0000000005</v>
      </c>
      <c r="P1429" s="14">
        <f t="shared" si="115"/>
        <v>0</v>
      </c>
      <c r="Q1429" s="14" t="str">
        <f>+IF(B1429='1'!$D$15,IF(C1429='1'!$D$16,'2'!D1429,""),"")</f>
        <v/>
      </c>
      <c r="S1429" s="36">
        <v>2200000</v>
      </c>
      <c r="T1429" s="87">
        <v>2200000</v>
      </c>
      <c r="U1429" s="96">
        <v>2600000</v>
      </c>
      <c r="V1429" s="108">
        <v>2900000</v>
      </c>
    </row>
    <row r="1430" spans="1:22" hidden="1" x14ac:dyDescent="0.2">
      <c r="A1430" s="103">
        <v>1428</v>
      </c>
      <c r="B1430" s="1" t="s">
        <v>46</v>
      </c>
      <c r="C1430" s="14">
        <v>15</v>
      </c>
      <c r="D1430" s="14">
        <v>67</v>
      </c>
      <c r="E1430" s="1">
        <v>13370</v>
      </c>
      <c r="F1430" s="1" t="str">
        <f t="shared" si="116"/>
        <v>БЗД1567</v>
      </c>
      <c r="G1430" s="2" t="s">
        <v>679</v>
      </c>
      <c r="I1430" s="1">
        <v>10</v>
      </c>
      <c r="J1430" s="1">
        <v>2013</v>
      </c>
      <c r="K1430" s="37" t="s">
        <v>43</v>
      </c>
      <c r="L1430" s="122">
        <f t="shared" si="113"/>
        <v>1.1000000000000001</v>
      </c>
      <c r="N1430" s="117">
        <v>2900000</v>
      </c>
      <c r="O1430" s="129">
        <f t="shared" si="114"/>
        <v>3190000.0000000005</v>
      </c>
      <c r="P1430" s="14">
        <f t="shared" si="115"/>
        <v>0</v>
      </c>
      <c r="Q1430" s="14" t="str">
        <f>+IF(B1430='1'!$D$15,IF(C1430='1'!$D$16,'2'!D1430,""),"")</f>
        <v/>
      </c>
      <c r="S1430" s="36">
        <v>2300000</v>
      </c>
      <c r="T1430" s="87">
        <v>2300000</v>
      </c>
      <c r="U1430" s="96">
        <v>2600000</v>
      </c>
      <c r="V1430" s="108">
        <v>2900000</v>
      </c>
    </row>
    <row r="1431" spans="1:22" hidden="1" x14ac:dyDescent="0.2">
      <c r="A1431" s="103">
        <v>1429</v>
      </c>
      <c r="B1431" s="1" t="s">
        <v>46</v>
      </c>
      <c r="C1431" s="14">
        <v>15</v>
      </c>
      <c r="D1431" s="14">
        <v>41</v>
      </c>
      <c r="E1431" s="1">
        <v>13370</v>
      </c>
      <c r="F1431" s="1" t="str">
        <f t="shared" si="116"/>
        <v>БЗД1541</v>
      </c>
      <c r="G1431" s="2" t="s">
        <v>6</v>
      </c>
      <c r="I1431" s="1">
        <v>8</v>
      </c>
      <c r="J1431" s="1">
        <v>1999</v>
      </c>
      <c r="K1431" s="37" t="s">
        <v>43</v>
      </c>
      <c r="L1431" s="122">
        <v>1.1499999999999999</v>
      </c>
      <c r="N1431" s="117">
        <v>0</v>
      </c>
      <c r="O1431" s="129">
        <f t="shared" si="114"/>
        <v>0</v>
      </c>
      <c r="P1431" s="14">
        <f t="shared" si="115"/>
        <v>0</v>
      </c>
      <c r="Q1431" s="14" t="str">
        <f>+IF(B1431='1'!$D$15,IF(C1431='1'!$D$16,'2'!D1431,""),"")</f>
        <v/>
      </c>
      <c r="S1431" s="36"/>
      <c r="T1431" s="87"/>
      <c r="U1431" s="96">
        <v>0</v>
      </c>
      <c r="V1431" s="108">
        <v>0</v>
      </c>
    </row>
    <row r="1432" spans="1:22" hidden="1" x14ac:dyDescent="0.2">
      <c r="A1432" s="103">
        <v>1430</v>
      </c>
      <c r="B1432" s="1" t="s">
        <v>46</v>
      </c>
      <c r="C1432" s="14">
        <v>15</v>
      </c>
      <c r="D1432" s="14">
        <v>9</v>
      </c>
      <c r="E1432" s="1">
        <v>13370</v>
      </c>
      <c r="F1432" s="1" t="str">
        <f t="shared" si="116"/>
        <v>БЗД159</v>
      </c>
      <c r="G1432" s="2" t="s">
        <v>1737</v>
      </c>
      <c r="H1432" s="2" t="s">
        <v>1737</v>
      </c>
      <c r="I1432" s="1">
        <v>12</v>
      </c>
      <c r="J1432" s="1">
        <v>1989</v>
      </c>
      <c r="K1432" s="37" t="s">
        <v>847</v>
      </c>
      <c r="L1432" s="122">
        <v>1.1499999999999999</v>
      </c>
      <c r="N1432" s="117">
        <v>145000000</v>
      </c>
      <c r="O1432" s="129">
        <f t="shared" si="114"/>
        <v>166750000</v>
      </c>
      <c r="P1432" s="14">
        <f t="shared" si="115"/>
        <v>0</v>
      </c>
      <c r="Q1432" s="14" t="str">
        <f>+IF(B1432='1'!$D$15,IF(C1432='1'!$D$16,'2'!D1432,""),"")</f>
        <v/>
      </c>
      <c r="S1432" s="36">
        <v>120000000</v>
      </c>
      <c r="T1432" s="87">
        <v>120000000</v>
      </c>
      <c r="U1432" s="96">
        <v>130000000</v>
      </c>
      <c r="V1432" s="108">
        <v>145000000</v>
      </c>
    </row>
    <row r="1433" spans="1:22" hidden="1" x14ac:dyDescent="0.2">
      <c r="A1433" s="103">
        <v>1431</v>
      </c>
      <c r="B1433" s="1" t="s">
        <v>46</v>
      </c>
      <c r="C1433" s="14">
        <v>15</v>
      </c>
      <c r="D1433" s="14">
        <v>8</v>
      </c>
      <c r="E1433" s="1">
        <v>13370</v>
      </c>
      <c r="F1433" s="1" t="str">
        <f t="shared" si="116"/>
        <v>БЗД158</v>
      </c>
      <c r="G1433" s="2" t="s">
        <v>1737</v>
      </c>
      <c r="H1433" s="2" t="s">
        <v>1737</v>
      </c>
      <c r="I1433" s="1">
        <v>12</v>
      </c>
      <c r="J1433" s="1">
        <v>1989</v>
      </c>
      <c r="K1433" s="37" t="s">
        <v>847</v>
      </c>
      <c r="L1433" s="122">
        <v>1.1499999999999999</v>
      </c>
      <c r="N1433" s="117">
        <v>145000000</v>
      </c>
      <c r="O1433" s="129">
        <f t="shared" si="114"/>
        <v>166750000</v>
      </c>
      <c r="P1433" s="14">
        <f t="shared" si="115"/>
        <v>0</v>
      </c>
      <c r="Q1433" s="14" t="str">
        <f>+IF(B1433='1'!$D$15,IF(C1433='1'!$D$16,'2'!D1433,""),"")</f>
        <v/>
      </c>
      <c r="S1433" s="36">
        <v>120000000</v>
      </c>
      <c r="T1433" s="87">
        <v>120000000</v>
      </c>
      <c r="U1433" s="96">
        <v>130000000</v>
      </c>
      <c r="V1433" s="108">
        <v>145000000</v>
      </c>
    </row>
    <row r="1434" spans="1:22" hidden="1" x14ac:dyDescent="0.2">
      <c r="A1434" s="103">
        <v>1432</v>
      </c>
      <c r="B1434" s="1" t="s">
        <v>46</v>
      </c>
      <c r="C1434" s="14">
        <v>15</v>
      </c>
      <c r="D1434" s="14">
        <v>7</v>
      </c>
      <c r="E1434" s="1">
        <v>13370</v>
      </c>
      <c r="F1434" s="1" t="str">
        <f t="shared" si="116"/>
        <v>БЗД157</v>
      </c>
      <c r="G1434" s="2" t="s">
        <v>2003</v>
      </c>
      <c r="H1434" s="2" t="s">
        <v>2003</v>
      </c>
      <c r="I1434" s="1">
        <v>10</v>
      </c>
      <c r="J1434" s="1">
        <v>1989</v>
      </c>
      <c r="K1434" s="37" t="s">
        <v>43</v>
      </c>
      <c r="L1434" s="122">
        <v>1.1499999999999999</v>
      </c>
      <c r="N1434" s="117">
        <v>145000000</v>
      </c>
      <c r="O1434" s="129">
        <f t="shared" si="114"/>
        <v>166750000</v>
      </c>
      <c r="P1434" s="14">
        <f t="shared" si="115"/>
        <v>0</v>
      </c>
      <c r="Q1434" s="14" t="str">
        <f>+IF(B1434='1'!$D$15,IF(C1434='1'!$D$16,'2'!D1434,""),"")</f>
        <v/>
      </c>
      <c r="S1434" s="36">
        <v>120000000</v>
      </c>
      <c r="T1434" s="87">
        <v>120000000</v>
      </c>
      <c r="U1434" s="96">
        <v>130000000</v>
      </c>
      <c r="V1434" s="108">
        <v>145000000</v>
      </c>
    </row>
    <row r="1435" spans="1:22" hidden="1" x14ac:dyDescent="0.2">
      <c r="A1435" s="103">
        <v>1433</v>
      </c>
      <c r="B1435" s="1" t="s">
        <v>46</v>
      </c>
      <c r="C1435" s="14">
        <v>15</v>
      </c>
      <c r="D1435" s="14">
        <v>6</v>
      </c>
      <c r="E1435" s="1">
        <v>13370</v>
      </c>
      <c r="F1435" s="1" t="str">
        <f t="shared" si="116"/>
        <v>БЗД156</v>
      </c>
      <c r="G1435" s="2" t="s">
        <v>1688</v>
      </c>
      <c r="H1435" s="2" t="s">
        <v>1688</v>
      </c>
      <c r="I1435" s="1">
        <v>9</v>
      </c>
      <c r="J1435" s="1">
        <v>1989</v>
      </c>
      <c r="K1435" s="37" t="s">
        <v>43</v>
      </c>
      <c r="L1435" s="122">
        <v>1.1499999999999999</v>
      </c>
      <c r="N1435" s="117">
        <v>145000000</v>
      </c>
      <c r="O1435" s="129">
        <f t="shared" si="114"/>
        <v>166750000</v>
      </c>
      <c r="P1435" s="14">
        <f t="shared" si="115"/>
        <v>0</v>
      </c>
      <c r="Q1435" s="14" t="str">
        <f>+IF(B1435='1'!$D$15,IF(C1435='1'!$D$16,'2'!D1435,""),"")</f>
        <v/>
      </c>
      <c r="S1435" s="36">
        <v>120000000</v>
      </c>
      <c r="T1435" s="87">
        <v>120000000</v>
      </c>
      <c r="U1435" s="96">
        <v>130000000</v>
      </c>
      <c r="V1435" s="108">
        <v>145000000</v>
      </c>
    </row>
    <row r="1436" spans="1:22" hidden="1" x14ac:dyDescent="0.2">
      <c r="A1436" s="103">
        <v>1434</v>
      </c>
      <c r="B1436" s="1" t="s">
        <v>46</v>
      </c>
      <c r="C1436" s="14">
        <v>15</v>
      </c>
      <c r="D1436" s="14">
        <v>5</v>
      </c>
      <c r="E1436" s="1">
        <v>13370</v>
      </c>
      <c r="F1436" s="1" t="str">
        <f t="shared" si="116"/>
        <v>БЗД155</v>
      </c>
      <c r="G1436" s="2" t="s">
        <v>1688</v>
      </c>
      <c r="H1436" s="2" t="s">
        <v>1688</v>
      </c>
      <c r="I1436" s="1">
        <v>9</v>
      </c>
      <c r="J1436" s="1">
        <v>1989</v>
      </c>
      <c r="K1436" s="37" t="s">
        <v>43</v>
      </c>
      <c r="L1436" s="122">
        <v>1.1499999999999999</v>
      </c>
      <c r="N1436" s="117">
        <v>145000000</v>
      </c>
      <c r="O1436" s="129">
        <f t="shared" si="114"/>
        <v>166750000</v>
      </c>
      <c r="P1436" s="14">
        <f t="shared" si="115"/>
        <v>0</v>
      </c>
      <c r="Q1436" s="14" t="str">
        <f>+IF(B1436='1'!$D$15,IF(C1436='1'!$D$16,'2'!D1436,""),"")</f>
        <v/>
      </c>
      <c r="S1436" s="36">
        <v>120000000</v>
      </c>
      <c r="T1436" s="87">
        <v>120000000</v>
      </c>
      <c r="U1436" s="96">
        <v>130000000</v>
      </c>
      <c r="V1436" s="108">
        <v>145000000</v>
      </c>
    </row>
    <row r="1437" spans="1:22" hidden="1" x14ac:dyDescent="0.2">
      <c r="A1437" s="103">
        <v>1435</v>
      </c>
      <c r="B1437" s="1" t="s">
        <v>46</v>
      </c>
      <c r="C1437" s="14">
        <v>15</v>
      </c>
      <c r="D1437" s="14">
        <v>4</v>
      </c>
      <c r="E1437" s="1">
        <v>13370</v>
      </c>
      <c r="F1437" s="1" t="str">
        <f t="shared" si="116"/>
        <v>БЗД154</v>
      </c>
      <c r="G1437" s="2" t="s">
        <v>1688</v>
      </c>
      <c r="H1437" s="2" t="s">
        <v>1688</v>
      </c>
      <c r="I1437" s="1">
        <v>9</v>
      </c>
      <c r="J1437" s="1">
        <v>1989</v>
      </c>
      <c r="K1437" s="37" t="s">
        <v>43</v>
      </c>
      <c r="L1437" s="122">
        <v>1.1499999999999999</v>
      </c>
      <c r="N1437" s="117">
        <v>145000000</v>
      </c>
      <c r="O1437" s="129">
        <f t="shared" si="114"/>
        <v>166750000</v>
      </c>
      <c r="P1437" s="14">
        <f t="shared" si="115"/>
        <v>0</v>
      </c>
      <c r="Q1437" s="14" t="str">
        <f>+IF(B1437='1'!$D$15,IF(C1437='1'!$D$16,'2'!D1437,""),"")</f>
        <v/>
      </c>
      <c r="S1437" s="36">
        <v>120000000</v>
      </c>
      <c r="T1437" s="87">
        <v>120000000</v>
      </c>
      <c r="U1437" s="96">
        <v>130000000</v>
      </c>
      <c r="V1437" s="108">
        <v>145000000</v>
      </c>
    </row>
    <row r="1438" spans="1:22" hidden="1" x14ac:dyDescent="0.2">
      <c r="A1438" s="103">
        <v>1436</v>
      </c>
      <c r="B1438" s="1" t="s">
        <v>46</v>
      </c>
      <c r="C1438" s="14">
        <v>15</v>
      </c>
      <c r="D1438" s="14">
        <v>3</v>
      </c>
      <c r="E1438" s="1">
        <v>13370</v>
      </c>
      <c r="F1438" s="1" t="str">
        <f t="shared" si="116"/>
        <v>БЗД153</v>
      </c>
      <c r="G1438" s="2" t="s">
        <v>1760</v>
      </c>
      <c r="H1438" s="2" t="s">
        <v>1760</v>
      </c>
      <c r="I1438" s="1">
        <v>12</v>
      </c>
      <c r="J1438" s="1">
        <v>1990</v>
      </c>
      <c r="K1438" s="37" t="s">
        <v>43</v>
      </c>
      <c r="L1438" s="122">
        <v>1.1499999999999999</v>
      </c>
      <c r="N1438" s="117">
        <v>160000000</v>
      </c>
      <c r="O1438" s="129">
        <f t="shared" si="114"/>
        <v>184000000</v>
      </c>
      <c r="P1438" s="14">
        <f t="shared" si="115"/>
        <v>0</v>
      </c>
      <c r="Q1438" s="14" t="str">
        <f>+IF(B1438='1'!$D$15,IF(C1438='1'!$D$16,'2'!D1438,""),"")</f>
        <v/>
      </c>
      <c r="S1438" s="36">
        <v>125000000</v>
      </c>
      <c r="T1438" s="87">
        <v>130000000</v>
      </c>
      <c r="U1438" s="96">
        <v>145000000</v>
      </c>
      <c r="V1438" s="108">
        <v>160000000</v>
      </c>
    </row>
    <row r="1439" spans="1:22" hidden="1" x14ac:dyDescent="0.2">
      <c r="A1439" s="103">
        <v>1437</v>
      </c>
      <c r="B1439" s="1" t="s">
        <v>46</v>
      </c>
      <c r="C1439" s="14">
        <v>15</v>
      </c>
      <c r="D1439" s="14">
        <v>2</v>
      </c>
      <c r="E1439" s="1">
        <v>13370</v>
      </c>
      <c r="F1439" s="1" t="str">
        <f t="shared" si="116"/>
        <v>БЗД152</v>
      </c>
      <c r="G1439" s="2" t="s">
        <v>1760</v>
      </c>
      <c r="H1439" s="2" t="s">
        <v>1760</v>
      </c>
      <c r="I1439" s="1">
        <v>12</v>
      </c>
      <c r="J1439" s="1">
        <v>1990</v>
      </c>
      <c r="K1439" s="37" t="s">
        <v>43</v>
      </c>
      <c r="L1439" s="122">
        <v>1.1499999999999999</v>
      </c>
      <c r="N1439" s="117">
        <v>160000000</v>
      </c>
      <c r="O1439" s="129">
        <f t="shared" si="114"/>
        <v>184000000</v>
      </c>
      <c r="P1439" s="14">
        <f t="shared" si="115"/>
        <v>0</v>
      </c>
      <c r="Q1439" s="14" t="str">
        <f>+IF(B1439='1'!$D$15,IF(C1439='1'!$D$16,'2'!D1439,""),"")</f>
        <v/>
      </c>
      <c r="S1439" s="36">
        <v>125000000</v>
      </c>
      <c r="T1439" s="87">
        <v>130000000</v>
      </c>
      <c r="U1439" s="96">
        <v>145000000</v>
      </c>
      <c r="V1439" s="108">
        <v>160000000</v>
      </c>
    </row>
    <row r="1440" spans="1:22" hidden="1" x14ac:dyDescent="0.2">
      <c r="A1440" s="103">
        <v>1438</v>
      </c>
      <c r="B1440" s="1" t="s">
        <v>46</v>
      </c>
      <c r="C1440" s="14">
        <v>15</v>
      </c>
      <c r="D1440" s="14">
        <v>1</v>
      </c>
      <c r="E1440" s="1">
        <v>13370</v>
      </c>
      <c r="F1440" s="1" t="str">
        <f t="shared" si="116"/>
        <v>БЗД151</v>
      </c>
      <c r="G1440" s="2" t="s">
        <v>1760</v>
      </c>
      <c r="H1440" s="2" t="s">
        <v>1760</v>
      </c>
      <c r="I1440" s="1">
        <v>12</v>
      </c>
      <c r="J1440" s="1">
        <v>1989</v>
      </c>
      <c r="K1440" s="37" t="s">
        <v>43</v>
      </c>
      <c r="L1440" s="122">
        <v>1.1499999999999999</v>
      </c>
      <c r="N1440" s="117">
        <v>160000000</v>
      </c>
      <c r="O1440" s="129">
        <f t="shared" si="114"/>
        <v>184000000</v>
      </c>
      <c r="P1440" s="14">
        <f t="shared" si="115"/>
        <v>0</v>
      </c>
      <c r="Q1440" s="14" t="str">
        <f>+IF(B1440='1'!$D$15,IF(C1440='1'!$D$16,'2'!D1440,""),"")</f>
        <v/>
      </c>
      <c r="S1440" s="36">
        <v>125000000</v>
      </c>
      <c r="T1440" s="87">
        <v>130000000</v>
      </c>
      <c r="U1440" s="96">
        <v>145000000</v>
      </c>
      <c r="V1440" s="108">
        <v>160000000</v>
      </c>
    </row>
    <row r="1441" spans="1:22" hidden="1" x14ac:dyDescent="0.2">
      <c r="A1441" s="103">
        <v>1439</v>
      </c>
      <c r="B1441" s="43" t="s">
        <v>46</v>
      </c>
      <c r="C1441" s="43">
        <v>16</v>
      </c>
      <c r="D1441" s="43" t="s">
        <v>901</v>
      </c>
      <c r="E1441" s="43">
        <v>13321</v>
      </c>
      <c r="F1441" s="43" t="str">
        <f t="shared" si="116"/>
        <v>БЗД16хайрцаг 24</v>
      </c>
      <c r="G1441" s="44" t="s">
        <v>2471</v>
      </c>
      <c r="H1441" s="44"/>
      <c r="I1441" s="43">
        <v>2</v>
      </c>
      <c r="J1441" s="43">
        <v>1964</v>
      </c>
      <c r="K1441" s="44" t="s">
        <v>900</v>
      </c>
      <c r="L1441" s="124">
        <v>1.1499999999999999</v>
      </c>
      <c r="M1441" s="45" t="s">
        <v>2015</v>
      </c>
      <c r="N1441" s="128">
        <v>0</v>
      </c>
      <c r="O1441" s="129">
        <f t="shared" si="114"/>
        <v>0</v>
      </c>
      <c r="P1441" s="14">
        <f t="shared" si="115"/>
        <v>0</v>
      </c>
      <c r="Q1441" s="14" t="str">
        <f>+IF(B1441='1'!$D$15,IF(C1441='1'!$D$16,'2'!D1441,""),"")</f>
        <v/>
      </c>
      <c r="S1441" s="46">
        <v>0</v>
      </c>
      <c r="T1441" s="47">
        <v>0</v>
      </c>
      <c r="U1441" s="128">
        <v>0</v>
      </c>
      <c r="V1441" s="108">
        <v>0</v>
      </c>
    </row>
    <row r="1442" spans="1:22" hidden="1" x14ac:dyDescent="0.2">
      <c r="A1442" s="103">
        <v>1440</v>
      </c>
      <c r="B1442" s="1" t="s">
        <v>46</v>
      </c>
      <c r="C1442" s="14">
        <v>16</v>
      </c>
      <c r="D1442" s="14" t="s">
        <v>2285</v>
      </c>
      <c r="E1442" s="1">
        <v>13320</v>
      </c>
      <c r="F1442" s="1" t="str">
        <f t="shared" si="116"/>
        <v>БЗД169 /Угсармал 5 давхар/</v>
      </c>
      <c r="G1442" s="2" t="s">
        <v>1689</v>
      </c>
      <c r="H1442" s="2" t="s">
        <v>1689</v>
      </c>
      <c r="I1442" s="1">
        <v>5</v>
      </c>
      <c r="J1442" s="1">
        <v>1988</v>
      </c>
      <c r="K1442" s="2" t="s">
        <v>598</v>
      </c>
      <c r="L1442" s="122">
        <v>1.1499999999999999</v>
      </c>
      <c r="N1442" s="117">
        <v>100000000</v>
      </c>
      <c r="O1442" s="129">
        <f t="shared" si="114"/>
        <v>114999999.99999999</v>
      </c>
      <c r="P1442" s="14">
        <f t="shared" si="115"/>
        <v>0</v>
      </c>
      <c r="Q1442" s="14" t="str">
        <f>+IF(B1442='1'!$D$15,IF(C1442='1'!$D$16,'2'!D1442,""),"")</f>
        <v/>
      </c>
      <c r="S1442" s="36">
        <v>85000000</v>
      </c>
      <c r="T1442" s="87">
        <v>85000000</v>
      </c>
      <c r="U1442" s="96">
        <v>90000000</v>
      </c>
      <c r="V1442" s="108">
        <v>100000000</v>
      </c>
    </row>
    <row r="1443" spans="1:22" hidden="1" x14ac:dyDescent="0.2">
      <c r="A1443" s="103">
        <v>1441</v>
      </c>
      <c r="B1443" s="1" t="s">
        <v>46</v>
      </c>
      <c r="C1443" s="14">
        <v>16</v>
      </c>
      <c r="D1443" s="14" t="s">
        <v>2593</v>
      </c>
      <c r="E1443" s="1">
        <v>13320</v>
      </c>
      <c r="F1443" s="1" t="str">
        <f t="shared" si="116"/>
        <v>БЗД1677Г</v>
      </c>
      <c r="G1443" s="2" t="s">
        <v>2591</v>
      </c>
      <c r="I1443" s="1">
        <v>16</v>
      </c>
      <c r="J1443" s="1">
        <v>2023</v>
      </c>
      <c r="K1443" s="2" t="s">
        <v>752</v>
      </c>
      <c r="L1443" s="122">
        <f t="shared" ref="L1443:L1481" si="117">+$L$1</f>
        <v>1.1000000000000001</v>
      </c>
      <c r="N1443" s="117">
        <v>2850000</v>
      </c>
      <c r="O1443" s="129">
        <f t="shared" si="114"/>
        <v>3135000.0000000005</v>
      </c>
      <c r="P1443" s="14">
        <f t="shared" si="115"/>
        <v>0</v>
      </c>
      <c r="Q1443" s="14" t="str">
        <f>+IF(B1443='1'!$D$15,IF(C1443='1'!$D$16,'2'!D1443,""),"")</f>
        <v/>
      </c>
      <c r="S1443" s="36"/>
      <c r="T1443" s="87"/>
      <c r="U1443" s="96">
        <v>0</v>
      </c>
      <c r="V1443" s="108">
        <v>2850000</v>
      </c>
    </row>
    <row r="1444" spans="1:22" hidden="1" x14ac:dyDescent="0.2">
      <c r="A1444" s="103">
        <v>1442</v>
      </c>
      <c r="B1444" s="1" t="s">
        <v>46</v>
      </c>
      <c r="C1444" s="14">
        <v>16</v>
      </c>
      <c r="D1444" s="14" t="s">
        <v>2592</v>
      </c>
      <c r="E1444" s="1">
        <v>13320</v>
      </c>
      <c r="F1444" s="1" t="str">
        <f t="shared" si="116"/>
        <v>БЗД1677В</v>
      </c>
      <c r="G1444" s="2" t="s">
        <v>2591</v>
      </c>
      <c r="I1444" s="1">
        <v>16</v>
      </c>
      <c r="J1444" s="1">
        <v>2023</v>
      </c>
      <c r="K1444" s="2" t="s">
        <v>752</v>
      </c>
      <c r="L1444" s="122">
        <f t="shared" si="117"/>
        <v>1.1000000000000001</v>
      </c>
      <c r="N1444" s="117">
        <v>2850000</v>
      </c>
      <c r="O1444" s="129">
        <f t="shared" si="114"/>
        <v>3135000.0000000005</v>
      </c>
      <c r="P1444" s="14">
        <f t="shared" si="115"/>
        <v>0</v>
      </c>
      <c r="Q1444" s="14" t="str">
        <f>+IF(B1444='1'!$D$15,IF(C1444='1'!$D$16,'2'!D1444,""),"")</f>
        <v/>
      </c>
      <c r="S1444" s="36"/>
      <c r="T1444" s="87"/>
      <c r="U1444" s="96">
        <v>0</v>
      </c>
      <c r="V1444" s="108">
        <v>2850000</v>
      </c>
    </row>
    <row r="1445" spans="1:22" hidden="1" x14ac:dyDescent="0.2">
      <c r="A1445" s="103">
        <v>1443</v>
      </c>
      <c r="B1445" s="1" t="s">
        <v>46</v>
      </c>
      <c r="C1445" s="14">
        <v>16</v>
      </c>
      <c r="D1445" s="14" t="s">
        <v>352</v>
      </c>
      <c r="E1445" s="1">
        <v>13320</v>
      </c>
      <c r="F1445" s="1" t="str">
        <f t="shared" si="116"/>
        <v>БЗД1677Б</v>
      </c>
      <c r="G1445" s="2" t="s">
        <v>2591</v>
      </c>
      <c r="I1445" s="1">
        <v>16</v>
      </c>
      <c r="J1445" s="1">
        <v>2022</v>
      </c>
      <c r="K1445" s="2" t="s">
        <v>752</v>
      </c>
      <c r="L1445" s="122">
        <f t="shared" si="117"/>
        <v>1.1000000000000001</v>
      </c>
      <c r="N1445" s="117">
        <v>2850000</v>
      </c>
      <c r="O1445" s="129">
        <f t="shared" si="114"/>
        <v>3135000.0000000005</v>
      </c>
      <c r="P1445" s="14">
        <f t="shared" si="115"/>
        <v>0</v>
      </c>
      <c r="Q1445" s="14" t="str">
        <f>+IF(B1445='1'!$D$15,IF(C1445='1'!$D$16,'2'!D1445,""),"")</f>
        <v/>
      </c>
      <c r="S1445" s="36"/>
      <c r="T1445" s="87"/>
      <c r="U1445" s="96">
        <v>0</v>
      </c>
      <c r="V1445" s="108">
        <v>2850000</v>
      </c>
    </row>
    <row r="1446" spans="1:22" hidden="1" x14ac:dyDescent="0.2">
      <c r="A1446" s="103">
        <v>1444</v>
      </c>
      <c r="B1446" s="1" t="s">
        <v>46</v>
      </c>
      <c r="C1446" s="14">
        <v>16</v>
      </c>
      <c r="D1446" s="14" t="s">
        <v>354</v>
      </c>
      <c r="E1446" s="1">
        <v>13320</v>
      </c>
      <c r="F1446" s="1" t="str">
        <f t="shared" si="116"/>
        <v>БЗД1677А</v>
      </c>
      <c r="G1446" s="2" t="s">
        <v>942</v>
      </c>
      <c r="I1446" s="1">
        <v>10</v>
      </c>
      <c r="J1446" s="1">
        <v>2022</v>
      </c>
      <c r="K1446" s="2" t="s">
        <v>752</v>
      </c>
      <c r="L1446" s="122">
        <f t="shared" si="117"/>
        <v>1.1000000000000001</v>
      </c>
      <c r="N1446" s="117">
        <v>2700000</v>
      </c>
      <c r="O1446" s="129">
        <f t="shared" si="114"/>
        <v>2970000.0000000005</v>
      </c>
      <c r="P1446" s="14">
        <f t="shared" si="115"/>
        <v>0</v>
      </c>
      <c r="Q1446" s="14" t="str">
        <f>+IF(B1446='1'!$D$15,IF(C1446='1'!$D$16,'2'!D1446,""),"")</f>
        <v/>
      </c>
      <c r="S1446" s="36">
        <v>2200000</v>
      </c>
      <c r="T1446" s="87">
        <v>2200000</v>
      </c>
      <c r="U1446" s="96">
        <v>2350000</v>
      </c>
      <c r="V1446" s="108">
        <v>2700000</v>
      </c>
    </row>
    <row r="1447" spans="1:22" hidden="1" x14ac:dyDescent="0.2">
      <c r="A1447" s="103">
        <v>1445</v>
      </c>
      <c r="B1447" s="1" t="s">
        <v>46</v>
      </c>
      <c r="C1447" s="14">
        <v>16</v>
      </c>
      <c r="D1447" s="14" t="s">
        <v>948</v>
      </c>
      <c r="E1447" s="1">
        <v>13321</v>
      </c>
      <c r="F1447" s="1" t="str">
        <f t="shared" si="116"/>
        <v>БЗД1652/9</v>
      </c>
      <c r="G1447" s="2" t="s">
        <v>6</v>
      </c>
      <c r="I1447" s="1">
        <v>12</v>
      </c>
      <c r="J1447" s="1">
        <v>2018</v>
      </c>
      <c r="K1447" s="2" t="s">
        <v>8</v>
      </c>
      <c r="L1447" s="122">
        <f t="shared" si="117"/>
        <v>1.1000000000000001</v>
      </c>
      <c r="N1447" s="117">
        <v>2500000</v>
      </c>
      <c r="O1447" s="129">
        <f t="shared" si="114"/>
        <v>2750000</v>
      </c>
      <c r="P1447" s="14">
        <f t="shared" si="115"/>
        <v>0</v>
      </c>
      <c r="Q1447" s="14" t="str">
        <f>+IF(B1447='1'!$D$15,IF(C1447='1'!$D$16,'2'!D1447,""),"")</f>
        <v/>
      </c>
      <c r="S1447" s="36">
        <v>2200000</v>
      </c>
      <c r="T1447" s="87">
        <v>2200000</v>
      </c>
      <c r="U1447" s="96">
        <v>2200000</v>
      </c>
      <c r="V1447" s="108">
        <v>2500000</v>
      </c>
    </row>
    <row r="1448" spans="1:22" hidden="1" x14ac:dyDescent="0.2">
      <c r="A1448" s="103">
        <v>1446</v>
      </c>
      <c r="B1448" s="1" t="s">
        <v>46</v>
      </c>
      <c r="C1448" s="14">
        <v>16</v>
      </c>
      <c r="D1448" s="14" t="s">
        <v>904</v>
      </c>
      <c r="E1448" s="1">
        <v>13321</v>
      </c>
      <c r="F1448" s="1" t="str">
        <f t="shared" si="116"/>
        <v>БЗД1652/6</v>
      </c>
      <c r="G1448" s="2" t="s">
        <v>183</v>
      </c>
      <c r="I1448" s="1">
        <v>12</v>
      </c>
      <c r="J1448" s="1">
        <v>2015</v>
      </c>
      <c r="K1448" s="2" t="s">
        <v>900</v>
      </c>
      <c r="L1448" s="122">
        <f t="shared" si="117"/>
        <v>1.1000000000000001</v>
      </c>
      <c r="N1448" s="117">
        <v>2300000</v>
      </c>
      <c r="O1448" s="129">
        <f t="shared" si="114"/>
        <v>2530000</v>
      </c>
      <c r="P1448" s="14">
        <f t="shared" si="115"/>
        <v>0</v>
      </c>
      <c r="Q1448" s="14" t="str">
        <f>+IF(B1448='1'!$D$15,IF(C1448='1'!$D$16,'2'!D1448,""),"")</f>
        <v/>
      </c>
      <c r="S1448" s="36">
        <v>2000000</v>
      </c>
      <c r="T1448" s="87">
        <v>2000000</v>
      </c>
      <c r="U1448" s="96">
        <v>2000000</v>
      </c>
      <c r="V1448" s="108">
        <v>2300000</v>
      </c>
    </row>
    <row r="1449" spans="1:22" hidden="1" x14ac:dyDescent="0.2">
      <c r="A1449" s="103">
        <v>1447</v>
      </c>
      <c r="B1449" s="1" t="s">
        <v>46</v>
      </c>
      <c r="C1449" s="14">
        <v>16</v>
      </c>
      <c r="D1449" s="14" t="s">
        <v>947</v>
      </c>
      <c r="E1449" s="1">
        <v>13321</v>
      </c>
      <c r="F1449" s="1" t="str">
        <f t="shared" si="116"/>
        <v>БЗД1652/3</v>
      </c>
      <c r="G1449" s="2" t="s">
        <v>7</v>
      </c>
      <c r="I1449" s="1">
        <v>12</v>
      </c>
      <c r="J1449" s="1">
        <v>2015</v>
      </c>
      <c r="K1449" s="2" t="s">
        <v>8</v>
      </c>
      <c r="L1449" s="122">
        <f t="shared" si="117"/>
        <v>1.1000000000000001</v>
      </c>
      <c r="N1449" s="117">
        <v>2400000</v>
      </c>
      <c r="O1449" s="129">
        <f t="shared" si="114"/>
        <v>2640000</v>
      </c>
      <c r="P1449" s="14">
        <f t="shared" si="115"/>
        <v>0</v>
      </c>
      <c r="Q1449" s="14" t="str">
        <f>+IF(B1449='1'!$D$15,IF(C1449='1'!$D$16,'2'!D1449,""),"")</f>
        <v/>
      </c>
      <c r="S1449" s="36">
        <v>2000000</v>
      </c>
      <c r="T1449" s="87">
        <v>2000000</v>
      </c>
      <c r="U1449" s="96">
        <v>2000000</v>
      </c>
      <c r="V1449" s="108">
        <v>2400000</v>
      </c>
    </row>
    <row r="1450" spans="1:22" hidden="1" x14ac:dyDescent="0.2">
      <c r="A1450" s="103">
        <v>1448</v>
      </c>
      <c r="B1450" s="1" t="s">
        <v>46</v>
      </c>
      <c r="C1450" s="14">
        <v>16</v>
      </c>
      <c r="D1450" s="14" t="s">
        <v>554</v>
      </c>
      <c r="E1450" s="1">
        <v>13321</v>
      </c>
      <c r="F1450" s="1" t="str">
        <f t="shared" si="116"/>
        <v>БЗД1650В</v>
      </c>
      <c r="G1450" s="2" t="s">
        <v>6</v>
      </c>
      <c r="I1450" s="1">
        <v>12</v>
      </c>
      <c r="J1450" s="1">
        <v>2016</v>
      </c>
      <c r="K1450" s="2" t="s">
        <v>900</v>
      </c>
      <c r="L1450" s="122">
        <f t="shared" si="117"/>
        <v>1.1000000000000001</v>
      </c>
      <c r="N1450" s="117">
        <v>0</v>
      </c>
      <c r="O1450" s="129">
        <f t="shared" si="114"/>
        <v>0</v>
      </c>
      <c r="P1450" s="14">
        <f t="shared" si="115"/>
        <v>0</v>
      </c>
      <c r="Q1450" s="14" t="str">
        <f>+IF(B1450='1'!$D$15,IF(C1450='1'!$D$16,'2'!D1450,""),"")</f>
        <v/>
      </c>
      <c r="S1450" s="36">
        <v>2200000</v>
      </c>
      <c r="T1450" s="87">
        <v>2200000</v>
      </c>
      <c r="U1450" s="96">
        <v>0</v>
      </c>
      <c r="V1450" s="108">
        <v>0</v>
      </c>
    </row>
    <row r="1451" spans="1:22" hidden="1" x14ac:dyDescent="0.2">
      <c r="A1451" s="103">
        <v>1449</v>
      </c>
      <c r="B1451" s="1" t="s">
        <v>46</v>
      </c>
      <c r="C1451" s="14">
        <v>16</v>
      </c>
      <c r="D1451" s="14" t="s">
        <v>340</v>
      </c>
      <c r="E1451" s="1">
        <v>13321</v>
      </c>
      <c r="F1451" s="1" t="str">
        <f t="shared" si="116"/>
        <v>БЗД1650Б</v>
      </c>
      <c r="G1451" s="2" t="s">
        <v>6</v>
      </c>
      <c r="I1451" s="1">
        <v>12</v>
      </c>
      <c r="J1451" s="1">
        <v>2017</v>
      </c>
      <c r="K1451" s="2" t="s">
        <v>900</v>
      </c>
      <c r="L1451" s="122">
        <f t="shared" si="117"/>
        <v>1.1000000000000001</v>
      </c>
      <c r="N1451" s="117">
        <v>0</v>
      </c>
      <c r="O1451" s="129">
        <f t="shared" si="114"/>
        <v>0</v>
      </c>
      <c r="P1451" s="14">
        <f t="shared" si="115"/>
        <v>0</v>
      </c>
      <c r="Q1451" s="14" t="str">
        <f>+IF(B1451='1'!$D$15,IF(C1451='1'!$D$16,'2'!D1451,""),"")</f>
        <v/>
      </c>
      <c r="S1451" s="36">
        <v>2200000</v>
      </c>
      <c r="T1451" s="87">
        <v>2200000</v>
      </c>
      <c r="U1451" s="96">
        <v>0</v>
      </c>
      <c r="V1451" s="108">
        <v>0</v>
      </c>
    </row>
    <row r="1452" spans="1:22" hidden="1" x14ac:dyDescent="0.2">
      <c r="A1452" s="103">
        <v>1450</v>
      </c>
      <c r="B1452" s="1" t="s">
        <v>46</v>
      </c>
      <c r="C1452" s="14">
        <v>16</v>
      </c>
      <c r="D1452" s="14" t="s">
        <v>149</v>
      </c>
      <c r="E1452" s="1">
        <v>13321</v>
      </c>
      <c r="F1452" s="1" t="str">
        <f t="shared" si="116"/>
        <v>БЗД1650А</v>
      </c>
      <c r="G1452" s="2" t="s">
        <v>6</v>
      </c>
      <c r="I1452" s="1">
        <v>12</v>
      </c>
      <c r="J1452" s="1">
        <v>2016</v>
      </c>
      <c r="K1452" s="2" t="s">
        <v>900</v>
      </c>
      <c r="L1452" s="122">
        <f t="shared" si="117"/>
        <v>1.1000000000000001</v>
      </c>
      <c r="N1452" s="117">
        <v>0</v>
      </c>
      <c r="O1452" s="129">
        <f t="shared" si="114"/>
        <v>0</v>
      </c>
      <c r="P1452" s="14">
        <f t="shared" si="115"/>
        <v>0</v>
      </c>
      <c r="Q1452" s="14" t="str">
        <f>+IF(B1452='1'!$D$15,IF(C1452='1'!$D$16,'2'!D1452,""),"")</f>
        <v/>
      </c>
      <c r="S1452" s="36">
        <v>2200000</v>
      </c>
      <c r="T1452" s="87">
        <v>2200000</v>
      </c>
      <c r="U1452" s="96">
        <v>0</v>
      </c>
      <c r="V1452" s="108">
        <v>0</v>
      </c>
    </row>
    <row r="1453" spans="1:22" hidden="1" x14ac:dyDescent="0.2">
      <c r="A1453" s="103">
        <v>1451</v>
      </c>
      <c r="B1453" s="1" t="s">
        <v>46</v>
      </c>
      <c r="C1453" s="14">
        <v>16</v>
      </c>
      <c r="D1453" s="14" t="s">
        <v>936</v>
      </c>
      <c r="E1453" s="1">
        <v>13321</v>
      </c>
      <c r="F1453" s="1" t="str">
        <f t="shared" si="116"/>
        <v>БЗД1649Г</v>
      </c>
      <c r="G1453" s="2" t="s">
        <v>937</v>
      </c>
      <c r="I1453" s="1">
        <v>16</v>
      </c>
      <c r="J1453" s="1">
        <v>2021</v>
      </c>
      <c r="K1453" s="2" t="s">
        <v>752</v>
      </c>
      <c r="L1453" s="122">
        <f t="shared" si="117"/>
        <v>1.1000000000000001</v>
      </c>
      <c r="N1453" s="117">
        <v>2700000</v>
      </c>
      <c r="O1453" s="129">
        <f t="shared" si="114"/>
        <v>2970000.0000000005</v>
      </c>
      <c r="P1453" s="14">
        <f t="shared" si="115"/>
        <v>0</v>
      </c>
      <c r="Q1453" s="14" t="str">
        <f>+IF(B1453='1'!$D$15,IF(C1453='1'!$D$16,'2'!D1453,""),"")</f>
        <v/>
      </c>
      <c r="S1453" s="36">
        <v>2300000</v>
      </c>
      <c r="T1453" s="87">
        <v>2300000</v>
      </c>
      <c r="U1453" s="96">
        <v>2400000</v>
      </c>
      <c r="V1453" s="108">
        <v>2700000</v>
      </c>
    </row>
    <row r="1454" spans="1:22" hidden="1" x14ac:dyDescent="0.2">
      <c r="A1454" s="103">
        <v>1452</v>
      </c>
      <c r="B1454" s="1" t="s">
        <v>46</v>
      </c>
      <c r="C1454" s="14">
        <v>16</v>
      </c>
      <c r="D1454" s="14" t="s">
        <v>688</v>
      </c>
      <c r="E1454" s="1">
        <v>13321</v>
      </c>
      <c r="F1454" s="1" t="str">
        <f t="shared" si="116"/>
        <v>БЗД1649В</v>
      </c>
      <c r="G1454" s="2" t="s">
        <v>937</v>
      </c>
      <c r="I1454" s="1">
        <v>16</v>
      </c>
      <c r="J1454" s="1">
        <v>2021</v>
      </c>
      <c r="K1454" s="2" t="s">
        <v>752</v>
      </c>
      <c r="L1454" s="122">
        <f t="shared" si="117"/>
        <v>1.1000000000000001</v>
      </c>
      <c r="N1454" s="117">
        <v>2700000</v>
      </c>
      <c r="O1454" s="129">
        <f t="shared" si="114"/>
        <v>2970000.0000000005</v>
      </c>
      <c r="P1454" s="14">
        <f t="shared" si="115"/>
        <v>0</v>
      </c>
      <c r="Q1454" s="14" t="str">
        <f>+IF(B1454='1'!$D$15,IF(C1454='1'!$D$16,'2'!D1454,""),"")</f>
        <v/>
      </c>
      <c r="S1454" s="36">
        <v>2300000</v>
      </c>
      <c r="T1454" s="87">
        <v>2300000</v>
      </c>
      <c r="U1454" s="96">
        <v>2400000</v>
      </c>
      <c r="V1454" s="108">
        <v>2700000</v>
      </c>
    </row>
    <row r="1455" spans="1:22" hidden="1" x14ac:dyDescent="0.2">
      <c r="A1455" s="103">
        <v>1453</v>
      </c>
      <c r="B1455" s="1" t="s">
        <v>46</v>
      </c>
      <c r="C1455" s="14">
        <v>16</v>
      </c>
      <c r="D1455" s="14" t="s">
        <v>685</v>
      </c>
      <c r="E1455" s="1">
        <v>13321</v>
      </c>
      <c r="F1455" s="1" t="str">
        <f t="shared" si="116"/>
        <v>БЗД1649Б</v>
      </c>
      <c r="G1455" s="2" t="s">
        <v>937</v>
      </c>
      <c r="I1455" s="1">
        <v>16</v>
      </c>
      <c r="J1455" s="1">
        <v>2021</v>
      </c>
      <c r="K1455" s="2" t="s">
        <v>752</v>
      </c>
      <c r="L1455" s="122">
        <f t="shared" si="117"/>
        <v>1.1000000000000001</v>
      </c>
      <c r="N1455" s="117">
        <v>2700000</v>
      </c>
      <c r="O1455" s="129">
        <f t="shared" si="114"/>
        <v>2970000.0000000005</v>
      </c>
      <c r="P1455" s="14">
        <f t="shared" si="115"/>
        <v>0</v>
      </c>
      <c r="Q1455" s="14" t="str">
        <f>+IF(B1455='1'!$D$15,IF(C1455='1'!$D$16,'2'!D1455,""),"")</f>
        <v/>
      </c>
      <c r="S1455" s="36">
        <v>2300000</v>
      </c>
      <c r="T1455" s="87">
        <v>2300000</v>
      </c>
      <c r="U1455" s="96">
        <v>2400000</v>
      </c>
      <c r="V1455" s="108">
        <v>2700000</v>
      </c>
    </row>
    <row r="1456" spans="1:22" hidden="1" x14ac:dyDescent="0.2">
      <c r="A1456" s="103">
        <v>1454</v>
      </c>
      <c r="B1456" s="1" t="s">
        <v>46</v>
      </c>
      <c r="C1456" s="14">
        <v>16</v>
      </c>
      <c r="D1456" s="14" t="s">
        <v>279</v>
      </c>
      <c r="E1456" s="1">
        <v>13321</v>
      </c>
      <c r="F1456" s="1" t="str">
        <f t="shared" si="116"/>
        <v>БЗД1649А</v>
      </c>
      <c r="G1456" s="2" t="s">
        <v>937</v>
      </c>
      <c r="I1456" s="1">
        <v>16</v>
      </c>
      <c r="J1456" s="1">
        <v>2021</v>
      </c>
      <c r="K1456" s="2" t="s">
        <v>752</v>
      </c>
      <c r="L1456" s="122">
        <f t="shared" si="117"/>
        <v>1.1000000000000001</v>
      </c>
      <c r="N1456" s="117">
        <v>2700000</v>
      </c>
      <c r="O1456" s="129">
        <f t="shared" si="114"/>
        <v>2970000.0000000005</v>
      </c>
      <c r="P1456" s="14">
        <f t="shared" si="115"/>
        <v>0</v>
      </c>
      <c r="Q1456" s="14" t="str">
        <f>+IF(B1456='1'!$D$15,IF(C1456='1'!$D$16,'2'!D1456,""),"")</f>
        <v/>
      </c>
      <c r="S1456" s="36">
        <v>2300000</v>
      </c>
      <c r="T1456" s="87">
        <v>2300000</v>
      </c>
      <c r="U1456" s="96">
        <v>2400000</v>
      </c>
      <c r="V1456" s="108">
        <v>2700000</v>
      </c>
    </row>
    <row r="1457" spans="1:22" hidden="1" x14ac:dyDescent="0.2">
      <c r="A1457" s="103">
        <v>1455</v>
      </c>
      <c r="B1457" s="1" t="s">
        <v>46</v>
      </c>
      <c r="C1457" s="14">
        <v>16</v>
      </c>
      <c r="D1457" s="14" t="s">
        <v>188</v>
      </c>
      <c r="E1457" s="1">
        <v>13321</v>
      </c>
      <c r="F1457" s="1" t="str">
        <f t="shared" si="116"/>
        <v>БЗД1648А</v>
      </c>
      <c r="G1457" s="2" t="s">
        <v>905</v>
      </c>
      <c r="I1457" s="1">
        <v>10</v>
      </c>
      <c r="J1457" s="1">
        <v>2016</v>
      </c>
      <c r="K1457" s="2" t="s">
        <v>900</v>
      </c>
      <c r="L1457" s="122">
        <f t="shared" si="117"/>
        <v>1.1000000000000001</v>
      </c>
      <c r="N1457" s="117">
        <v>2400000</v>
      </c>
      <c r="O1457" s="129">
        <f t="shared" si="114"/>
        <v>2640000</v>
      </c>
      <c r="P1457" s="14">
        <f t="shared" si="115"/>
        <v>0</v>
      </c>
      <c r="Q1457" s="14" t="str">
        <f>+IF(B1457='1'!$D$15,IF(C1457='1'!$D$16,'2'!D1457,""),"")</f>
        <v/>
      </c>
      <c r="S1457" s="36">
        <v>2000000</v>
      </c>
      <c r="T1457" s="87">
        <v>2000000</v>
      </c>
      <c r="U1457" s="96">
        <v>2100000</v>
      </c>
      <c r="V1457" s="108">
        <v>2400000</v>
      </c>
    </row>
    <row r="1458" spans="1:22" hidden="1" x14ac:dyDescent="0.2">
      <c r="A1458" s="103">
        <v>1456</v>
      </c>
      <c r="B1458" s="1" t="s">
        <v>46</v>
      </c>
      <c r="C1458" s="14">
        <v>16</v>
      </c>
      <c r="D1458" s="14" t="s">
        <v>2286</v>
      </c>
      <c r="E1458" s="1">
        <v>13321</v>
      </c>
      <c r="F1458" s="1" t="str">
        <f t="shared" si="116"/>
        <v>БЗД1648 /72-р хотхон/</v>
      </c>
      <c r="G1458" s="2" t="s">
        <v>183</v>
      </c>
      <c r="I1458" s="1">
        <v>10</v>
      </c>
      <c r="J1458" s="1">
        <v>2016</v>
      </c>
      <c r="K1458" s="2" t="s">
        <v>900</v>
      </c>
      <c r="L1458" s="122">
        <f t="shared" si="117"/>
        <v>1.1000000000000001</v>
      </c>
      <c r="N1458" s="117">
        <v>2400000</v>
      </c>
      <c r="O1458" s="129">
        <f t="shared" si="114"/>
        <v>2640000</v>
      </c>
      <c r="P1458" s="14">
        <f t="shared" si="115"/>
        <v>0</v>
      </c>
      <c r="Q1458" s="14" t="str">
        <f>+IF(B1458='1'!$D$15,IF(C1458='1'!$D$16,'2'!D1458,""),"")</f>
        <v/>
      </c>
      <c r="S1458" s="36">
        <v>1900000</v>
      </c>
      <c r="T1458" s="87">
        <v>1900000</v>
      </c>
      <c r="U1458" s="96">
        <v>2100000</v>
      </c>
      <c r="V1458" s="108">
        <v>2400000</v>
      </c>
    </row>
    <row r="1459" spans="1:22" hidden="1" x14ac:dyDescent="0.2">
      <c r="A1459" s="103">
        <v>1457</v>
      </c>
      <c r="B1459" s="1" t="s">
        <v>46</v>
      </c>
      <c r="C1459" s="14">
        <v>16</v>
      </c>
      <c r="D1459" s="14" t="s">
        <v>906</v>
      </c>
      <c r="E1459" s="1">
        <v>13321</v>
      </c>
      <c r="F1459" s="1" t="str">
        <f t="shared" si="116"/>
        <v>БЗД1646В</v>
      </c>
      <c r="G1459" s="2" t="s">
        <v>7</v>
      </c>
      <c r="I1459" s="1">
        <v>12</v>
      </c>
      <c r="J1459" s="1">
        <v>2017</v>
      </c>
      <c r="K1459" s="2" t="s">
        <v>900</v>
      </c>
      <c r="L1459" s="122">
        <f t="shared" si="117"/>
        <v>1.1000000000000001</v>
      </c>
      <c r="N1459" s="117">
        <v>2400000</v>
      </c>
      <c r="O1459" s="129">
        <f t="shared" si="114"/>
        <v>2640000</v>
      </c>
      <c r="P1459" s="14">
        <f t="shared" si="115"/>
        <v>0</v>
      </c>
      <c r="Q1459" s="14" t="str">
        <f>+IF(B1459='1'!$D$15,IF(C1459='1'!$D$16,'2'!D1459,""),"")</f>
        <v/>
      </c>
      <c r="S1459" s="36">
        <v>2000000</v>
      </c>
      <c r="T1459" s="87">
        <v>2000000</v>
      </c>
      <c r="U1459" s="96">
        <v>2100000</v>
      </c>
      <c r="V1459" s="108">
        <v>2400000</v>
      </c>
    </row>
    <row r="1460" spans="1:22" hidden="1" x14ac:dyDescent="0.2">
      <c r="A1460" s="103">
        <v>1458</v>
      </c>
      <c r="B1460" s="1" t="s">
        <v>46</v>
      </c>
      <c r="C1460" s="14">
        <v>16</v>
      </c>
      <c r="D1460" s="14" t="s">
        <v>907</v>
      </c>
      <c r="E1460" s="1">
        <v>13321</v>
      </c>
      <c r="F1460" s="1" t="str">
        <f t="shared" si="116"/>
        <v>БЗД1644В</v>
      </c>
      <c r="G1460" s="2" t="s">
        <v>6</v>
      </c>
      <c r="I1460" s="1">
        <v>12</v>
      </c>
      <c r="J1460" s="1">
        <v>2017</v>
      </c>
      <c r="K1460" s="2" t="s">
        <v>900</v>
      </c>
      <c r="L1460" s="122">
        <f t="shared" si="117"/>
        <v>1.1000000000000001</v>
      </c>
      <c r="N1460" s="117">
        <v>2400000</v>
      </c>
      <c r="O1460" s="129">
        <f t="shared" si="114"/>
        <v>2640000</v>
      </c>
      <c r="P1460" s="14">
        <f t="shared" si="115"/>
        <v>0</v>
      </c>
      <c r="Q1460" s="14" t="str">
        <f>+IF(B1460='1'!$D$15,IF(C1460='1'!$D$16,'2'!D1460,""),"")</f>
        <v/>
      </c>
      <c r="S1460" s="36">
        <v>1800000</v>
      </c>
      <c r="T1460" s="87">
        <v>1800000</v>
      </c>
      <c r="U1460" s="96">
        <v>2000000</v>
      </c>
      <c r="V1460" s="108">
        <v>2400000</v>
      </c>
    </row>
    <row r="1461" spans="1:22" hidden="1" x14ac:dyDescent="0.2">
      <c r="A1461" s="103">
        <v>1459</v>
      </c>
      <c r="B1461" s="1" t="s">
        <v>46</v>
      </c>
      <c r="C1461" s="14">
        <v>16</v>
      </c>
      <c r="D1461" s="14" t="s">
        <v>932</v>
      </c>
      <c r="E1461" s="1">
        <v>13321</v>
      </c>
      <c r="F1461" s="1" t="str">
        <f t="shared" si="116"/>
        <v>БЗД1641Д</v>
      </c>
      <c r="G1461" s="2" t="s">
        <v>7</v>
      </c>
      <c r="I1461" s="1">
        <v>16</v>
      </c>
      <c r="J1461" s="1">
        <v>2019</v>
      </c>
      <c r="K1461" s="2" t="s">
        <v>752</v>
      </c>
      <c r="L1461" s="122">
        <f t="shared" si="117"/>
        <v>1.1000000000000001</v>
      </c>
      <c r="N1461" s="117">
        <v>2600000</v>
      </c>
      <c r="O1461" s="129">
        <f t="shared" si="114"/>
        <v>2860000</v>
      </c>
      <c r="P1461" s="14">
        <f t="shared" si="115"/>
        <v>0</v>
      </c>
      <c r="Q1461" s="14" t="str">
        <f>+IF(B1461='1'!$D$15,IF(C1461='1'!$D$16,'2'!D1461,""),"")</f>
        <v/>
      </c>
      <c r="S1461" s="36">
        <v>2200000</v>
      </c>
      <c r="T1461" s="87">
        <v>2200000</v>
      </c>
      <c r="U1461" s="96">
        <v>2300000</v>
      </c>
      <c r="V1461" s="108">
        <v>2600000</v>
      </c>
    </row>
    <row r="1462" spans="1:22" hidden="1" x14ac:dyDescent="0.2">
      <c r="A1462" s="103">
        <v>1460</v>
      </c>
      <c r="B1462" s="1" t="s">
        <v>46</v>
      </c>
      <c r="C1462" s="14">
        <v>16</v>
      </c>
      <c r="D1462" s="14" t="s">
        <v>938</v>
      </c>
      <c r="E1462" s="1">
        <v>13321</v>
      </c>
      <c r="F1462" s="1" t="str">
        <f t="shared" si="116"/>
        <v>БЗД1641Г</v>
      </c>
      <c r="G1462" s="2" t="s">
        <v>939</v>
      </c>
      <c r="I1462" s="1">
        <v>16</v>
      </c>
      <c r="J1462" s="1">
        <v>2020</v>
      </c>
      <c r="K1462" s="2" t="s">
        <v>752</v>
      </c>
      <c r="L1462" s="122">
        <f t="shared" si="117"/>
        <v>1.1000000000000001</v>
      </c>
      <c r="N1462" s="117">
        <v>2600000</v>
      </c>
      <c r="O1462" s="129">
        <f t="shared" si="114"/>
        <v>2860000</v>
      </c>
      <c r="P1462" s="14">
        <f t="shared" si="115"/>
        <v>0</v>
      </c>
      <c r="Q1462" s="14" t="str">
        <f>+IF(B1462='1'!$D$15,IF(C1462='1'!$D$16,'2'!D1462,""),"")</f>
        <v/>
      </c>
      <c r="S1462" s="36">
        <v>2200000</v>
      </c>
      <c r="T1462" s="87">
        <v>2200000</v>
      </c>
      <c r="U1462" s="96">
        <v>2300000</v>
      </c>
      <c r="V1462" s="108">
        <v>2600000</v>
      </c>
    </row>
    <row r="1463" spans="1:22" hidden="1" x14ac:dyDescent="0.2">
      <c r="A1463" s="103">
        <v>1461</v>
      </c>
      <c r="B1463" s="1" t="s">
        <v>46</v>
      </c>
      <c r="C1463" s="14">
        <v>16</v>
      </c>
      <c r="D1463" s="14" t="s">
        <v>940</v>
      </c>
      <c r="E1463" s="1">
        <v>13321</v>
      </c>
      <c r="F1463" s="1" t="str">
        <f t="shared" si="116"/>
        <v>БЗД1641В</v>
      </c>
      <c r="G1463" s="2" t="s">
        <v>941</v>
      </c>
      <c r="I1463" s="1">
        <v>16</v>
      </c>
      <c r="J1463" s="1">
        <v>2020</v>
      </c>
      <c r="K1463" s="2" t="s">
        <v>752</v>
      </c>
      <c r="L1463" s="122">
        <f t="shared" si="117"/>
        <v>1.1000000000000001</v>
      </c>
      <c r="N1463" s="117">
        <v>2600000</v>
      </c>
      <c r="O1463" s="129">
        <f t="shared" si="114"/>
        <v>2860000</v>
      </c>
      <c r="P1463" s="14">
        <f t="shared" si="115"/>
        <v>0</v>
      </c>
      <c r="Q1463" s="14" t="str">
        <f>+IF(B1463='1'!$D$15,IF(C1463='1'!$D$16,'2'!D1463,""),"")</f>
        <v/>
      </c>
      <c r="S1463" s="36">
        <v>2200000</v>
      </c>
      <c r="T1463" s="87">
        <v>2200000</v>
      </c>
      <c r="U1463" s="96">
        <v>2300000</v>
      </c>
      <c r="V1463" s="108">
        <v>2600000</v>
      </c>
    </row>
    <row r="1464" spans="1:22" hidden="1" x14ac:dyDescent="0.2">
      <c r="A1464" s="103">
        <v>1462</v>
      </c>
      <c r="B1464" s="1" t="s">
        <v>46</v>
      </c>
      <c r="C1464" s="14">
        <v>16</v>
      </c>
      <c r="D1464" s="14" t="s">
        <v>931</v>
      </c>
      <c r="E1464" s="1">
        <v>13321</v>
      </c>
      <c r="F1464" s="1" t="str">
        <f t="shared" si="116"/>
        <v>БЗД1641Б</v>
      </c>
      <c r="G1464" s="2" t="s">
        <v>7</v>
      </c>
      <c r="I1464" s="1">
        <v>6</v>
      </c>
      <c r="J1464" s="1">
        <v>2020</v>
      </c>
      <c r="K1464" s="2" t="s">
        <v>752</v>
      </c>
      <c r="L1464" s="122">
        <f t="shared" si="117"/>
        <v>1.1000000000000001</v>
      </c>
      <c r="N1464" s="117">
        <v>2400000</v>
      </c>
      <c r="O1464" s="129">
        <f t="shared" si="114"/>
        <v>2640000</v>
      </c>
      <c r="P1464" s="14">
        <f t="shared" si="115"/>
        <v>0</v>
      </c>
      <c r="Q1464" s="14" t="str">
        <f>+IF(B1464='1'!$D$15,IF(C1464='1'!$D$16,'2'!D1464,""),"")</f>
        <v/>
      </c>
      <c r="S1464" s="36">
        <v>2000000</v>
      </c>
      <c r="T1464" s="87">
        <v>2000000</v>
      </c>
      <c r="U1464" s="96">
        <v>2100000</v>
      </c>
      <c r="V1464" s="108">
        <v>2400000</v>
      </c>
    </row>
    <row r="1465" spans="1:22" hidden="1" x14ac:dyDescent="0.2">
      <c r="A1465" s="103">
        <v>1463</v>
      </c>
      <c r="B1465" s="1" t="s">
        <v>46</v>
      </c>
      <c r="C1465" s="14">
        <v>16</v>
      </c>
      <c r="D1465" s="109" t="s">
        <v>1773</v>
      </c>
      <c r="E1465" s="1">
        <v>13321</v>
      </c>
      <c r="F1465" s="1" t="str">
        <f t="shared" si="116"/>
        <v>БЗД164/2</v>
      </c>
      <c r="G1465" s="2" t="s">
        <v>7</v>
      </c>
      <c r="I1465" s="1">
        <v>6</v>
      </c>
      <c r="J1465" s="1">
        <v>2013</v>
      </c>
      <c r="K1465" s="2" t="s">
        <v>900</v>
      </c>
      <c r="L1465" s="122">
        <f t="shared" si="117"/>
        <v>1.1000000000000001</v>
      </c>
      <c r="N1465" s="117">
        <v>2400000</v>
      </c>
      <c r="O1465" s="129">
        <f t="shared" si="114"/>
        <v>2640000</v>
      </c>
      <c r="P1465" s="14">
        <f t="shared" si="115"/>
        <v>0</v>
      </c>
      <c r="Q1465" s="14" t="str">
        <f>+IF(B1465='1'!$D$15,IF(C1465='1'!$D$16,'2'!D1465,""),"")</f>
        <v/>
      </c>
      <c r="S1465" s="36">
        <v>2000000</v>
      </c>
      <c r="T1465" s="87">
        <v>2000000</v>
      </c>
      <c r="U1465" s="96">
        <v>2100000</v>
      </c>
      <c r="V1465" s="108">
        <v>2400000</v>
      </c>
    </row>
    <row r="1466" spans="1:22" hidden="1" x14ac:dyDescent="0.2">
      <c r="A1466" s="103">
        <v>1464</v>
      </c>
      <c r="B1466" s="1" t="s">
        <v>46</v>
      </c>
      <c r="C1466" s="14">
        <v>16</v>
      </c>
      <c r="D1466" s="109" t="s">
        <v>1772</v>
      </c>
      <c r="E1466" s="1">
        <v>13321</v>
      </c>
      <c r="F1466" s="1" t="str">
        <f t="shared" si="116"/>
        <v>БЗД164/1</v>
      </c>
      <c r="G1466" s="2" t="s">
        <v>7</v>
      </c>
      <c r="I1466" s="1">
        <v>10</v>
      </c>
      <c r="J1466" s="1">
        <v>2014</v>
      </c>
      <c r="K1466" s="2" t="s">
        <v>900</v>
      </c>
      <c r="L1466" s="122">
        <f t="shared" si="117"/>
        <v>1.1000000000000001</v>
      </c>
      <c r="N1466" s="117">
        <v>2400000</v>
      </c>
      <c r="O1466" s="129">
        <f t="shared" si="114"/>
        <v>2640000</v>
      </c>
      <c r="P1466" s="14">
        <f t="shared" si="115"/>
        <v>0</v>
      </c>
      <c r="Q1466" s="14" t="str">
        <f>+IF(B1466='1'!$D$15,IF(C1466='1'!$D$16,'2'!D1466,""),"")</f>
        <v/>
      </c>
      <c r="S1466" s="36">
        <v>2000000</v>
      </c>
      <c r="T1466" s="87">
        <v>2000000</v>
      </c>
      <c r="U1466" s="96">
        <v>2100000</v>
      </c>
      <c r="V1466" s="108">
        <v>2400000</v>
      </c>
    </row>
    <row r="1467" spans="1:22" hidden="1" x14ac:dyDescent="0.2">
      <c r="A1467" s="103">
        <v>1465</v>
      </c>
      <c r="B1467" s="1" t="s">
        <v>46</v>
      </c>
      <c r="C1467" s="14">
        <v>16</v>
      </c>
      <c r="D1467" s="14" t="s">
        <v>397</v>
      </c>
      <c r="E1467" s="1">
        <v>13321</v>
      </c>
      <c r="F1467" s="1" t="str">
        <f t="shared" si="116"/>
        <v>БЗД1638Б</v>
      </c>
      <c r="G1467" s="2" t="s">
        <v>181</v>
      </c>
      <c r="I1467" s="1">
        <v>10</v>
      </c>
      <c r="J1467" s="1">
        <v>2015</v>
      </c>
      <c r="K1467" s="2" t="s">
        <v>900</v>
      </c>
      <c r="L1467" s="122">
        <f t="shared" si="117"/>
        <v>1.1000000000000001</v>
      </c>
      <c r="N1467" s="117">
        <v>2400000</v>
      </c>
      <c r="O1467" s="129">
        <f t="shared" si="114"/>
        <v>2640000</v>
      </c>
      <c r="P1467" s="14">
        <f t="shared" si="115"/>
        <v>0</v>
      </c>
      <c r="Q1467" s="14" t="str">
        <f>+IF(B1467='1'!$D$15,IF(C1467='1'!$D$16,'2'!D1467,""),"")</f>
        <v/>
      </c>
      <c r="S1467" s="36">
        <v>1900000</v>
      </c>
      <c r="T1467" s="87">
        <v>1900000</v>
      </c>
      <c r="U1467" s="96">
        <v>2100000</v>
      </c>
      <c r="V1467" s="108">
        <v>2400000</v>
      </c>
    </row>
    <row r="1468" spans="1:22" hidden="1" x14ac:dyDescent="0.2">
      <c r="A1468" s="103">
        <v>1466</v>
      </c>
      <c r="B1468" s="1" t="s">
        <v>46</v>
      </c>
      <c r="C1468" s="14">
        <v>16</v>
      </c>
      <c r="D1468" s="14" t="s">
        <v>332</v>
      </c>
      <c r="E1468" s="1">
        <v>13321</v>
      </c>
      <c r="F1468" s="1" t="str">
        <f t="shared" si="116"/>
        <v>БЗД1638А</v>
      </c>
      <c r="G1468" s="2" t="s">
        <v>181</v>
      </c>
      <c r="I1468" s="1">
        <v>10</v>
      </c>
      <c r="J1468" s="1">
        <v>2015</v>
      </c>
      <c r="K1468" s="2" t="s">
        <v>900</v>
      </c>
      <c r="L1468" s="122">
        <f t="shared" si="117"/>
        <v>1.1000000000000001</v>
      </c>
      <c r="N1468" s="117">
        <v>2400000</v>
      </c>
      <c r="O1468" s="129">
        <f t="shared" si="114"/>
        <v>2640000</v>
      </c>
      <c r="P1468" s="14">
        <f t="shared" si="115"/>
        <v>0</v>
      </c>
      <c r="Q1468" s="14" t="str">
        <f>+IF(B1468='1'!$D$15,IF(C1468='1'!$D$16,'2'!D1468,""),"")</f>
        <v/>
      </c>
      <c r="S1468" s="36">
        <v>1900000</v>
      </c>
      <c r="T1468" s="87">
        <v>1900000</v>
      </c>
      <c r="U1468" s="96">
        <v>2100000</v>
      </c>
      <c r="V1468" s="108">
        <v>2400000</v>
      </c>
    </row>
    <row r="1469" spans="1:22" hidden="1" x14ac:dyDescent="0.2">
      <c r="A1469" s="103">
        <v>1467</v>
      </c>
      <c r="B1469" s="1" t="s">
        <v>46</v>
      </c>
      <c r="C1469" s="14">
        <v>16</v>
      </c>
      <c r="D1469" s="14" t="s">
        <v>865</v>
      </c>
      <c r="E1469" s="1">
        <v>13321</v>
      </c>
      <c r="F1469" s="1" t="str">
        <f t="shared" si="116"/>
        <v>БЗД1636В</v>
      </c>
      <c r="G1469" s="2" t="s">
        <v>6</v>
      </c>
      <c r="I1469" s="1">
        <v>12</v>
      </c>
      <c r="J1469" s="1">
        <v>2019</v>
      </c>
      <c r="K1469" s="2" t="s">
        <v>900</v>
      </c>
      <c r="L1469" s="122">
        <f t="shared" si="117"/>
        <v>1.1000000000000001</v>
      </c>
      <c r="N1469" s="117">
        <v>2500000</v>
      </c>
      <c r="O1469" s="129">
        <f t="shared" si="114"/>
        <v>2750000</v>
      </c>
      <c r="P1469" s="14">
        <f t="shared" si="115"/>
        <v>0</v>
      </c>
      <c r="Q1469" s="14" t="str">
        <f>+IF(B1469='1'!$D$15,IF(C1469='1'!$D$16,'2'!D1469,""),"")</f>
        <v/>
      </c>
      <c r="S1469" s="36">
        <v>2000000</v>
      </c>
      <c r="T1469" s="87">
        <v>2000000</v>
      </c>
      <c r="U1469" s="96">
        <v>2200000</v>
      </c>
      <c r="V1469" s="108">
        <v>2500000</v>
      </c>
    </row>
    <row r="1470" spans="1:22" hidden="1" x14ac:dyDescent="0.2">
      <c r="A1470" s="103">
        <v>1468</v>
      </c>
      <c r="B1470" s="1" t="s">
        <v>46</v>
      </c>
      <c r="C1470" s="14">
        <v>16</v>
      </c>
      <c r="D1470" s="14" t="s">
        <v>396</v>
      </c>
      <c r="E1470" s="1">
        <v>13321</v>
      </c>
      <c r="F1470" s="1" t="str">
        <f t="shared" si="116"/>
        <v>БЗД1636Б</v>
      </c>
      <c r="G1470" s="2" t="s">
        <v>903</v>
      </c>
      <c r="I1470" s="1">
        <v>6</v>
      </c>
      <c r="J1470" s="1">
        <v>2010</v>
      </c>
      <c r="K1470" s="2" t="s">
        <v>900</v>
      </c>
      <c r="L1470" s="122">
        <f t="shared" si="117"/>
        <v>1.1000000000000001</v>
      </c>
      <c r="N1470" s="117">
        <v>1700000</v>
      </c>
      <c r="O1470" s="129">
        <f t="shared" si="114"/>
        <v>1870000.0000000002</v>
      </c>
      <c r="P1470" s="14">
        <f t="shared" si="115"/>
        <v>0</v>
      </c>
      <c r="Q1470" s="14" t="str">
        <f>+IF(B1470='1'!$D$15,IF(C1470='1'!$D$16,'2'!D1470,""),"")</f>
        <v/>
      </c>
      <c r="S1470" s="36">
        <v>1300000</v>
      </c>
      <c r="T1470" s="87">
        <v>1300000</v>
      </c>
      <c r="U1470" s="96">
        <v>1400000</v>
      </c>
      <c r="V1470" s="108">
        <v>1700000</v>
      </c>
    </row>
    <row r="1471" spans="1:22" hidden="1" x14ac:dyDescent="0.2">
      <c r="A1471" s="103">
        <v>1469</v>
      </c>
      <c r="B1471" s="1" t="s">
        <v>46</v>
      </c>
      <c r="C1471" s="14">
        <v>16</v>
      </c>
      <c r="D1471" s="14" t="s">
        <v>868</v>
      </c>
      <c r="E1471" s="1">
        <v>13321</v>
      </c>
      <c r="F1471" s="1" t="str">
        <f t="shared" si="116"/>
        <v>БЗД1636А</v>
      </c>
      <c r="G1471" s="2" t="s">
        <v>903</v>
      </c>
      <c r="I1471" s="1">
        <v>6</v>
      </c>
      <c r="J1471" s="1">
        <v>2010</v>
      </c>
      <c r="K1471" s="2" t="s">
        <v>900</v>
      </c>
      <c r="L1471" s="122">
        <f t="shared" si="117"/>
        <v>1.1000000000000001</v>
      </c>
      <c r="N1471" s="117">
        <v>1700000</v>
      </c>
      <c r="O1471" s="129">
        <f t="shared" si="114"/>
        <v>1870000.0000000002</v>
      </c>
      <c r="P1471" s="14">
        <f t="shared" si="115"/>
        <v>0</v>
      </c>
      <c r="Q1471" s="14" t="str">
        <f>+IF(B1471='1'!$D$15,IF(C1471='1'!$D$16,'2'!D1471,""),"")</f>
        <v/>
      </c>
      <c r="S1471" s="36">
        <v>1300000</v>
      </c>
      <c r="T1471" s="87">
        <v>1300000</v>
      </c>
      <c r="U1471" s="96">
        <v>1400000</v>
      </c>
      <c r="V1471" s="108">
        <v>1700000</v>
      </c>
    </row>
    <row r="1472" spans="1:22" hidden="1" x14ac:dyDescent="0.2">
      <c r="A1472" s="103">
        <v>1470</v>
      </c>
      <c r="B1472" s="1" t="s">
        <v>46</v>
      </c>
      <c r="C1472" s="14">
        <v>16</v>
      </c>
      <c r="D1472" s="14" t="s">
        <v>2287</v>
      </c>
      <c r="E1472" s="1">
        <v>13320</v>
      </c>
      <c r="F1472" s="1" t="str">
        <f t="shared" si="116"/>
        <v>БЗД1634 /Улаанхуаран/</v>
      </c>
      <c r="G1472" s="2" t="s">
        <v>6</v>
      </c>
      <c r="I1472" s="1">
        <v>8</v>
      </c>
      <c r="J1472" s="1">
        <v>2013</v>
      </c>
      <c r="K1472" s="2" t="s">
        <v>752</v>
      </c>
      <c r="L1472" s="122">
        <f t="shared" si="117"/>
        <v>1.1000000000000001</v>
      </c>
      <c r="N1472" s="117">
        <v>2100000</v>
      </c>
      <c r="O1472" s="129">
        <f t="shared" si="114"/>
        <v>2310000</v>
      </c>
      <c r="P1472" s="14">
        <f t="shared" si="115"/>
        <v>0</v>
      </c>
      <c r="Q1472" s="14" t="str">
        <f>+IF(B1472='1'!$D$15,IF(C1472='1'!$D$16,'2'!D1472,""),"")</f>
        <v/>
      </c>
      <c r="S1472" s="36">
        <v>1700000</v>
      </c>
      <c r="T1472" s="87">
        <v>1700000</v>
      </c>
      <c r="U1472" s="96">
        <v>1800000</v>
      </c>
      <c r="V1472" s="108">
        <v>2100000</v>
      </c>
    </row>
    <row r="1473" spans="1:22" hidden="1" x14ac:dyDescent="0.2">
      <c r="A1473" s="103">
        <v>1471</v>
      </c>
      <c r="B1473" s="1" t="s">
        <v>46</v>
      </c>
      <c r="C1473" s="14">
        <v>16</v>
      </c>
      <c r="D1473" s="14" t="s">
        <v>930</v>
      </c>
      <c r="E1473" s="1">
        <v>13321</v>
      </c>
      <c r="F1473" s="1" t="str">
        <f t="shared" si="116"/>
        <v>БЗД1631A</v>
      </c>
      <c r="G1473" s="2" t="s">
        <v>151</v>
      </c>
      <c r="I1473" s="1">
        <v>5</v>
      </c>
      <c r="J1473" s="1">
        <v>2019</v>
      </c>
      <c r="K1473" s="2" t="s">
        <v>752</v>
      </c>
      <c r="L1473" s="122">
        <f t="shared" si="117"/>
        <v>1.1000000000000001</v>
      </c>
      <c r="N1473" s="117">
        <v>2200000</v>
      </c>
      <c r="O1473" s="129">
        <f t="shared" si="114"/>
        <v>2420000</v>
      </c>
      <c r="P1473" s="14">
        <f t="shared" si="115"/>
        <v>0</v>
      </c>
      <c r="Q1473" s="14" t="str">
        <f>+IF(B1473='1'!$D$15,IF(C1473='1'!$D$16,'2'!D1473,""),"")</f>
        <v/>
      </c>
      <c r="S1473" s="36">
        <v>1800000</v>
      </c>
      <c r="T1473" s="87">
        <v>1800000</v>
      </c>
      <c r="U1473" s="96">
        <v>1900000</v>
      </c>
      <c r="V1473" s="108">
        <v>2200000</v>
      </c>
    </row>
    <row r="1474" spans="1:22" hidden="1" x14ac:dyDescent="0.2">
      <c r="A1474" s="103">
        <v>1472</v>
      </c>
      <c r="B1474" s="1" t="s">
        <v>46</v>
      </c>
      <c r="C1474" s="14">
        <v>16</v>
      </c>
      <c r="D1474" s="14" t="s">
        <v>422</v>
      </c>
      <c r="E1474" s="1">
        <v>13320</v>
      </c>
      <c r="F1474" s="1" t="str">
        <f t="shared" si="116"/>
        <v>БЗД1627Б</v>
      </c>
      <c r="G1474" s="2" t="s">
        <v>6</v>
      </c>
      <c r="I1474" s="1">
        <v>5</v>
      </c>
      <c r="J1474" s="1">
        <v>2010</v>
      </c>
      <c r="L1474" s="122">
        <f t="shared" si="117"/>
        <v>1.1000000000000001</v>
      </c>
      <c r="N1474" s="117">
        <v>1900000</v>
      </c>
      <c r="O1474" s="129">
        <f t="shared" si="114"/>
        <v>2090000.0000000002</v>
      </c>
      <c r="P1474" s="14">
        <f t="shared" si="115"/>
        <v>0</v>
      </c>
      <c r="Q1474" s="14" t="str">
        <f>+IF(B1474='1'!$D$15,IF(C1474='1'!$D$16,'2'!D1474,""),"")</f>
        <v/>
      </c>
      <c r="S1474" s="36">
        <v>1400000</v>
      </c>
      <c r="T1474" s="87">
        <v>1400000</v>
      </c>
      <c r="U1474" s="96">
        <v>1600000</v>
      </c>
      <c r="V1474" s="108">
        <v>1900000</v>
      </c>
    </row>
    <row r="1475" spans="1:22" hidden="1" x14ac:dyDescent="0.2">
      <c r="A1475" s="103">
        <v>1473</v>
      </c>
      <c r="B1475" s="1" t="s">
        <v>46</v>
      </c>
      <c r="C1475" s="14">
        <v>16</v>
      </c>
      <c r="D1475" s="14" t="s">
        <v>407</v>
      </c>
      <c r="E1475" s="1">
        <v>13320</v>
      </c>
      <c r="F1475" s="1" t="str">
        <f t="shared" si="116"/>
        <v>БЗД1627A</v>
      </c>
      <c r="G1475" s="2" t="s">
        <v>6</v>
      </c>
      <c r="I1475" s="1">
        <v>5</v>
      </c>
      <c r="J1475" s="1">
        <v>2009</v>
      </c>
      <c r="L1475" s="122">
        <f t="shared" si="117"/>
        <v>1.1000000000000001</v>
      </c>
      <c r="N1475" s="117">
        <v>1900000</v>
      </c>
      <c r="O1475" s="129">
        <f t="shared" si="114"/>
        <v>2090000.0000000002</v>
      </c>
      <c r="P1475" s="14">
        <f t="shared" si="115"/>
        <v>0</v>
      </c>
      <c r="Q1475" s="14" t="str">
        <f>+IF(B1475='1'!$D$15,IF(C1475='1'!$D$16,'2'!D1475,""),"")</f>
        <v/>
      </c>
      <c r="S1475" s="36">
        <v>1400000</v>
      </c>
      <c r="T1475" s="87">
        <v>1400000</v>
      </c>
      <c r="U1475" s="96">
        <v>1600000</v>
      </c>
      <c r="V1475" s="108">
        <v>1900000</v>
      </c>
    </row>
    <row r="1476" spans="1:22" hidden="1" x14ac:dyDescent="0.2">
      <c r="A1476" s="103">
        <v>1474</v>
      </c>
      <c r="B1476" s="1" t="s">
        <v>46</v>
      </c>
      <c r="C1476" s="14">
        <v>16</v>
      </c>
      <c r="D1476" s="14" t="s">
        <v>700</v>
      </c>
      <c r="E1476" s="1">
        <v>13321</v>
      </c>
      <c r="F1476" s="1" t="str">
        <f t="shared" si="116"/>
        <v>БЗД1625А</v>
      </c>
      <c r="G1476" s="2" t="s">
        <v>6</v>
      </c>
      <c r="I1476" s="1">
        <v>12</v>
      </c>
      <c r="J1476" s="1">
        <v>2016</v>
      </c>
      <c r="K1476" s="2" t="s">
        <v>752</v>
      </c>
      <c r="L1476" s="122">
        <f t="shared" si="117"/>
        <v>1.1000000000000001</v>
      </c>
      <c r="N1476" s="117">
        <v>2300000</v>
      </c>
      <c r="O1476" s="129">
        <f t="shared" ref="O1476:O1539" si="118">L1476*N1476</f>
        <v>2530000</v>
      </c>
      <c r="P1476" s="14">
        <f t="shared" si="115"/>
        <v>0</v>
      </c>
      <c r="Q1476" s="14" t="str">
        <f>+IF(B1476='1'!$D$15,IF(C1476='1'!$D$16,'2'!D1476,""),"")</f>
        <v/>
      </c>
      <c r="S1476" s="36">
        <v>1800000</v>
      </c>
      <c r="T1476" s="87">
        <v>1800000</v>
      </c>
      <c r="U1476" s="96">
        <v>2000000</v>
      </c>
      <c r="V1476" s="108">
        <v>2300000</v>
      </c>
    </row>
    <row r="1477" spans="1:22" hidden="1" x14ac:dyDescent="0.2">
      <c r="A1477" s="103">
        <v>1475</v>
      </c>
      <c r="B1477" s="1" t="s">
        <v>46</v>
      </c>
      <c r="C1477" s="14">
        <v>16</v>
      </c>
      <c r="D1477" s="14" t="s">
        <v>626</v>
      </c>
      <c r="E1477" s="1">
        <v>13321</v>
      </c>
      <c r="F1477" s="1" t="str">
        <f t="shared" si="116"/>
        <v>БЗД1624Б</v>
      </c>
      <c r="G1477" s="2" t="s">
        <v>903</v>
      </c>
      <c r="I1477" s="1">
        <v>4</v>
      </c>
      <c r="J1477" s="1">
        <v>2007</v>
      </c>
      <c r="K1477" s="2" t="s">
        <v>900</v>
      </c>
      <c r="L1477" s="122">
        <f t="shared" si="117"/>
        <v>1.1000000000000001</v>
      </c>
      <c r="N1477" s="117">
        <v>1600000</v>
      </c>
      <c r="O1477" s="129">
        <f t="shared" si="118"/>
        <v>1760000.0000000002</v>
      </c>
      <c r="P1477" s="14">
        <f t="shared" si="115"/>
        <v>0</v>
      </c>
      <c r="Q1477" s="14" t="str">
        <f>+IF(B1477='1'!$D$15,IF(C1477='1'!$D$16,'2'!D1477,""),"")</f>
        <v/>
      </c>
      <c r="S1477" s="36">
        <v>1300000</v>
      </c>
      <c r="T1477" s="87">
        <v>1300000</v>
      </c>
      <c r="U1477" s="96">
        <v>1400000</v>
      </c>
      <c r="V1477" s="108">
        <v>1600000</v>
      </c>
    </row>
    <row r="1478" spans="1:22" hidden="1" x14ac:dyDescent="0.2">
      <c r="A1478" s="103">
        <v>1476</v>
      </c>
      <c r="B1478" s="1" t="s">
        <v>46</v>
      </c>
      <c r="C1478" s="14">
        <v>16</v>
      </c>
      <c r="D1478" s="14" t="s">
        <v>30</v>
      </c>
      <c r="E1478" s="1">
        <v>13321</v>
      </c>
      <c r="F1478" s="1" t="str">
        <f t="shared" si="116"/>
        <v>БЗД1624А</v>
      </c>
      <c r="G1478" s="2" t="s">
        <v>903</v>
      </c>
      <c r="I1478" s="1">
        <v>3</v>
      </c>
      <c r="J1478" s="1">
        <v>2005</v>
      </c>
      <c r="K1478" s="2" t="s">
        <v>900</v>
      </c>
      <c r="L1478" s="122">
        <f t="shared" si="117"/>
        <v>1.1000000000000001</v>
      </c>
      <c r="N1478" s="117">
        <v>1600000</v>
      </c>
      <c r="O1478" s="129">
        <f t="shared" si="118"/>
        <v>1760000.0000000002</v>
      </c>
      <c r="P1478" s="14">
        <f t="shared" ref="P1478:P1541" si="119">+IF(Q1478="",0,P1477+1)</f>
        <v>0</v>
      </c>
      <c r="Q1478" s="14" t="str">
        <f>+IF(B1478='1'!$D$15,IF(C1478='1'!$D$16,'2'!D1478,""),"")</f>
        <v/>
      </c>
      <c r="S1478" s="36">
        <v>1300000</v>
      </c>
      <c r="T1478" s="87">
        <v>1300000</v>
      </c>
      <c r="U1478" s="96">
        <v>1400000</v>
      </c>
      <c r="V1478" s="108">
        <v>1600000</v>
      </c>
    </row>
    <row r="1479" spans="1:22" hidden="1" x14ac:dyDescent="0.2">
      <c r="A1479" s="103">
        <v>1477</v>
      </c>
      <c r="B1479" s="1" t="s">
        <v>46</v>
      </c>
      <c r="C1479" s="14">
        <v>16</v>
      </c>
      <c r="D1479" s="109" t="s">
        <v>1771</v>
      </c>
      <c r="E1479" s="1">
        <v>13321</v>
      </c>
      <c r="F1479" s="1" t="str">
        <f t="shared" si="116"/>
        <v>БЗД162/6</v>
      </c>
      <c r="G1479" s="2" t="s">
        <v>902</v>
      </c>
      <c r="I1479" s="1">
        <v>16</v>
      </c>
      <c r="J1479" s="1">
        <v>2015</v>
      </c>
      <c r="K1479" s="2" t="s">
        <v>900</v>
      </c>
      <c r="L1479" s="122">
        <f t="shared" si="117"/>
        <v>1.1000000000000001</v>
      </c>
      <c r="N1479" s="117">
        <v>2600000</v>
      </c>
      <c r="O1479" s="129">
        <f t="shared" si="118"/>
        <v>2860000</v>
      </c>
      <c r="P1479" s="14">
        <f t="shared" si="119"/>
        <v>0</v>
      </c>
      <c r="Q1479" s="14" t="str">
        <f>+IF(B1479='1'!$D$15,IF(C1479='1'!$D$16,'2'!D1479,""),"")</f>
        <v/>
      </c>
      <c r="S1479" s="36">
        <v>2200000</v>
      </c>
      <c r="T1479" s="87">
        <v>2200000</v>
      </c>
      <c r="U1479" s="96">
        <v>2300000</v>
      </c>
      <c r="V1479" s="108">
        <v>2600000</v>
      </c>
    </row>
    <row r="1480" spans="1:22" hidden="1" x14ac:dyDescent="0.2">
      <c r="A1480" s="103">
        <v>1478</v>
      </c>
      <c r="B1480" s="1" t="s">
        <v>46</v>
      </c>
      <c r="C1480" s="14">
        <v>16</v>
      </c>
      <c r="D1480" s="109" t="s">
        <v>1698</v>
      </c>
      <c r="E1480" s="1">
        <v>13321</v>
      </c>
      <c r="F1480" s="1" t="str">
        <f t="shared" ref="F1480:F1543" si="120">+B1480&amp;C1480&amp;D1480</f>
        <v>БЗД162/4</v>
      </c>
      <c r="G1480" s="2" t="s">
        <v>902</v>
      </c>
      <c r="I1480" s="1">
        <v>10</v>
      </c>
      <c r="J1480" s="1">
        <v>2013</v>
      </c>
      <c r="K1480" s="2" t="s">
        <v>900</v>
      </c>
      <c r="L1480" s="122">
        <f t="shared" si="117"/>
        <v>1.1000000000000001</v>
      </c>
      <c r="N1480" s="117">
        <v>2400000</v>
      </c>
      <c r="O1480" s="129">
        <f t="shared" si="118"/>
        <v>2640000</v>
      </c>
      <c r="P1480" s="14">
        <f t="shared" si="119"/>
        <v>0</v>
      </c>
      <c r="Q1480" s="14" t="str">
        <f>+IF(B1480='1'!$D$15,IF(C1480='1'!$D$16,'2'!D1480,""),"")</f>
        <v/>
      </c>
      <c r="S1480" s="36">
        <v>2000000</v>
      </c>
      <c r="T1480" s="87">
        <v>2000000</v>
      </c>
      <c r="U1480" s="96">
        <v>2100000</v>
      </c>
      <c r="V1480" s="108">
        <v>2400000</v>
      </c>
    </row>
    <row r="1481" spans="1:22" hidden="1" x14ac:dyDescent="0.2">
      <c r="A1481" s="103">
        <v>1479</v>
      </c>
      <c r="B1481" s="1" t="s">
        <v>46</v>
      </c>
      <c r="C1481" s="14">
        <v>16</v>
      </c>
      <c r="D1481" s="109" t="s">
        <v>1697</v>
      </c>
      <c r="E1481" s="1">
        <v>13321</v>
      </c>
      <c r="F1481" s="1" t="str">
        <f t="shared" si="120"/>
        <v>БЗД162/2</v>
      </c>
      <c r="G1481" s="2" t="s">
        <v>902</v>
      </c>
      <c r="I1481" s="1">
        <v>10</v>
      </c>
      <c r="J1481" s="1">
        <v>2013</v>
      </c>
      <c r="K1481" s="2" t="s">
        <v>900</v>
      </c>
      <c r="L1481" s="122">
        <f t="shared" si="117"/>
        <v>1.1000000000000001</v>
      </c>
      <c r="N1481" s="117">
        <v>2400000</v>
      </c>
      <c r="O1481" s="129">
        <f t="shared" si="118"/>
        <v>2640000</v>
      </c>
      <c r="P1481" s="14">
        <f t="shared" si="119"/>
        <v>0</v>
      </c>
      <c r="Q1481" s="14" t="str">
        <f>+IF(B1481='1'!$D$15,IF(C1481='1'!$D$16,'2'!D1481,""),"")</f>
        <v/>
      </c>
      <c r="S1481" s="36">
        <v>2000000</v>
      </c>
      <c r="T1481" s="87">
        <v>2000000</v>
      </c>
      <c r="U1481" s="96">
        <v>2100000</v>
      </c>
      <c r="V1481" s="108">
        <v>2400000</v>
      </c>
    </row>
    <row r="1482" spans="1:22" hidden="1" x14ac:dyDescent="0.2">
      <c r="A1482" s="103">
        <v>1480</v>
      </c>
      <c r="B1482" s="1" t="s">
        <v>46</v>
      </c>
      <c r="C1482" s="14">
        <v>16</v>
      </c>
      <c r="D1482" s="14" t="s">
        <v>2288</v>
      </c>
      <c r="E1482" s="1">
        <v>13320</v>
      </c>
      <c r="F1482" s="1" t="str">
        <f t="shared" si="120"/>
        <v>БЗД162 /Улаанхуаран/</v>
      </c>
      <c r="G1482" s="2" t="s">
        <v>1689</v>
      </c>
      <c r="H1482" s="2" t="s">
        <v>1689</v>
      </c>
      <c r="I1482" s="1">
        <v>5</v>
      </c>
      <c r="J1482" s="1">
        <v>1984</v>
      </c>
      <c r="K1482" s="2" t="s">
        <v>734</v>
      </c>
      <c r="L1482" s="122">
        <v>1.1499999999999999</v>
      </c>
      <c r="N1482" s="117">
        <v>100000000</v>
      </c>
      <c r="O1482" s="129">
        <f t="shared" si="118"/>
        <v>114999999.99999999</v>
      </c>
      <c r="P1482" s="14">
        <f t="shared" si="119"/>
        <v>0</v>
      </c>
      <c r="Q1482" s="14" t="str">
        <f>+IF(B1482='1'!$D$15,IF(C1482='1'!$D$16,'2'!D1482,""),"")</f>
        <v/>
      </c>
      <c r="S1482" s="36">
        <v>85000000</v>
      </c>
      <c r="T1482" s="87">
        <v>85000000</v>
      </c>
      <c r="U1482" s="96">
        <v>90000000</v>
      </c>
      <c r="V1482" s="108">
        <v>100000000</v>
      </c>
    </row>
    <row r="1483" spans="1:22" hidden="1" x14ac:dyDescent="0.2">
      <c r="A1483" s="103">
        <v>1481</v>
      </c>
      <c r="B1483" s="1" t="s">
        <v>46</v>
      </c>
      <c r="C1483" s="14">
        <v>16</v>
      </c>
      <c r="D1483" s="14" t="s">
        <v>934</v>
      </c>
      <c r="E1483" s="1">
        <v>13321</v>
      </c>
      <c r="F1483" s="1" t="str">
        <f t="shared" si="120"/>
        <v>БЗД1619В</v>
      </c>
      <c r="G1483" s="2" t="s">
        <v>935</v>
      </c>
      <c r="I1483" s="1">
        <v>16</v>
      </c>
      <c r="J1483" s="1">
        <v>2019</v>
      </c>
      <c r="K1483" s="2" t="s">
        <v>752</v>
      </c>
      <c r="L1483" s="122">
        <f t="shared" ref="L1483:L1491" si="121">+$L$1</f>
        <v>1.1000000000000001</v>
      </c>
      <c r="N1483" s="117">
        <v>2700000</v>
      </c>
      <c r="O1483" s="129">
        <f t="shared" si="118"/>
        <v>2970000.0000000005</v>
      </c>
      <c r="P1483" s="14">
        <f t="shared" si="119"/>
        <v>0</v>
      </c>
      <c r="Q1483" s="14" t="str">
        <f>+IF(B1483='1'!$D$15,IF(C1483='1'!$D$16,'2'!D1483,""),"")</f>
        <v/>
      </c>
      <c r="S1483" s="36">
        <v>2200000</v>
      </c>
      <c r="T1483" s="87">
        <v>2200000</v>
      </c>
      <c r="U1483" s="96">
        <v>2400000</v>
      </c>
      <c r="V1483" s="108">
        <v>2700000</v>
      </c>
    </row>
    <row r="1484" spans="1:22" hidden="1" x14ac:dyDescent="0.2">
      <c r="A1484" s="103">
        <v>1482</v>
      </c>
      <c r="B1484" s="1" t="s">
        <v>46</v>
      </c>
      <c r="C1484" s="14">
        <v>16</v>
      </c>
      <c r="D1484" s="14" t="s">
        <v>319</v>
      </c>
      <c r="E1484" s="1">
        <v>13321</v>
      </c>
      <c r="F1484" s="1" t="str">
        <f t="shared" si="120"/>
        <v>БЗД1619Б</v>
      </c>
      <c r="G1484" s="2" t="s">
        <v>7</v>
      </c>
      <c r="I1484" s="1">
        <v>12</v>
      </c>
      <c r="J1484" s="1">
        <v>2017</v>
      </c>
      <c r="K1484" s="2" t="s">
        <v>752</v>
      </c>
      <c r="L1484" s="122">
        <f t="shared" si="121"/>
        <v>1.1000000000000001</v>
      </c>
      <c r="N1484" s="117">
        <v>2500000</v>
      </c>
      <c r="O1484" s="129">
        <f t="shared" si="118"/>
        <v>2750000</v>
      </c>
      <c r="P1484" s="14">
        <f t="shared" si="119"/>
        <v>0</v>
      </c>
      <c r="Q1484" s="14" t="str">
        <f>+IF(B1484='1'!$D$15,IF(C1484='1'!$D$16,'2'!D1484,""),"")</f>
        <v/>
      </c>
      <c r="S1484" s="36">
        <v>2000000</v>
      </c>
      <c r="T1484" s="87">
        <v>2000000</v>
      </c>
      <c r="U1484" s="96">
        <v>2200000</v>
      </c>
      <c r="V1484" s="108">
        <v>2500000</v>
      </c>
    </row>
    <row r="1485" spans="1:22" hidden="1" x14ac:dyDescent="0.2">
      <c r="A1485" s="103">
        <v>1483</v>
      </c>
      <c r="B1485" s="1" t="s">
        <v>46</v>
      </c>
      <c r="C1485" s="14">
        <v>16</v>
      </c>
      <c r="D1485" s="14" t="s">
        <v>910</v>
      </c>
      <c r="E1485" s="1">
        <v>13321</v>
      </c>
      <c r="F1485" s="1" t="str">
        <f t="shared" si="120"/>
        <v>БЗД1619а</v>
      </c>
      <c r="G1485" s="2" t="s">
        <v>6</v>
      </c>
      <c r="I1485" s="1">
        <v>6</v>
      </c>
      <c r="J1485" s="1">
        <v>2008</v>
      </c>
      <c r="K1485" s="2" t="s">
        <v>734</v>
      </c>
      <c r="L1485" s="122">
        <f t="shared" si="121"/>
        <v>1.1000000000000001</v>
      </c>
      <c r="N1485" s="117">
        <v>2000000</v>
      </c>
      <c r="O1485" s="129">
        <f t="shared" si="118"/>
        <v>2200000</v>
      </c>
      <c r="P1485" s="14">
        <f t="shared" si="119"/>
        <v>0</v>
      </c>
      <c r="Q1485" s="14" t="str">
        <f>+IF(B1485='1'!$D$15,IF(C1485='1'!$D$16,'2'!D1485,""),"")</f>
        <v/>
      </c>
      <c r="S1485" s="36">
        <v>1600000</v>
      </c>
      <c r="T1485" s="87">
        <v>1600000</v>
      </c>
      <c r="U1485" s="96">
        <v>1700000</v>
      </c>
      <c r="V1485" s="108">
        <v>2000000</v>
      </c>
    </row>
    <row r="1486" spans="1:22" hidden="1" x14ac:dyDescent="0.2">
      <c r="A1486" s="103">
        <v>1484</v>
      </c>
      <c r="B1486" s="1" t="s">
        <v>46</v>
      </c>
      <c r="C1486" s="14">
        <v>16</v>
      </c>
      <c r="D1486" s="14">
        <v>18</v>
      </c>
      <c r="E1486" s="1">
        <v>13321</v>
      </c>
      <c r="F1486" s="1" t="str">
        <f t="shared" si="120"/>
        <v>БЗД1618</v>
      </c>
      <c r="G1486" s="2" t="s">
        <v>929</v>
      </c>
      <c r="I1486" s="1">
        <v>16</v>
      </c>
      <c r="J1486" s="1">
        <v>2016</v>
      </c>
      <c r="K1486" s="2" t="s">
        <v>752</v>
      </c>
      <c r="L1486" s="122">
        <f t="shared" si="121"/>
        <v>1.1000000000000001</v>
      </c>
      <c r="N1486" s="117">
        <v>2600000</v>
      </c>
      <c r="O1486" s="129">
        <f t="shared" si="118"/>
        <v>2860000</v>
      </c>
      <c r="P1486" s="14">
        <f t="shared" si="119"/>
        <v>0</v>
      </c>
      <c r="Q1486" s="14" t="str">
        <f>+IF(B1486='1'!$D$15,IF(C1486='1'!$D$16,'2'!D1486,""),"")</f>
        <v/>
      </c>
      <c r="S1486" s="36">
        <v>2200000</v>
      </c>
      <c r="T1486" s="87">
        <v>2200000</v>
      </c>
      <c r="U1486" s="96">
        <v>2300000</v>
      </c>
      <c r="V1486" s="108">
        <v>2600000</v>
      </c>
    </row>
    <row r="1487" spans="1:22" hidden="1" x14ac:dyDescent="0.2">
      <c r="A1487" s="103">
        <v>1485</v>
      </c>
      <c r="B1487" s="1" t="s">
        <v>46</v>
      </c>
      <c r="C1487" s="14">
        <v>16</v>
      </c>
      <c r="D1487" s="14">
        <v>16</v>
      </c>
      <c r="E1487" s="1">
        <v>13321</v>
      </c>
      <c r="F1487" s="1" t="str">
        <f t="shared" si="120"/>
        <v>БЗД1616</v>
      </c>
      <c r="G1487" s="2" t="s">
        <v>925</v>
      </c>
      <c r="I1487" s="1">
        <v>12</v>
      </c>
      <c r="J1487" s="1">
        <v>2014</v>
      </c>
      <c r="K1487" s="2" t="s">
        <v>752</v>
      </c>
      <c r="L1487" s="122">
        <f t="shared" si="121"/>
        <v>1.1000000000000001</v>
      </c>
      <c r="N1487" s="117">
        <v>2400000</v>
      </c>
      <c r="O1487" s="129">
        <f t="shared" si="118"/>
        <v>2640000</v>
      </c>
      <c r="P1487" s="14">
        <f t="shared" si="119"/>
        <v>0</v>
      </c>
      <c r="Q1487" s="14" t="str">
        <f>+IF(B1487='1'!$D$15,IF(C1487='1'!$D$16,'2'!D1487,""),"")</f>
        <v/>
      </c>
      <c r="S1487" s="36">
        <v>1950000</v>
      </c>
      <c r="T1487" s="87">
        <v>1950000</v>
      </c>
      <c r="U1487" s="96">
        <v>2100000</v>
      </c>
      <c r="V1487" s="108">
        <v>2400000</v>
      </c>
    </row>
    <row r="1488" spans="1:22" hidden="1" x14ac:dyDescent="0.2">
      <c r="A1488" s="103">
        <v>1486</v>
      </c>
      <c r="B1488" s="1" t="s">
        <v>46</v>
      </c>
      <c r="C1488" s="14">
        <v>16</v>
      </c>
      <c r="D1488" s="14">
        <v>15</v>
      </c>
      <c r="E1488" s="1">
        <v>13321</v>
      </c>
      <c r="F1488" s="1" t="str">
        <f t="shared" si="120"/>
        <v>БЗД1615</v>
      </c>
      <c r="G1488" s="2" t="s">
        <v>924</v>
      </c>
      <c r="I1488" s="1">
        <v>12</v>
      </c>
      <c r="J1488" s="1">
        <v>2014</v>
      </c>
      <c r="K1488" s="2" t="s">
        <v>752</v>
      </c>
      <c r="L1488" s="122">
        <f t="shared" si="121"/>
        <v>1.1000000000000001</v>
      </c>
      <c r="N1488" s="117">
        <v>2400000</v>
      </c>
      <c r="O1488" s="129">
        <f t="shared" si="118"/>
        <v>2640000</v>
      </c>
      <c r="P1488" s="14">
        <f t="shared" si="119"/>
        <v>0</v>
      </c>
      <c r="Q1488" s="14" t="str">
        <f>+IF(B1488='1'!$D$15,IF(C1488='1'!$D$16,'2'!D1488,""),"")</f>
        <v/>
      </c>
      <c r="S1488" s="36">
        <v>1950000</v>
      </c>
      <c r="T1488" s="87">
        <v>1950000</v>
      </c>
      <c r="U1488" s="96">
        <v>2100000</v>
      </c>
      <c r="V1488" s="108">
        <v>2400000</v>
      </c>
    </row>
    <row r="1489" spans="1:22" hidden="1" x14ac:dyDescent="0.2">
      <c r="A1489" s="103">
        <v>1487</v>
      </c>
      <c r="B1489" s="1" t="s">
        <v>46</v>
      </c>
      <c r="C1489" s="14">
        <v>16</v>
      </c>
      <c r="D1489" s="14">
        <v>14</v>
      </c>
      <c r="E1489" s="1">
        <v>13321</v>
      </c>
      <c r="F1489" s="1" t="str">
        <f t="shared" si="120"/>
        <v>БЗД1614</v>
      </c>
      <c r="G1489" s="2" t="s">
        <v>924</v>
      </c>
      <c r="I1489" s="1">
        <v>12</v>
      </c>
      <c r="J1489" s="1">
        <v>2014</v>
      </c>
      <c r="K1489" s="2" t="s">
        <v>752</v>
      </c>
      <c r="L1489" s="122">
        <f t="shared" si="121"/>
        <v>1.1000000000000001</v>
      </c>
      <c r="N1489" s="117">
        <v>2400000</v>
      </c>
      <c r="O1489" s="129">
        <f t="shared" si="118"/>
        <v>2640000</v>
      </c>
      <c r="P1489" s="14">
        <f t="shared" si="119"/>
        <v>0</v>
      </c>
      <c r="Q1489" s="14" t="str">
        <f>+IF(B1489='1'!$D$15,IF(C1489='1'!$D$16,'2'!D1489,""),"")</f>
        <v/>
      </c>
      <c r="S1489" s="36">
        <v>1950000</v>
      </c>
      <c r="T1489" s="87">
        <v>1950000</v>
      </c>
      <c r="U1489" s="96">
        <v>2100000</v>
      </c>
      <c r="V1489" s="108">
        <v>2400000</v>
      </c>
    </row>
    <row r="1490" spans="1:22" hidden="1" x14ac:dyDescent="0.2">
      <c r="A1490" s="103">
        <v>1488</v>
      </c>
      <c r="B1490" s="1" t="s">
        <v>46</v>
      </c>
      <c r="C1490" s="14">
        <v>16</v>
      </c>
      <c r="D1490" s="14">
        <v>13</v>
      </c>
      <c r="E1490" s="1">
        <v>13321</v>
      </c>
      <c r="F1490" s="1" t="str">
        <f t="shared" si="120"/>
        <v>БЗД1613</v>
      </c>
      <c r="G1490" s="2" t="s">
        <v>924</v>
      </c>
      <c r="I1490" s="1">
        <v>12</v>
      </c>
      <c r="J1490" s="1">
        <v>2014</v>
      </c>
      <c r="K1490" s="2" t="s">
        <v>752</v>
      </c>
      <c r="L1490" s="122">
        <f t="shared" si="121"/>
        <v>1.1000000000000001</v>
      </c>
      <c r="N1490" s="117">
        <v>2400000</v>
      </c>
      <c r="O1490" s="129">
        <f t="shared" si="118"/>
        <v>2640000</v>
      </c>
      <c r="P1490" s="14">
        <f t="shared" si="119"/>
        <v>0</v>
      </c>
      <c r="Q1490" s="14" t="str">
        <f>+IF(B1490='1'!$D$15,IF(C1490='1'!$D$16,'2'!D1490,""),"")</f>
        <v/>
      </c>
      <c r="S1490" s="36">
        <v>1950000</v>
      </c>
      <c r="T1490" s="87">
        <v>1950000</v>
      </c>
      <c r="U1490" s="96">
        <v>2100000</v>
      </c>
      <c r="V1490" s="108">
        <v>2400000</v>
      </c>
    </row>
    <row r="1491" spans="1:22" hidden="1" x14ac:dyDescent="0.2">
      <c r="A1491" s="103">
        <v>1489</v>
      </c>
      <c r="B1491" s="1" t="s">
        <v>46</v>
      </c>
      <c r="C1491" s="14">
        <v>16</v>
      </c>
      <c r="D1491" s="14">
        <v>12</v>
      </c>
      <c r="E1491" s="1">
        <v>13321</v>
      </c>
      <c r="F1491" s="1" t="str">
        <f t="shared" si="120"/>
        <v>БЗД1612</v>
      </c>
      <c r="G1491" s="2" t="s">
        <v>924</v>
      </c>
      <c r="I1491" s="1">
        <v>12</v>
      </c>
      <c r="J1491" s="1">
        <v>2014</v>
      </c>
      <c r="K1491" s="2" t="s">
        <v>752</v>
      </c>
      <c r="L1491" s="122">
        <f t="shared" si="121"/>
        <v>1.1000000000000001</v>
      </c>
      <c r="N1491" s="117">
        <v>2400000</v>
      </c>
      <c r="O1491" s="129">
        <f t="shared" si="118"/>
        <v>2640000</v>
      </c>
      <c r="P1491" s="14">
        <f t="shared" si="119"/>
        <v>0</v>
      </c>
      <c r="Q1491" s="14" t="str">
        <f>+IF(B1491='1'!$D$15,IF(C1491='1'!$D$16,'2'!D1491,""),"")</f>
        <v/>
      </c>
      <c r="S1491" s="36">
        <v>1950000</v>
      </c>
      <c r="T1491" s="87">
        <v>1950000</v>
      </c>
      <c r="U1491" s="96">
        <v>2100000</v>
      </c>
      <c r="V1491" s="108">
        <v>2400000</v>
      </c>
    </row>
    <row r="1492" spans="1:22" hidden="1" x14ac:dyDescent="0.2">
      <c r="A1492" s="103">
        <v>1490</v>
      </c>
      <c r="B1492" s="1" t="s">
        <v>46</v>
      </c>
      <c r="C1492" s="14">
        <v>16</v>
      </c>
      <c r="D1492" s="14">
        <v>1</v>
      </c>
      <c r="E1492" s="1">
        <v>13320</v>
      </c>
      <c r="F1492" s="1" t="str">
        <f t="shared" si="120"/>
        <v>БЗД161</v>
      </c>
      <c r="G1492" s="2" t="s">
        <v>1689</v>
      </c>
      <c r="H1492" s="2" t="s">
        <v>1689</v>
      </c>
      <c r="I1492" s="1">
        <v>5</v>
      </c>
      <c r="J1492" s="1">
        <v>1984</v>
      </c>
      <c r="K1492" s="2" t="s">
        <v>734</v>
      </c>
      <c r="L1492" s="122">
        <v>1.1499999999999999</v>
      </c>
      <c r="N1492" s="117">
        <v>100000000</v>
      </c>
      <c r="O1492" s="129">
        <f t="shared" si="118"/>
        <v>114999999.99999999</v>
      </c>
      <c r="P1492" s="14">
        <f t="shared" si="119"/>
        <v>0</v>
      </c>
      <c r="Q1492" s="14" t="str">
        <f>+IF(B1492='1'!$D$15,IF(C1492='1'!$D$16,'2'!D1492,""),"")</f>
        <v/>
      </c>
      <c r="S1492" s="36">
        <v>85000000</v>
      </c>
      <c r="T1492" s="87">
        <v>85000000</v>
      </c>
      <c r="U1492" s="96">
        <v>90000000</v>
      </c>
      <c r="V1492" s="108">
        <v>100000000</v>
      </c>
    </row>
    <row r="1493" spans="1:22" hidden="1" x14ac:dyDescent="0.2">
      <c r="A1493" s="103">
        <v>1491</v>
      </c>
      <c r="B1493" s="1" t="s">
        <v>46</v>
      </c>
      <c r="C1493" s="14">
        <v>16</v>
      </c>
      <c r="D1493" s="14">
        <v>85</v>
      </c>
      <c r="E1493" s="1">
        <v>13320</v>
      </c>
      <c r="F1493" s="1" t="str">
        <f t="shared" si="120"/>
        <v>БЗД1685</v>
      </c>
      <c r="G1493" s="2" t="s">
        <v>944</v>
      </c>
      <c r="I1493" s="1">
        <v>12</v>
      </c>
      <c r="J1493" s="1">
        <v>2019</v>
      </c>
      <c r="K1493" s="2" t="s">
        <v>943</v>
      </c>
      <c r="L1493" s="122">
        <f>+$L$1</f>
        <v>1.1000000000000001</v>
      </c>
      <c r="N1493" s="117">
        <v>2400000</v>
      </c>
      <c r="O1493" s="129">
        <f t="shared" si="118"/>
        <v>2640000</v>
      </c>
      <c r="P1493" s="14">
        <f t="shared" si="119"/>
        <v>0</v>
      </c>
      <c r="Q1493" s="14" t="str">
        <f>+IF(B1493='1'!$D$15,IF(C1493='1'!$D$16,'2'!D1493,""),"")</f>
        <v/>
      </c>
      <c r="S1493" s="36">
        <v>2000000</v>
      </c>
      <c r="T1493" s="87">
        <v>2000000</v>
      </c>
      <c r="U1493" s="96">
        <v>2100000</v>
      </c>
      <c r="V1493" s="108">
        <v>2400000</v>
      </c>
    </row>
    <row r="1494" spans="1:22" hidden="1" x14ac:dyDescent="0.2">
      <c r="A1494" s="103">
        <v>1492</v>
      </c>
      <c r="B1494" s="1" t="s">
        <v>46</v>
      </c>
      <c r="C1494" s="14">
        <v>16</v>
      </c>
      <c r="D1494" s="14">
        <v>74</v>
      </c>
      <c r="E1494" s="1">
        <v>13320</v>
      </c>
      <c r="F1494" s="1" t="str">
        <f t="shared" si="120"/>
        <v>БЗД1674</v>
      </c>
      <c r="G1494" s="2" t="s">
        <v>1689</v>
      </c>
      <c r="H1494" s="2" t="s">
        <v>1689</v>
      </c>
      <c r="I1494" s="1">
        <v>5</v>
      </c>
      <c r="J1494" s="1">
        <v>1997</v>
      </c>
      <c r="K1494" s="2" t="s">
        <v>734</v>
      </c>
      <c r="L1494" s="122">
        <v>1.1499999999999999</v>
      </c>
      <c r="N1494" s="117">
        <v>100000000</v>
      </c>
      <c r="O1494" s="129">
        <f t="shared" si="118"/>
        <v>114999999.99999999</v>
      </c>
      <c r="P1494" s="14">
        <f t="shared" si="119"/>
        <v>0</v>
      </c>
      <c r="Q1494" s="14" t="str">
        <f>+IF(B1494='1'!$D$15,IF(C1494='1'!$D$16,'2'!D1494,""),"")</f>
        <v/>
      </c>
      <c r="S1494" s="36">
        <v>85000000</v>
      </c>
      <c r="T1494" s="87">
        <v>85000000</v>
      </c>
      <c r="U1494" s="96">
        <v>90000000</v>
      </c>
      <c r="V1494" s="108">
        <v>100000000</v>
      </c>
    </row>
    <row r="1495" spans="1:22" hidden="1" x14ac:dyDescent="0.2">
      <c r="A1495" s="103">
        <v>1493</v>
      </c>
      <c r="B1495" s="1" t="s">
        <v>46</v>
      </c>
      <c r="C1495" s="14">
        <v>16</v>
      </c>
      <c r="D1495" s="14">
        <v>72</v>
      </c>
      <c r="E1495" s="1">
        <v>13320</v>
      </c>
      <c r="F1495" s="1" t="str">
        <f t="shared" si="120"/>
        <v>БЗД1672</v>
      </c>
      <c r="G1495" s="2" t="s">
        <v>1689</v>
      </c>
      <c r="H1495" s="2" t="s">
        <v>1689</v>
      </c>
      <c r="I1495" s="1">
        <v>5</v>
      </c>
      <c r="J1495" s="1">
        <v>1981</v>
      </c>
      <c r="K1495" s="2" t="s">
        <v>598</v>
      </c>
      <c r="L1495" s="122">
        <v>1.1499999999999999</v>
      </c>
      <c r="N1495" s="117">
        <v>100000000</v>
      </c>
      <c r="O1495" s="129">
        <f t="shared" si="118"/>
        <v>114999999.99999999</v>
      </c>
      <c r="P1495" s="14">
        <f t="shared" si="119"/>
        <v>0</v>
      </c>
      <c r="Q1495" s="14" t="str">
        <f>+IF(B1495='1'!$D$15,IF(C1495='1'!$D$16,'2'!D1495,""),"")</f>
        <v/>
      </c>
      <c r="S1495" s="36">
        <v>85000000</v>
      </c>
      <c r="T1495" s="87">
        <v>85000000</v>
      </c>
      <c r="U1495" s="96">
        <v>90000000</v>
      </c>
      <c r="V1495" s="108">
        <v>100000000</v>
      </c>
    </row>
    <row r="1496" spans="1:22" hidden="1" x14ac:dyDescent="0.2">
      <c r="A1496" s="103">
        <v>1494</v>
      </c>
      <c r="B1496" s="1" t="s">
        <v>46</v>
      </c>
      <c r="C1496" s="14">
        <v>16</v>
      </c>
      <c r="D1496" s="14">
        <v>71</v>
      </c>
      <c r="E1496" s="1">
        <v>13320</v>
      </c>
      <c r="F1496" s="1" t="str">
        <f t="shared" si="120"/>
        <v>БЗД1671</v>
      </c>
      <c r="G1496" s="2" t="s">
        <v>1689</v>
      </c>
      <c r="H1496" s="2" t="s">
        <v>1689</v>
      </c>
      <c r="I1496" s="1">
        <v>5</v>
      </c>
      <c r="J1496" s="1">
        <v>1981</v>
      </c>
      <c r="K1496" s="2" t="s">
        <v>943</v>
      </c>
      <c r="L1496" s="122">
        <v>1.1499999999999999</v>
      </c>
      <c r="N1496" s="117">
        <v>100000000</v>
      </c>
      <c r="O1496" s="129">
        <f t="shared" si="118"/>
        <v>114999999.99999999</v>
      </c>
      <c r="P1496" s="14">
        <f t="shared" si="119"/>
        <v>0</v>
      </c>
      <c r="Q1496" s="14" t="str">
        <f>+IF(B1496='1'!$D$15,IF(C1496='1'!$D$16,'2'!D1496,""),"")</f>
        <v/>
      </c>
      <c r="S1496" s="36">
        <v>85000000</v>
      </c>
      <c r="T1496" s="87">
        <v>85000000</v>
      </c>
      <c r="U1496" s="96">
        <v>90000000</v>
      </c>
      <c r="V1496" s="108">
        <v>100000000</v>
      </c>
    </row>
    <row r="1497" spans="1:22" hidden="1" x14ac:dyDescent="0.2">
      <c r="A1497" s="103">
        <v>1495</v>
      </c>
      <c r="B1497" s="1" t="s">
        <v>46</v>
      </c>
      <c r="C1497" s="14">
        <v>16</v>
      </c>
      <c r="D1497" s="14">
        <v>70</v>
      </c>
      <c r="E1497" s="1">
        <v>13320</v>
      </c>
      <c r="F1497" s="1" t="str">
        <f t="shared" si="120"/>
        <v>БЗД1670</v>
      </c>
      <c r="G1497" s="2" t="s">
        <v>1689</v>
      </c>
      <c r="H1497" s="2" t="s">
        <v>1689</v>
      </c>
      <c r="I1497" s="1">
        <v>5</v>
      </c>
      <c r="J1497" s="1">
        <v>1981</v>
      </c>
      <c r="K1497" s="2" t="s">
        <v>734</v>
      </c>
      <c r="L1497" s="122">
        <v>1.1499999999999999</v>
      </c>
      <c r="N1497" s="117">
        <v>100000000</v>
      </c>
      <c r="O1497" s="129">
        <f t="shared" si="118"/>
        <v>114999999.99999999</v>
      </c>
      <c r="P1497" s="14">
        <f t="shared" si="119"/>
        <v>0</v>
      </c>
      <c r="Q1497" s="14" t="str">
        <f>+IF(B1497='1'!$D$15,IF(C1497='1'!$D$16,'2'!D1497,""),"")</f>
        <v/>
      </c>
      <c r="S1497" s="36">
        <v>85000000</v>
      </c>
      <c r="T1497" s="87">
        <v>85000000</v>
      </c>
      <c r="U1497" s="96">
        <v>90000000</v>
      </c>
      <c r="V1497" s="108">
        <v>100000000</v>
      </c>
    </row>
    <row r="1498" spans="1:22" hidden="1" x14ac:dyDescent="0.2">
      <c r="A1498" s="103">
        <v>1496</v>
      </c>
      <c r="B1498" s="1" t="s">
        <v>46</v>
      </c>
      <c r="C1498" s="14">
        <v>16</v>
      </c>
      <c r="D1498" s="14">
        <v>68</v>
      </c>
      <c r="E1498" s="1">
        <v>13321</v>
      </c>
      <c r="F1498" s="1" t="str">
        <f t="shared" si="120"/>
        <v>БЗД1668</v>
      </c>
      <c r="G1498" s="2" t="s">
        <v>1689</v>
      </c>
      <c r="H1498" s="2" t="s">
        <v>1689</v>
      </c>
      <c r="I1498" s="1">
        <v>5</v>
      </c>
      <c r="J1498" s="1">
        <v>1977</v>
      </c>
      <c r="K1498" s="2" t="s">
        <v>900</v>
      </c>
      <c r="L1498" s="122">
        <v>1.1499999999999999</v>
      </c>
      <c r="N1498" s="117">
        <v>100000000</v>
      </c>
      <c r="O1498" s="129">
        <f t="shared" si="118"/>
        <v>114999999.99999999</v>
      </c>
      <c r="P1498" s="14">
        <f t="shared" si="119"/>
        <v>0</v>
      </c>
      <c r="Q1498" s="14" t="str">
        <f>+IF(B1498='1'!$D$15,IF(C1498='1'!$D$16,'2'!D1498,""),"")</f>
        <v/>
      </c>
      <c r="S1498" s="36">
        <v>85000000</v>
      </c>
      <c r="T1498" s="87">
        <v>85000000</v>
      </c>
      <c r="U1498" s="96">
        <v>90000000</v>
      </c>
      <c r="V1498" s="108">
        <v>100000000</v>
      </c>
    </row>
    <row r="1499" spans="1:22" hidden="1" x14ac:dyDescent="0.2">
      <c r="A1499" s="103">
        <v>1497</v>
      </c>
      <c r="B1499" s="1" t="s">
        <v>46</v>
      </c>
      <c r="C1499" s="14">
        <v>16</v>
      </c>
      <c r="D1499" s="14">
        <v>67</v>
      </c>
      <c r="E1499" s="1">
        <v>13321</v>
      </c>
      <c r="F1499" s="1" t="str">
        <f t="shared" si="120"/>
        <v>БЗД1667</v>
      </c>
      <c r="G1499" s="2" t="s">
        <v>1689</v>
      </c>
      <c r="H1499" s="2" t="s">
        <v>1689</v>
      </c>
      <c r="I1499" s="1">
        <v>5</v>
      </c>
      <c r="J1499" s="1">
        <v>1977</v>
      </c>
      <c r="K1499" s="2" t="s">
        <v>900</v>
      </c>
      <c r="L1499" s="122">
        <v>1.1499999999999999</v>
      </c>
      <c r="N1499" s="117">
        <v>100000000</v>
      </c>
      <c r="O1499" s="129">
        <f t="shared" si="118"/>
        <v>114999999.99999999</v>
      </c>
      <c r="P1499" s="14">
        <f t="shared" si="119"/>
        <v>0</v>
      </c>
      <c r="Q1499" s="14" t="str">
        <f>+IF(B1499='1'!$D$15,IF(C1499='1'!$D$16,'2'!D1499,""),"")</f>
        <v/>
      </c>
      <c r="S1499" s="36">
        <v>85000000</v>
      </c>
      <c r="T1499" s="87">
        <v>85000000</v>
      </c>
      <c r="U1499" s="96">
        <v>90000000</v>
      </c>
      <c r="V1499" s="108">
        <v>100000000</v>
      </c>
    </row>
    <row r="1500" spans="1:22" hidden="1" x14ac:dyDescent="0.2">
      <c r="A1500" s="103">
        <v>1498</v>
      </c>
      <c r="B1500" s="1" t="s">
        <v>46</v>
      </c>
      <c r="C1500" s="14">
        <v>16</v>
      </c>
      <c r="D1500" s="14">
        <v>51</v>
      </c>
      <c r="E1500" s="1">
        <v>13321</v>
      </c>
      <c r="F1500" s="1" t="str">
        <f t="shared" si="120"/>
        <v>БЗД1651</v>
      </c>
      <c r="G1500" s="2" t="s">
        <v>6</v>
      </c>
      <c r="I1500" s="1">
        <v>3</v>
      </c>
      <c r="J1500" s="1">
        <v>1985</v>
      </c>
      <c r="K1500" s="2" t="s">
        <v>900</v>
      </c>
      <c r="L1500" s="122">
        <v>1.1499999999999999</v>
      </c>
      <c r="N1500" s="117">
        <v>0</v>
      </c>
      <c r="O1500" s="129">
        <f t="shared" si="118"/>
        <v>0</v>
      </c>
      <c r="P1500" s="14">
        <f t="shared" si="119"/>
        <v>0</v>
      </c>
      <c r="Q1500" s="14" t="str">
        <f>+IF(B1500='1'!$D$15,IF(C1500='1'!$D$16,'2'!D1500,""),"")</f>
        <v/>
      </c>
      <c r="S1500" s="36"/>
      <c r="T1500" s="87"/>
      <c r="U1500" s="96">
        <v>0</v>
      </c>
      <c r="V1500" s="108">
        <v>0</v>
      </c>
    </row>
    <row r="1501" spans="1:22" hidden="1" x14ac:dyDescent="0.2">
      <c r="A1501" s="103">
        <v>1499</v>
      </c>
      <c r="B1501" s="1" t="s">
        <v>46</v>
      </c>
      <c r="C1501" s="14">
        <v>16</v>
      </c>
      <c r="D1501" s="14">
        <v>48</v>
      </c>
      <c r="E1501" s="1">
        <v>13321</v>
      </c>
      <c r="F1501" s="1" t="str">
        <f t="shared" si="120"/>
        <v>БЗД1648</v>
      </c>
      <c r="G1501" s="2" t="s">
        <v>903</v>
      </c>
      <c r="I1501" s="1">
        <v>6</v>
      </c>
      <c r="J1501" s="1">
        <v>2008</v>
      </c>
      <c r="K1501" s="2" t="s">
        <v>900</v>
      </c>
      <c r="L1501" s="122">
        <f t="shared" ref="L1501:L1512" si="122">+$L$1</f>
        <v>1.1000000000000001</v>
      </c>
      <c r="N1501" s="117">
        <v>1600000</v>
      </c>
      <c r="O1501" s="129">
        <f t="shared" si="118"/>
        <v>1760000.0000000002</v>
      </c>
      <c r="P1501" s="14">
        <f t="shared" si="119"/>
        <v>0</v>
      </c>
      <c r="Q1501" s="14" t="str">
        <f>+IF(B1501='1'!$D$15,IF(C1501='1'!$D$16,'2'!D1501,""),"")</f>
        <v/>
      </c>
      <c r="S1501" s="36">
        <v>1300000</v>
      </c>
      <c r="T1501" s="87">
        <v>1300000</v>
      </c>
      <c r="U1501" s="96">
        <v>1400000</v>
      </c>
      <c r="V1501" s="108">
        <v>1600000</v>
      </c>
    </row>
    <row r="1502" spans="1:22" hidden="1" x14ac:dyDescent="0.2">
      <c r="A1502" s="103">
        <v>1500</v>
      </c>
      <c r="B1502" s="1" t="s">
        <v>46</v>
      </c>
      <c r="C1502" s="14">
        <v>16</v>
      </c>
      <c r="D1502" s="14">
        <v>47</v>
      </c>
      <c r="E1502" s="1">
        <v>13320</v>
      </c>
      <c r="F1502" s="1" t="str">
        <f t="shared" si="120"/>
        <v>БЗД1647</v>
      </c>
      <c r="G1502" s="2" t="s">
        <v>933</v>
      </c>
      <c r="I1502" s="1">
        <v>9</v>
      </c>
      <c r="J1502" s="1">
        <v>2020</v>
      </c>
      <c r="K1502" s="2" t="s">
        <v>752</v>
      </c>
      <c r="L1502" s="122">
        <f t="shared" si="122"/>
        <v>1.1000000000000001</v>
      </c>
      <c r="N1502" s="117">
        <v>2400000</v>
      </c>
      <c r="O1502" s="129">
        <f t="shared" si="118"/>
        <v>2640000</v>
      </c>
      <c r="P1502" s="14">
        <f t="shared" si="119"/>
        <v>0</v>
      </c>
      <c r="Q1502" s="14" t="str">
        <f>+IF(B1502='1'!$D$15,IF(C1502='1'!$D$16,'2'!D1502,""),"")</f>
        <v/>
      </c>
      <c r="S1502" s="36">
        <v>2000000</v>
      </c>
      <c r="T1502" s="87">
        <v>2000000</v>
      </c>
      <c r="U1502" s="96">
        <v>2100000</v>
      </c>
      <c r="V1502" s="108">
        <v>2400000</v>
      </c>
    </row>
    <row r="1503" spans="1:22" hidden="1" x14ac:dyDescent="0.2">
      <c r="A1503" s="103">
        <v>1501</v>
      </c>
      <c r="B1503" s="1" t="s">
        <v>46</v>
      </c>
      <c r="C1503" s="14">
        <v>16</v>
      </c>
      <c r="D1503" s="14">
        <v>41</v>
      </c>
      <c r="E1503" s="1">
        <v>13321</v>
      </c>
      <c r="F1503" s="1" t="str">
        <f t="shared" si="120"/>
        <v>БЗД1641</v>
      </c>
      <c r="G1503" s="2" t="s">
        <v>6</v>
      </c>
      <c r="I1503" s="1">
        <v>9</v>
      </c>
      <c r="J1503" s="1">
        <v>2015</v>
      </c>
      <c r="K1503" s="2" t="s">
        <v>8</v>
      </c>
      <c r="L1503" s="122">
        <f t="shared" si="122"/>
        <v>1.1000000000000001</v>
      </c>
      <c r="N1503" s="117">
        <v>2300000</v>
      </c>
      <c r="O1503" s="129">
        <f t="shared" si="118"/>
        <v>2530000</v>
      </c>
      <c r="P1503" s="14">
        <f t="shared" si="119"/>
        <v>0</v>
      </c>
      <c r="Q1503" s="14" t="str">
        <f>+IF(B1503='1'!$D$15,IF(C1503='1'!$D$16,'2'!D1503,""),"")</f>
        <v/>
      </c>
      <c r="S1503" s="36">
        <v>2000000</v>
      </c>
      <c r="T1503" s="87">
        <v>2000000</v>
      </c>
      <c r="U1503" s="96">
        <v>2000000</v>
      </c>
      <c r="V1503" s="108">
        <v>2300000</v>
      </c>
    </row>
    <row r="1504" spans="1:22" hidden="1" x14ac:dyDescent="0.2">
      <c r="A1504" s="103">
        <v>1502</v>
      </c>
      <c r="B1504" s="1" t="s">
        <v>46</v>
      </c>
      <c r="C1504" s="14">
        <v>16</v>
      </c>
      <c r="D1504" s="14">
        <v>39</v>
      </c>
      <c r="E1504" s="1">
        <v>13320</v>
      </c>
      <c r="F1504" s="1" t="str">
        <f t="shared" si="120"/>
        <v>БЗД1639</v>
      </c>
      <c r="G1504" s="2" t="s">
        <v>6</v>
      </c>
      <c r="I1504" s="1">
        <v>12</v>
      </c>
      <c r="J1504" s="1">
        <v>2015</v>
      </c>
      <c r="K1504" s="2" t="s">
        <v>752</v>
      </c>
      <c r="L1504" s="122">
        <f t="shared" si="122"/>
        <v>1.1000000000000001</v>
      </c>
      <c r="N1504" s="117">
        <v>2200000</v>
      </c>
      <c r="O1504" s="129">
        <f t="shared" si="118"/>
        <v>2420000</v>
      </c>
      <c r="P1504" s="14">
        <f t="shared" si="119"/>
        <v>0</v>
      </c>
      <c r="Q1504" s="14" t="str">
        <f>+IF(B1504='1'!$D$15,IF(C1504='1'!$D$16,'2'!D1504,""),"")</f>
        <v/>
      </c>
      <c r="S1504" s="36">
        <v>1900000</v>
      </c>
      <c r="T1504" s="87">
        <v>1900000</v>
      </c>
      <c r="U1504" s="96">
        <v>1900000</v>
      </c>
      <c r="V1504" s="108">
        <v>2200000</v>
      </c>
    </row>
    <row r="1505" spans="1:22" hidden="1" x14ac:dyDescent="0.2">
      <c r="A1505" s="103">
        <v>1503</v>
      </c>
      <c r="B1505" s="1" t="s">
        <v>46</v>
      </c>
      <c r="C1505" s="14">
        <v>16</v>
      </c>
      <c r="D1505" s="14">
        <v>36</v>
      </c>
      <c r="E1505" s="1">
        <v>13320</v>
      </c>
      <c r="F1505" s="1" t="str">
        <f t="shared" si="120"/>
        <v>БЗД1636</v>
      </c>
      <c r="G1505" s="2" t="s">
        <v>6</v>
      </c>
      <c r="I1505" s="1">
        <v>10</v>
      </c>
      <c r="J1505" s="1">
        <v>2014</v>
      </c>
      <c r="K1505" s="2" t="s">
        <v>752</v>
      </c>
      <c r="L1505" s="122">
        <f t="shared" si="122"/>
        <v>1.1000000000000001</v>
      </c>
      <c r="N1505" s="117">
        <v>2200000</v>
      </c>
      <c r="O1505" s="129">
        <f t="shared" si="118"/>
        <v>2420000</v>
      </c>
      <c r="P1505" s="14">
        <f t="shared" si="119"/>
        <v>0</v>
      </c>
      <c r="Q1505" s="14" t="str">
        <f>+IF(B1505='1'!$D$15,IF(C1505='1'!$D$16,'2'!D1505,""),"")</f>
        <v/>
      </c>
      <c r="S1505" s="36"/>
      <c r="T1505" s="87"/>
      <c r="U1505" s="96">
        <v>1900000</v>
      </c>
      <c r="V1505" s="108">
        <v>2200000</v>
      </c>
    </row>
    <row r="1506" spans="1:22" hidden="1" x14ac:dyDescent="0.2">
      <c r="A1506" s="103">
        <v>1504</v>
      </c>
      <c r="B1506" s="1" t="s">
        <v>46</v>
      </c>
      <c r="C1506" s="14">
        <v>16</v>
      </c>
      <c r="D1506" s="14">
        <v>35</v>
      </c>
      <c r="E1506" s="1">
        <v>13321</v>
      </c>
      <c r="F1506" s="1" t="str">
        <f t="shared" si="120"/>
        <v>БЗД1635</v>
      </c>
      <c r="G1506" s="2" t="s">
        <v>6</v>
      </c>
      <c r="I1506" s="1">
        <v>9</v>
      </c>
      <c r="J1506" s="1">
        <v>2016</v>
      </c>
      <c r="K1506" s="2" t="s">
        <v>8</v>
      </c>
      <c r="L1506" s="122">
        <f t="shared" si="122"/>
        <v>1.1000000000000001</v>
      </c>
      <c r="N1506" s="117">
        <v>2200000</v>
      </c>
      <c r="O1506" s="129">
        <f t="shared" si="118"/>
        <v>2420000</v>
      </c>
      <c r="P1506" s="14">
        <f t="shared" si="119"/>
        <v>0</v>
      </c>
      <c r="Q1506" s="14" t="str">
        <f>+IF(B1506='1'!$D$15,IF(C1506='1'!$D$16,'2'!D1506,""),"")</f>
        <v/>
      </c>
      <c r="S1506" s="36">
        <v>1900000</v>
      </c>
      <c r="T1506" s="87">
        <v>1900000</v>
      </c>
      <c r="U1506" s="96">
        <v>1900000</v>
      </c>
      <c r="V1506" s="108">
        <v>2200000</v>
      </c>
    </row>
    <row r="1507" spans="1:22" hidden="1" x14ac:dyDescent="0.2">
      <c r="A1507" s="103">
        <v>1505</v>
      </c>
      <c r="B1507" s="1" t="s">
        <v>46</v>
      </c>
      <c r="C1507" s="14">
        <v>16</v>
      </c>
      <c r="D1507" s="14">
        <v>34</v>
      </c>
      <c r="E1507" s="1">
        <v>13321</v>
      </c>
      <c r="F1507" s="1" t="str">
        <f t="shared" si="120"/>
        <v>БЗД1634</v>
      </c>
      <c r="G1507" s="2" t="s">
        <v>6</v>
      </c>
      <c r="I1507" s="1">
        <v>9</v>
      </c>
      <c r="J1507" s="1">
        <v>2009</v>
      </c>
      <c r="K1507" s="2" t="s">
        <v>900</v>
      </c>
      <c r="L1507" s="122">
        <f t="shared" si="122"/>
        <v>1.1000000000000001</v>
      </c>
      <c r="N1507" s="117">
        <v>2100000</v>
      </c>
      <c r="O1507" s="129">
        <f t="shared" si="118"/>
        <v>2310000</v>
      </c>
      <c r="P1507" s="14">
        <f t="shared" si="119"/>
        <v>0</v>
      </c>
      <c r="Q1507" s="14" t="str">
        <f>+IF(B1507='1'!$D$15,IF(C1507='1'!$D$16,'2'!D1507,""),"")</f>
        <v/>
      </c>
      <c r="S1507" s="36">
        <v>1800000</v>
      </c>
      <c r="T1507" s="87">
        <v>1800000</v>
      </c>
      <c r="U1507" s="96">
        <v>1800000</v>
      </c>
      <c r="V1507" s="108">
        <v>2100000</v>
      </c>
    </row>
    <row r="1508" spans="1:22" hidden="1" x14ac:dyDescent="0.2">
      <c r="A1508" s="103">
        <v>1506</v>
      </c>
      <c r="B1508" s="1" t="s">
        <v>46</v>
      </c>
      <c r="C1508" s="14">
        <v>16</v>
      </c>
      <c r="D1508" s="14">
        <v>33</v>
      </c>
      <c r="E1508" s="1">
        <v>13321</v>
      </c>
      <c r="F1508" s="1" t="str">
        <f t="shared" si="120"/>
        <v>БЗД1633</v>
      </c>
      <c r="G1508" s="2" t="s">
        <v>6</v>
      </c>
      <c r="I1508" s="1">
        <v>6</v>
      </c>
      <c r="J1508" s="1">
        <v>2011</v>
      </c>
      <c r="K1508" s="2" t="s">
        <v>752</v>
      </c>
      <c r="L1508" s="122">
        <f t="shared" si="122"/>
        <v>1.1000000000000001</v>
      </c>
      <c r="N1508" s="117">
        <v>1900000</v>
      </c>
      <c r="O1508" s="129">
        <f t="shared" si="118"/>
        <v>2090000.0000000002</v>
      </c>
      <c r="P1508" s="14">
        <f t="shared" si="119"/>
        <v>0</v>
      </c>
      <c r="Q1508" s="14" t="str">
        <f>+IF(B1508='1'!$D$15,IF(C1508='1'!$D$16,'2'!D1508,""),"")</f>
        <v/>
      </c>
      <c r="S1508" s="36">
        <v>1400000</v>
      </c>
      <c r="T1508" s="87">
        <v>1400000</v>
      </c>
      <c r="U1508" s="96">
        <v>1600000</v>
      </c>
      <c r="V1508" s="108">
        <v>1900000</v>
      </c>
    </row>
    <row r="1509" spans="1:22" hidden="1" x14ac:dyDescent="0.2">
      <c r="A1509" s="103">
        <v>1507</v>
      </c>
      <c r="B1509" s="1" t="s">
        <v>46</v>
      </c>
      <c r="C1509" s="14">
        <v>16</v>
      </c>
      <c r="D1509" s="14">
        <v>32</v>
      </c>
      <c r="E1509" s="1">
        <v>13321</v>
      </c>
      <c r="F1509" s="1" t="str">
        <f t="shared" si="120"/>
        <v>БЗД1632</v>
      </c>
      <c r="G1509" s="2" t="s">
        <v>903</v>
      </c>
      <c r="I1509" s="1">
        <v>4</v>
      </c>
      <c r="J1509" s="1">
        <v>2007</v>
      </c>
      <c r="K1509" s="2" t="s">
        <v>900</v>
      </c>
      <c r="L1509" s="122">
        <f t="shared" si="122"/>
        <v>1.1000000000000001</v>
      </c>
      <c r="N1509" s="117">
        <v>1600000</v>
      </c>
      <c r="O1509" s="129">
        <f t="shared" si="118"/>
        <v>1760000.0000000002</v>
      </c>
      <c r="P1509" s="14">
        <f t="shared" si="119"/>
        <v>0</v>
      </c>
      <c r="Q1509" s="14" t="str">
        <f>+IF(B1509='1'!$D$15,IF(C1509='1'!$D$16,'2'!D1509,""),"")</f>
        <v/>
      </c>
      <c r="S1509" s="36">
        <v>1300000</v>
      </c>
      <c r="T1509" s="87">
        <v>1300000</v>
      </c>
      <c r="U1509" s="96">
        <v>1400000</v>
      </c>
      <c r="V1509" s="108">
        <v>1600000</v>
      </c>
    </row>
    <row r="1510" spans="1:22" hidden="1" x14ac:dyDescent="0.2">
      <c r="A1510" s="103">
        <v>1508</v>
      </c>
      <c r="B1510" s="1" t="s">
        <v>46</v>
      </c>
      <c r="C1510" s="14">
        <v>16</v>
      </c>
      <c r="D1510" s="14">
        <v>31</v>
      </c>
      <c r="E1510" s="1">
        <v>13321</v>
      </c>
      <c r="F1510" s="1" t="str">
        <f t="shared" si="120"/>
        <v>БЗД1631</v>
      </c>
      <c r="G1510" s="2" t="s">
        <v>6</v>
      </c>
      <c r="I1510" s="1">
        <v>5</v>
      </c>
      <c r="J1510" s="1">
        <v>2008</v>
      </c>
      <c r="K1510" s="2" t="s">
        <v>734</v>
      </c>
      <c r="L1510" s="122">
        <f t="shared" si="122"/>
        <v>1.1000000000000001</v>
      </c>
      <c r="N1510" s="117">
        <v>1900000</v>
      </c>
      <c r="O1510" s="129">
        <f t="shared" si="118"/>
        <v>2090000.0000000002</v>
      </c>
      <c r="P1510" s="14">
        <f t="shared" si="119"/>
        <v>0</v>
      </c>
      <c r="Q1510" s="14" t="str">
        <f>+IF(B1510='1'!$D$15,IF(C1510='1'!$D$16,'2'!D1510,""),"")</f>
        <v/>
      </c>
      <c r="S1510" s="36">
        <v>1500000</v>
      </c>
      <c r="T1510" s="87">
        <v>1500000</v>
      </c>
      <c r="U1510" s="96">
        <v>1600000</v>
      </c>
      <c r="V1510" s="108">
        <v>1900000</v>
      </c>
    </row>
    <row r="1511" spans="1:22" hidden="1" x14ac:dyDescent="0.2">
      <c r="A1511" s="103">
        <v>1509</v>
      </c>
      <c r="B1511" s="1" t="s">
        <v>46</v>
      </c>
      <c r="C1511" s="14">
        <v>16</v>
      </c>
      <c r="D1511" s="14">
        <v>29</v>
      </c>
      <c r="E1511" s="1">
        <v>13321</v>
      </c>
      <c r="F1511" s="1" t="str">
        <f t="shared" si="120"/>
        <v>БЗД1629</v>
      </c>
      <c r="G1511" s="2" t="s">
        <v>6</v>
      </c>
      <c r="I1511" s="1">
        <v>5</v>
      </c>
      <c r="J1511" s="1">
        <v>2008</v>
      </c>
      <c r="K1511" s="2" t="s">
        <v>734</v>
      </c>
      <c r="L1511" s="122">
        <f t="shared" si="122"/>
        <v>1.1000000000000001</v>
      </c>
      <c r="N1511" s="117">
        <v>1900000</v>
      </c>
      <c r="O1511" s="129">
        <f t="shared" si="118"/>
        <v>2090000.0000000002</v>
      </c>
      <c r="P1511" s="14">
        <f t="shared" si="119"/>
        <v>0</v>
      </c>
      <c r="Q1511" s="14" t="str">
        <f>+IF(B1511='1'!$D$15,IF(C1511='1'!$D$16,'2'!D1511,""),"")</f>
        <v/>
      </c>
      <c r="S1511" s="36">
        <v>1500000</v>
      </c>
      <c r="T1511" s="87">
        <v>1500000</v>
      </c>
      <c r="U1511" s="96">
        <v>1600000</v>
      </c>
      <c r="V1511" s="108">
        <v>1900000</v>
      </c>
    </row>
    <row r="1512" spans="1:22" hidden="1" x14ac:dyDescent="0.2">
      <c r="A1512" s="103">
        <v>1510</v>
      </c>
      <c r="B1512" s="1" t="s">
        <v>46</v>
      </c>
      <c r="C1512" s="14">
        <v>16</v>
      </c>
      <c r="D1512" s="14">
        <v>28</v>
      </c>
      <c r="E1512" s="1">
        <v>13321</v>
      </c>
      <c r="F1512" s="1" t="str">
        <f t="shared" si="120"/>
        <v>БЗД1628</v>
      </c>
      <c r="G1512" s="2" t="s">
        <v>7</v>
      </c>
      <c r="I1512" s="1">
        <v>10</v>
      </c>
      <c r="J1512" s="1">
        <v>2011</v>
      </c>
      <c r="K1512" s="2" t="s">
        <v>900</v>
      </c>
      <c r="L1512" s="122">
        <f t="shared" si="122"/>
        <v>1.1000000000000001</v>
      </c>
      <c r="N1512" s="117">
        <v>2300000</v>
      </c>
      <c r="O1512" s="129">
        <f t="shared" si="118"/>
        <v>2530000</v>
      </c>
      <c r="P1512" s="14">
        <f t="shared" si="119"/>
        <v>0</v>
      </c>
      <c r="Q1512" s="14" t="str">
        <f>+IF(B1512='1'!$D$15,IF(C1512='1'!$D$16,'2'!D1512,""),"")</f>
        <v/>
      </c>
      <c r="S1512" s="36">
        <v>1800000</v>
      </c>
      <c r="T1512" s="87">
        <v>1800000</v>
      </c>
      <c r="U1512" s="96">
        <v>1800000</v>
      </c>
      <c r="V1512" s="108">
        <v>2300000</v>
      </c>
    </row>
    <row r="1513" spans="1:22" hidden="1" x14ac:dyDescent="0.2">
      <c r="A1513" s="103">
        <v>1511</v>
      </c>
      <c r="B1513" s="1" t="s">
        <v>46</v>
      </c>
      <c r="C1513" s="14">
        <v>16</v>
      </c>
      <c r="D1513" s="14" t="s">
        <v>2081</v>
      </c>
      <c r="E1513" s="1">
        <v>13320</v>
      </c>
      <c r="F1513" s="1" t="str">
        <f t="shared" si="120"/>
        <v>БЗД1627 /Угсармал 6 давхар/</v>
      </c>
      <c r="G1513" s="2" t="s">
        <v>1699</v>
      </c>
      <c r="H1513" s="2" t="s">
        <v>1699</v>
      </c>
      <c r="I1513" s="1">
        <v>6</v>
      </c>
      <c r="J1513" s="1">
        <v>1995</v>
      </c>
      <c r="K1513" s="2" t="s">
        <v>734</v>
      </c>
      <c r="L1513" s="122">
        <v>1.1499999999999999</v>
      </c>
      <c r="N1513" s="117">
        <v>100000000</v>
      </c>
      <c r="O1513" s="129">
        <f t="shared" si="118"/>
        <v>114999999.99999999</v>
      </c>
      <c r="P1513" s="14">
        <f t="shared" si="119"/>
        <v>0</v>
      </c>
      <c r="Q1513" s="14" t="str">
        <f>+IF(B1513='1'!$D$15,IF(C1513='1'!$D$16,'2'!D1513,""),"")</f>
        <v/>
      </c>
      <c r="S1513" s="36">
        <v>85000000</v>
      </c>
      <c r="T1513" s="87">
        <v>85000000</v>
      </c>
      <c r="U1513" s="96">
        <v>90000000</v>
      </c>
      <c r="V1513" s="108">
        <v>100000000</v>
      </c>
    </row>
    <row r="1514" spans="1:22" hidden="1" x14ac:dyDescent="0.2">
      <c r="A1514" s="103">
        <v>1512</v>
      </c>
      <c r="B1514" s="43" t="s">
        <v>46</v>
      </c>
      <c r="C1514" s="43">
        <v>16</v>
      </c>
      <c r="D1514" s="43">
        <v>27</v>
      </c>
      <c r="E1514" s="43">
        <v>13321</v>
      </c>
      <c r="F1514" s="43" t="str">
        <f t="shared" si="120"/>
        <v>БЗД1627</v>
      </c>
      <c r="G1514" s="44" t="s">
        <v>2472</v>
      </c>
      <c r="H1514" s="44"/>
      <c r="I1514" s="43">
        <v>3</v>
      </c>
      <c r="J1514" s="43">
        <v>1944</v>
      </c>
      <c r="K1514" s="44" t="s">
        <v>752</v>
      </c>
      <c r="L1514" s="124">
        <v>1.1499999999999999</v>
      </c>
      <c r="M1514" s="45" t="s">
        <v>2015</v>
      </c>
      <c r="N1514" s="128">
        <v>0</v>
      </c>
      <c r="O1514" s="129">
        <f t="shared" si="118"/>
        <v>0</v>
      </c>
      <c r="P1514" s="14">
        <f t="shared" si="119"/>
        <v>0</v>
      </c>
      <c r="Q1514" s="14" t="str">
        <f>+IF(B1514='1'!$D$15,IF(C1514='1'!$D$16,'2'!D1514,""),"")</f>
        <v/>
      </c>
      <c r="S1514" s="46">
        <v>0</v>
      </c>
      <c r="T1514" s="47">
        <v>0</v>
      </c>
      <c r="U1514" s="128">
        <v>0</v>
      </c>
      <c r="V1514" s="108">
        <v>0</v>
      </c>
    </row>
    <row r="1515" spans="1:22" hidden="1" x14ac:dyDescent="0.2">
      <c r="A1515" s="103">
        <v>1513</v>
      </c>
      <c r="B1515" s="1" t="s">
        <v>46</v>
      </c>
      <c r="C1515" s="14">
        <v>16</v>
      </c>
      <c r="D1515" s="14">
        <v>26</v>
      </c>
      <c r="E1515" s="1">
        <v>13320</v>
      </c>
      <c r="F1515" s="1" t="str">
        <f t="shared" si="120"/>
        <v>БЗД1626</v>
      </c>
      <c r="G1515" s="2" t="s">
        <v>1688</v>
      </c>
      <c r="H1515" s="2" t="s">
        <v>1688</v>
      </c>
      <c r="I1515" s="1">
        <v>9</v>
      </c>
      <c r="J1515" s="1">
        <v>1992</v>
      </c>
      <c r="K1515" s="2" t="s">
        <v>734</v>
      </c>
      <c r="L1515" s="122">
        <v>1.1499999999999999</v>
      </c>
      <c r="N1515" s="117">
        <v>100000000</v>
      </c>
      <c r="O1515" s="129">
        <f t="shared" si="118"/>
        <v>114999999.99999999</v>
      </c>
      <c r="P1515" s="14">
        <f t="shared" si="119"/>
        <v>0</v>
      </c>
      <c r="Q1515" s="14" t="str">
        <f>+IF(B1515='1'!$D$15,IF(C1515='1'!$D$16,'2'!D1515,""),"")</f>
        <v/>
      </c>
      <c r="S1515" s="36">
        <v>85000000</v>
      </c>
      <c r="T1515" s="87">
        <v>85000000</v>
      </c>
      <c r="U1515" s="96">
        <v>90000000</v>
      </c>
      <c r="V1515" s="108">
        <v>100000000</v>
      </c>
    </row>
    <row r="1516" spans="1:22" hidden="1" x14ac:dyDescent="0.2">
      <c r="A1516" s="103">
        <v>1514</v>
      </c>
      <c r="B1516" s="1" t="s">
        <v>46</v>
      </c>
      <c r="C1516" s="14">
        <v>16</v>
      </c>
      <c r="D1516" s="14">
        <v>25</v>
      </c>
      <c r="E1516" s="1">
        <v>13320</v>
      </c>
      <c r="F1516" s="1" t="str">
        <f t="shared" si="120"/>
        <v>БЗД1625</v>
      </c>
      <c r="G1516" s="2" t="s">
        <v>1688</v>
      </c>
      <c r="H1516" s="2" t="s">
        <v>1688</v>
      </c>
      <c r="I1516" s="1">
        <v>9</v>
      </c>
      <c r="J1516" s="1">
        <v>1993</v>
      </c>
      <c r="K1516" s="2" t="s">
        <v>734</v>
      </c>
      <c r="L1516" s="122">
        <v>1.1499999999999999</v>
      </c>
      <c r="N1516" s="117">
        <v>100000000</v>
      </c>
      <c r="O1516" s="129">
        <f t="shared" si="118"/>
        <v>114999999.99999999</v>
      </c>
      <c r="P1516" s="14">
        <f t="shared" si="119"/>
        <v>0</v>
      </c>
      <c r="Q1516" s="14" t="str">
        <f>+IF(B1516='1'!$D$15,IF(C1516='1'!$D$16,'2'!D1516,""),"")</f>
        <v/>
      </c>
      <c r="S1516" s="36">
        <v>85000000</v>
      </c>
      <c r="T1516" s="87">
        <v>85000000</v>
      </c>
      <c r="U1516" s="96">
        <v>90000000</v>
      </c>
      <c r="V1516" s="108">
        <v>100000000</v>
      </c>
    </row>
    <row r="1517" spans="1:22" hidden="1" x14ac:dyDescent="0.2">
      <c r="A1517" s="103">
        <v>1515</v>
      </c>
      <c r="B1517" s="43" t="s">
        <v>46</v>
      </c>
      <c r="C1517" s="43">
        <v>16</v>
      </c>
      <c r="D1517" s="43">
        <v>24</v>
      </c>
      <c r="E1517" s="43">
        <v>13321</v>
      </c>
      <c r="F1517" s="43" t="str">
        <f t="shared" si="120"/>
        <v>БЗД1624</v>
      </c>
      <c r="G1517" s="44" t="s">
        <v>2473</v>
      </c>
      <c r="H1517" s="44"/>
      <c r="I1517" s="43">
        <v>2</v>
      </c>
      <c r="J1517" s="43">
        <v>1951</v>
      </c>
      <c r="K1517" s="44" t="s">
        <v>900</v>
      </c>
      <c r="L1517" s="124">
        <v>1.1499999999999999</v>
      </c>
      <c r="M1517" s="45" t="s">
        <v>2015</v>
      </c>
      <c r="N1517" s="128">
        <v>0</v>
      </c>
      <c r="O1517" s="129">
        <f t="shared" si="118"/>
        <v>0</v>
      </c>
      <c r="P1517" s="14">
        <f t="shared" si="119"/>
        <v>0</v>
      </c>
      <c r="Q1517" s="14" t="str">
        <f>+IF(B1517='1'!$D$15,IF(C1517='1'!$D$16,'2'!D1517,""),"")</f>
        <v/>
      </c>
      <c r="S1517" s="46">
        <v>0</v>
      </c>
      <c r="T1517" s="47">
        <v>0</v>
      </c>
      <c r="U1517" s="128">
        <v>0</v>
      </c>
      <c r="V1517" s="108">
        <v>0</v>
      </c>
    </row>
    <row r="1518" spans="1:22" hidden="1" x14ac:dyDescent="0.2">
      <c r="A1518" s="103">
        <v>1516</v>
      </c>
      <c r="B1518" s="1" t="s">
        <v>46</v>
      </c>
      <c r="C1518" s="14">
        <v>16</v>
      </c>
      <c r="D1518" s="14" t="s">
        <v>2080</v>
      </c>
      <c r="E1518" s="1">
        <v>13320</v>
      </c>
      <c r="F1518" s="1" t="str">
        <f t="shared" si="120"/>
        <v>БЗД1624 /Угсармал 9 давхар/</v>
      </c>
      <c r="G1518" s="2" t="s">
        <v>1688</v>
      </c>
      <c r="H1518" s="2" t="s">
        <v>1688</v>
      </c>
      <c r="I1518" s="1">
        <v>9</v>
      </c>
      <c r="J1518" s="1">
        <v>1998</v>
      </c>
      <c r="K1518" s="2" t="s">
        <v>734</v>
      </c>
      <c r="L1518" s="122">
        <v>1.1499999999999999</v>
      </c>
      <c r="N1518" s="117">
        <v>100000000</v>
      </c>
      <c r="O1518" s="129">
        <f t="shared" si="118"/>
        <v>114999999.99999999</v>
      </c>
      <c r="P1518" s="14">
        <f t="shared" si="119"/>
        <v>0</v>
      </c>
      <c r="Q1518" s="14" t="str">
        <f>+IF(B1518='1'!$D$15,IF(C1518='1'!$D$16,'2'!D1518,""),"")</f>
        <v/>
      </c>
      <c r="S1518" s="36">
        <v>85000000</v>
      </c>
      <c r="T1518" s="87">
        <v>85000000</v>
      </c>
      <c r="U1518" s="96">
        <v>90000000</v>
      </c>
      <c r="V1518" s="108">
        <v>100000000</v>
      </c>
    </row>
    <row r="1519" spans="1:22" hidden="1" x14ac:dyDescent="0.2">
      <c r="A1519" s="103">
        <v>1517</v>
      </c>
      <c r="B1519" s="43" t="s">
        <v>46</v>
      </c>
      <c r="C1519" s="43">
        <v>16</v>
      </c>
      <c r="D1519" s="43">
        <v>22</v>
      </c>
      <c r="E1519" s="43">
        <v>13321</v>
      </c>
      <c r="F1519" s="43" t="str">
        <f t="shared" si="120"/>
        <v>БЗД1622</v>
      </c>
      <c r="G1519" s="44" t="s">
        <v>2474</v>
      </c>
      <c r="H1519" s="44"/>
      <c r="I1519" s="43">
        <v>3</v>
      </c>
      <c r="J1519" s="43">
        <v>1958</v>
      </c>
      <c r="K1519" s="44" t="s">
        <v>734</v>
      </c>
      <c r="L1519" s="124">
        <v>1.1499999999999999</v>
      </c>
      <c r="M1519" s="45" t="s">
        <v>2015</v>
      </c>
      <c r="N1519" s="128">
        <v>0</v>
      </c>
      <c r="O1519" s="129">
        <f t="shared" si="118"/>
        <v>0</v>
      </c>
      <c r="P1519" s="14">
        <f t="shared" si="119"/>
        <v>0</v>
      </c>
      <c r="Q1519" s="14" t="str">
        <f>+IF(B1519='1'!$D$15,IF(C1519='1'!$D$16,'2'!D1519,""),"")</f>
        <v/>
      </c>
      <c r="S1519" s="46">
        <v>0</v>
      </c>
      <c r="T1519" s="47"/>
      <c r="U1519" s="128">
        <v>0</v>
      </c>
      <c r="V1519" s="108">
        <v>0</v>
      </c>
    </row>
    <row r="1520" spans="1:22" hidden="1" x14ac:dyDescent="0.2">
      <c r="A1520" s="103">
        <v>1518</v>
      </c>
      <c r="B1520" s="43" t="s">
        <v>46</v>
      </c>
      <c r="C1520" s="43">
        <v>16</v>
      </c>
      <c r="D1520" s="43">
        <v>21</v>
      </c>
      <c r="E1520" s="43">
        <v>13321</v>
      </c>
      <c r="F1520" s="43" t="str">
        <f t="shared" si="120"/>
        <v>БЗД1621</v>
      </c>
      <c r="G1520" s="44" t="s">
        <v>2475</v>
      </c>
      <c r="H1520" s="44"/>
      <c r="I1520" s="43">
        <v>3</v>
      </c>
      <c r="J1520" s="43">
        <v>1947</v>
      </c>
      <c r="K1520" s="44" t="s">
        <v>734</v>
      </c>
      <c r="L1520" s="124">
        <v>1.1499999999999999</v>
      </c>
      <c r="M1520" s="45" t="s">
        <v>2015</v>
      </c>
      <c r="N1520" s="128">
        <v>0</v>
      </c>
      <c r="O1520" s="129">
        <f t="shared" si="118"/>
        <v>0</v>
      </c>
      <c r="P1520" s="14">
        <f t="shared" si="119"/>
        <v>0</v>
      </c>
      <c r="Q1520" s="14" t="str">
        <f>+IF(B1520='1'!$D$15,IF(C1520='1'!$D$16,'2'!D1520,""),"")</f>
        <v/>
      </c>
      <c r="S1520" s="46">
        <v>0</v>
      </c>
      <c r="T1520" s="47"/>
      <c r="U1520" s="128">
        <v>0</v>
      </c>
      <c r="V1520" s="108">
        <v>0</v>
      </c>
    </row>
    <row r="1521" spans="1:22" hidden="1" x14ac:dyDescent="0.2">
      <c r="A1521" s="103">
        <v>1519</v>
      </c>
      <c r="B1521" s="1" t="s">
        <v>46</v>
      </c>
      <c r="C1521" s="14">
        <v>16</v>
      </c>
      <c r="D1521" s="14">
        <v>11</v>
      </c>
      <c r="E1521" s="1">
        <v>13321</v>
      </c>
      <c r="F1521" s="1" t="str">
        <f t="shared" si="120"/>
        <v>БЗД1611</v>
      </c>
      <c r="G1521" s="2" t="s">
        <v>6</v>
      </c>
      <c r="I1521" s="1">
        <v>8</v>
      </c>
      <c r="J1521" s="1">
        <v>2011</v>
      </c>
      <c r="K1521" s="2" t="s">
        <v>900</v>
      </c>
      <c r="L1521" s="122">
        <f>+$L$1</f>
        <v>1.1000000000000001</v>
      </c>
      <c r="N1521" s="117">
        <v>2100000</v>
      </c>
      <c r="O1521" s="129">
        <f t="shared" si="118"/>
        <v>2310000</v>
      </c>
      <c r="P1521" s="14">
        <f t="shared" si="119"/>
        <v>0</v>
      </c>
      <c r="Q1521" s="14" t="str">
        <f>+IF(B1521='1'!$D$15,IF(C1521='1'!$D$16,'2'!D1521,""),"")</f>
        <v/>
      </c>
      <c r="S1521" s="36">
        <v>1700000</v>
      </c>
      <c r="T1521" s="87">
        <v>1700000</v>
      </c>
      <c r="U1521" s="96">
        <v>1800000</v>
      </c>
      <c r="V1521" s="108">
        <v>2100000</v>
      </c>
    </row>
    <row r="1522" spans="1:22" hidden="1" x14ac:dyDescent="0.2">
      <c r="A1522" s="103">
        <v>1520</v>
      </c>
      <c r="B1522" s="1" t="s">
        <v>46</v>
      </c>
      <c r="C1522" s="14">
        <v>16</v>
      </c>
      <c r="D1522" s="14">
        <v>10</v>
      </c>
      <c r="E1522" s="1">
        <v>13320</v>
      </c>
      <c r="F1522" s="1" t="str">
        <f t="shared" si="120"/>
        <v>БЗД1610</v>
      </c>
      <c r="G1522" s="2" t="s">
        <v>1689</v>
      </c>
      <c r="H1522" s="2" t="s">
        <v>1689</v>
      </c>
      <c r="I1522" s="1">
        <v>5</v>
      </c>
      <c r="J1522" s="1">
        <v>1987</v>
      </c>
      <c r="K1522" s="2" t="s">
        <v>598</v>
      </c>
      <c r="L1522" s="122">
        <v>1.1499999999999999</v>
      </c>
      <c r="N1522" s="117">
        <v>100000000</v>
      </c>
      <c r="O1522" s="129">
        <f t="shared" si="118"/>
        <v>114999999.99999999</v>
      </c>
      <c r="P1522" s="14">
        <f t="shared" si="119"/>
        <v>0</v>
      </c>
      <c r="Q1522" s="14" t="str">
        <f>+IF(B1522='1'!$D$15,IF(C1522='1'!$D$16,'2'!D1522,""),"")</f>
        <v/>
      </c>
      <c r="S1522" s="36">
        <v>85000000</v>
      </c>
      <c r="T1522" s="87">
        <v>85000000</v>
      </c>
      <c r="U1522" s="96">
        <v>90000000</v>
      </c>
      <c r="V1522" s="108">
        <v>100000000</v>
      </c>
    </row>
    <row r="1523" spans="1:22" hidden="1" x14ac:dyDescent="0.2">
      <c r="A1523" s="103">
        <v>1521</v>
      </c>
      <c r="B1523" s="1" t="s">
        <v>46</v>
      </c>
      <c r="C1523" s="14">
        <v>16</v>
      </c>
      <c r="D1523" s="14">
        <v>9</v>
      </c>
      <c r="E1523" s="1">
        <v>13321</v>
      </c>
      <c r="F1523" s="1" t="str">
        <f t="shared" si="120"/>
        <v>БЗД169</v>
      </c>
      <c r="G1523" s="2" t="s">
        <v>6</v>
      </c>
      <c r="I1523" s="1">
        <v>8</v>
      </c>
      <c r="J1523" s="1">
        <v>2013</v>
      </c>
      <c r="K1523" s="2" t="s">
        <v>752</v>
      </c>
      <c r="L1523" s="122">
        <f>+$L$1</f>
        <v>1.1000000000000001</v>
      </c>
      <c r="N1523" s="117">
        <v>2100000</v>
      </c>
      <c r="O1523" s="129">
        <f t="shared" si="118"/>
        <v>2310000</v>
      </c>
      <c r="P1523" s="14">
        <f t="shared" si="119"/>
        <v>0</v>
      </c>
      <c r="Q1523" s="14" t="str">
        <f>+IF(B1523='1'!$D$15,IF(C1523='1'!$D$16,'2'!D1523,""),"")</f>
        <v/>
      </c>
      <c r="S1523" s="36">
        <v>1700000</v>
      </c>
      <c r="T1523" s="87">
        <v>1700000</v>
      </c>
      <c r="U1523" s="96">
        <v>1800000</v>
      </c>
      <c r="V1523" s="108">
        <v>2100000</v>
      </c>
    </row>
    <row r="1524" spans="1:22" hidden="1" x14ac:dyDescent="0.2">
      <c r="A1524" s="103">
        <v>1522</v>
      </c>
      <c r="B1524" s="1" t="s">
        <v>46</v>
      </c>
      <c r="C1524" s="14">
        <v>16</v>
      </c>
      <c r="D1524" s="14">
        <v>2</v>
      </c>
      <c r="E1524" s="1">
        <v>13321</v>
      </c>
      <c r="F1524" s="1" t="str">
        <f t="shared" si="120"/>
        <v>БЗД162</v>
      </c>
      <c r="G1524" s="2" t="s">
        <v>902</v>
      </c>
      <c r="I1524" s="1">
        <v>10</v>
      </c>
      <c r="J1524" s="1">
        <v>2012</v>
      </c>
      <c r="K1524" s="2" t="s">
        <v>900</v>
      </c>
      <c r="L1524" s="122">
        <f>+$L$1</f>
        <v>1.1000000000000001</v>
      </c>
      <c r="N1524" s="117">
        <v>2400000</v>
      </c>
      <c r="O1524" s="129">
        <f t="shared" si="118"/>
        <v>2640000</v>
      </c>
      <c r="P1524" s="14">
        <f t="shared" si="119"/>
        <v>0</v>
      </c>
      <c r="Q1524" s="14" t="str">
        <f>+IF(B1524='1'!$D$15,IF(C1524='1'!$D$16,'2'!D1524,""),"")</f>
        <v/>
      </c>
      <c r="S1524" s="36">
        <v>2000000</v>
      </c>
      <c r="T1524" s="87">
        <v>2000000</v>
      </c>
      <c r="U1524" s="96">
        <v>2100000</v>
      </c>
      <c r="V1524" s="108">
        <v>2400000</v>
      </c>
    </row>
    <row r="1525" spans="1:22" hidden="1" x14ac:dyDescent="0.2">
      <c r="A1525" s="103">
        <v>1523</v>
      </c>
      <c r="B1525" s="1" t="s">
        <v>46</v>
      </c>
      <c r="C1525" s="14">
        <v>18</v>
      </c>
      <c r="D1525" s="14" t="s">
        <v>364</v>
      </c>
      <c r="E1525" s="1">
        <v>13370</v>
      </c>
      <c r="F1525" s="1" t="str">
        <f t="shared" si="120"/>
        <v>БЗД189а</v>
      </c>
      <c r="I1525" s="1">
        <v>6</v>
      </c>
      <c r="J1525" s="1">
        <v>1998</v>
      </c>
      <c r="K1525" s="2" t="s">
        <v>362</v>
      </c>
      <c r="L1525" s="122">
        <v>1.1499999999999999</v>
      </c>
      <c r="N1525" s="117">
        <v>85000000</v>
      </c>
      <c r="O1525" s="129">
        <f t="shared" si="118"/>
        <v>97749999.999999985</v>
      </c>
      <c r="P1525" s="14">
        <f t="shared" si="119"/>
        <v>0</v>
      </c>
      <c r="Q1525" s="14" t="str">
        <f>+IF(B1525='1'!$D$15,IF(C1525='1'!$D$16,'2'!D1525,""),"")</f>
        <v/>
      </c>
      <c r="S1525" s="36">
        <v>70000000</v>
      </c>
      <c r="T1525" s="87">
        <v>70000000</v>
      </c>
      <c r="U1525" s="96">
        <v>70000000</v>
      </c>
      <c r="V1525" s="108">
        <v>85000000</v>
      </c>
    </row>
    <row r="1526" spans="1:22" hidden="1" x14ac:dyDescent="0.2">
      <c r="A1526" s="103">
        <v>1524</v>
      </c>
      <c r="B1526" s="1" t="s">
        <v>46</v>
      </c>
      <c r="C1526" s="14">
        <v>18</v>
      </c>
      <c r="D1526" s="14" t="s">
        <v>350</v>
      </c>
      <c r="E1526" s="1">
        <v>13370</v>
      </c>
      <c r="F1526" s="1" t="str">
        <f t="shared" si="120"/>
        <v>БЗД1875Б</v>
      </c>
      <c r="I1526" s="1">
        <v>12</v>
      </c>
      <c r="J1526" s="1">
        <v>2012</v>
      </c>
      <c r="L1526" s="122">
        <f t="shared" ref="L1526:L1534" si="123">+$L$1</f>
        <v>1.1000000000000001</v>
      </c>
      <c r="N1526" s="117">
        <v>3100000</v>
      </c>
      <c r="O1526" s="129">
        <f t="shared" si="118"/>
        <v>3410000.0000000005</v>
      </c>
      <c r="P1526" s="14">
        <f t="shared" si="119"/>
        <v>0</v>
      </c>
      <c r="Q1526" s="14" t="str">
        <f>+IF(B1526='1'!$D$15,IF(C1526='1'!$D$16,'2'!D1526,""),"")</f>
        <v/>
      </c>
      <c r="S1526" s="36">
        <v>2400000</v>
      </c>
      <c r="T1526" s="87">
        <v>2400000</v>
      </c>
      <c r="U1526" s="96">
        <v>2700000</v>
      </c>
      <c r="V1526" s="108">
        <v>3100000</v>
      </c>
    </row>
    <row r="1527" spans="1:22" hidden="1" x14ac:dyDescent="0.2">
      <c r="A1527" s="103">
        <v>1525</v>
      </c>
      <c r="B1527" s="1" t="s">
        <v>46</v>
      </c>
      <c r="C1527" s="14">
        <v>18</v>
      </c>
      <c r="D1527" s="14" t="s">
        <v>353</v>
      </c>
      <c r="E1527" s="1">
        <v>13370</v>
      </c>
      <c r="F1527" s="1" t="str">
        <f t="shared" si="120"/>
        <v>БЗД1875А</v>
      </c>
      <c r="I1527" s="1">
        <v>12</v>
      </c>
      <c r="J1527" s="1">
        <v>2012</v>
      </c>
      <c r="L1527" s="122">
        <f t="shared" si="123"/>
        <v>1.1000000000000001</v>
      </c>
      <c r="N1527" s="117">
        <v>3100000</v>
      </c>
      <c r="O1527" s="129">
        <f t="shared" si="118"/>
        <v>3410000.0000000005</v>
      </c>
      <c r="P1527" s="14">
        <f t="shared" si="119"/>
        <v>0</v>
      </c>
      <c r="Q1527" s="14" t="str">
        <f>+IF(B1527='1'!$D$15,IF(C1527='1'!$D$16,'2'!D1527,""),"")</f>
        <v/>
      </c>
      <c r="S1527" s="36">
        <v>2400000</v>
      </c>
      <c r="T1527" s="87">
        <v>2400000</v>
      </c>
      <c r="U1527" s="96">
        <v>2700000</v>
      </c>
      <c r="V1527" s="108">
        <v>3100000</v>
      </c>
    </row>
    <row r="1528" spans="1:22" hidden="1" x14ac:dyDescent="0.2">
      <c r="A1528" s="103">
        <v>1526</v>
      </c>
      <c r="B1528" s="1" t="s">
        <v>46</v>
      </c>
      <c r="C1528" s="14">
        <v>18</v>
      </c>
      <c r="D1528" s="14" t="s">
        <v>654</v>
      </c>
      <c r="E1528" s="1">
        <v>13370</v>
      </c>
      <c r="F1528" s="1" t="str">
        <f t="shared" si="120"/>
        <v>БЗД1844/1</v>
      </c>
      <c r="I1528" s="1">
        <v>5</v>
      </c>
      <c r="J1528" s="1">
        <v>2004</v>
      </c>
      <c r="L1528" s="122">
        <f t="shared" si="123"/>
        <v>1.1000000000000001</v>
      </c>
      <c r="N1528" s="117">
        <v>2400000</v>
      </c>
      <c r="O1528" s="129">
        <f t="shared" si="118"/>
        <v>2640000</v>
      </c>
      <c r="P1528" s="14">
        <f t="shared" si="119"/>
        <v>0</v>
      </c>
      <c r="Q1528" s="14" t="str">
        <f>+IF(B1528='1'!$D$15,IF(C1528='1'!$D$16,'2'!D1528,""),"")</f>
        <v/>
      </c>
      <c r="S1528" s="36">
        <v>1800000</v>
      </c>
      <c r="T1528" s="87">
        <v>1800000</v>
      </c>
      <c r="U1528" s="96">
        <v>2000000</v>
      </c>
      <c r="V1528" s="108">
        <v>2400000</v>
      </c>
    </row>
    <row r="1529" spans="1:22" hidden="1" x14ac:dyDescent="0.2">
      <c r="A1529" s="103">
        <v>1527</v>
      </c>
      <c r="B1529" s="1" t="s">
        <v>46</v>
      </c>
      <c r="C1529" s="14">
        <v>18</v>
      </c>
      <c r="D1529" s="14" t="s">
        <v>960</v>
      </c>
      <c r="E1529" s="1">
        <v>13370</v>
      </c>
      <c r="F1529" s="1" t="str">
        <f t="shared" si="120"/>
        <v>БЗД1827/3</v>
      </c>
      <c r="I1529" s="1">
        <v>10</v>
      </c>
      <c r="J1529" s="1">
        <v>2013</v>
      </c>
      <c r="K1529" s="2" t="s">
        <v>362</v>
      </c>
      <c r="L1529" s="122">
        <f t="shared" si="123"/>
        <v>1.1000000000000001</v>
      </c>
      <c r="N1529" s="117">
        <v>3200000</v>
      </c>
      <c r="O1529" s="129">
        <f t="shared" si="118"/>
        <v>3520000.0000000005</v>
      </c>
      <c r="P1529" s="14">
        <f t="shared" si="119"/>
        <v>0</v>
      </c>
      <c r="Q1529" s="14" t="str">
        <f>+IF(B1529='1'!$D$15,IF(C1529='1'!$D$16,'2'!D1529,""),"")</f>
        <v/>
      </c>
      <c r="S1529" s="36">
        <v>2400000</v>
      </c>
      <c r="T1529" s="87">
        <v>2400000</v>
      </c>
      <c r="U1529" s="96">
        <v>2800000</v>
      </c>
      <c r="V1529" s="108">
        <v>3200000</v>
      </c>
    </row>
    <row r="1530" spans="1:22" hidden="1" x14ac:dyDescent="0.2">
      <c r="A1530" s="103">
        <v>1528</v>
      </c>
      <c r="B1530" s="1" t="s">
        <v>46</v>
      </c>
      <c r="C1530" s="14">
        <v>18</v>
      </c>
      <c r="D1530" s="14" t="s">
        <v>371</v>
      </c>
      <c r="E1530" s="1">
        <v>13370</v>
      </c>
      <c r="F1530" s="1" t="str">
        <f t="shared" si="120"/>
        <v>БЗД1827/1</v>
      </c>
      <c r="I1530" s="1">
        <v>14</v>
      </c>
      <c r="J1530" s="1">
        <v>2013</v>
      </c>
      <c r="K1530" s="2" t="s">
        <v>362</v>
      </c>
      <c r="L1530" s="122">
        <f t="shared" si="123"/>
        <v>1.1000000000000001</v>
      </c>
      <c r="N1530" s="117">
        <v>3200000</v>
      </c>
      <c r="O1530" s="129">
        <f t="shared" si="118"/>
        <v>3520000.0000000005</v>
      </c>
      <c r="P1530" s="14">
        <f t="shared" si="119"/>
        <v>0</v>
      </c>
      <c r="Q1530" s="14" t="str">
        <f>+IF(B1530='1'!$D$15,IF(C1530='1'!$D$16,'2'!D1530,""),"")</f>
        <v/>
      </c>
      <c r="S1530" s="36">
        <v>2400000</v>
      </c>
      <c r="T1530" s="87">
        <v>2400000</v>
      </c>
      <c r="U1530" s="96">
        <v>2800000</v>
      </c>
      <c r="V1530" s="108">
        <v>3200000</v>
      </c>
    </row>
    <row r="1531" spans="1:22" hidden="1" x14ac:dyDescent="0.2">
      <c r="A1531" s="103">
        <v>1529</v>
      </c>
      <c r="B1531" s="1" t="s">
        <v>46</v>
      </c>
      <c r="C1531" s="14">
        <v>18</v>
      </c>
      <c r="D1531" s="14" t="s">
        <v>959</v>
      </c>
      <c r="E1531" s="1">
        <v>13370</v>
      </c>
      <c r="F1531" s="1" t="str">
        <f t="shared" si="120"/>
        <v>БЗД1824В</v>
      </c>
      <c r="G1531" s="2" t="s">
        <v>1774</v>
      </c>
      <c r="I1531" s="1">
        <v>9</v>
      </c>
      <c r="J1531" s="1">
        <v>2010</v>
      </c>
      <c r="K1531" s="2" t="s">
        <v>362</v>
      </c>
      <c r="L1531" s="122">
        <f t="shared" si="123"/>
        <v>1.1000000000000001</v>
      </c>
      <c r="N1531" s="117">
        <v>3100000</v>
      </c>
      <c r="O1531" s="129">
        <f t="shared" si="118"/>
        <v>3410000.0000000005</v>
      </c>
      <c r="P1531" s="14">
        <f t="shared" si="119"/>
        <v>0</v>
      </c>
      <c r="Q1531" s="14" t="str">
        <f>+IF(B1531='1'!$D$15,IF(C1531='1'!$D$16,'2'!D1531,""),"")</f>
        <v/>
      </c>
      <c r="S1531" s="36">
        <v>2500000</v>
      </c>
      <c r="T1531" s="87">
        <v>2500000</v>
      </c>
      <c r="U1531" s="96">
        <v>2700000</v>
      </c>
      <c r="V1531" s="108">
        <v>3100000</v>
      </c>
    </row>
    <row r="1532" spans="1:22" hidden="1" x14ac:dyDescent="0.2">
      <c r="A1532" s="103">
        <v>1530</v>
      </c>
      <c r="B1532" s="1" t="s">
        <v>46</v>
      </c>
      <c r="C1532" s="14">
        <v>18</v>
      </c>
      <c r="D1532" s="14" t="s">
        <v>626</v>
      </c>
      <c r="E1532" s="1">
        <v>13370</v>
      </c>
      <c r="F1532" s="1" t="str">
        <f t="shared" si="120"/>
        <v>БЗД1824Б</v>
      </c>
      <c r="G1532" s="2" t="s">
        <v>1774</v>
      </c>
      <c r="I1532" s="1">
        <v>9</v>
      </c>
      <c r="J1532" s="1">
        <v>2010</v>
      </c>
      <c r="K1532" s="2" t="s">
        <v>362</v>
      </c>
      <c r="L1532" s="122">
        <f t="shared" si="123"/>
        <v>1.1000000000000001</v>
      </c>
      <c r="N1532" s="117">
        <v>3100000</v>
      </c>
      <c r="O1532" s="129">
        <f t="shared" si="118"/>
        <v>3410000.0000000005</v>
      </c>
      <c r="P1532" s="14">
        <f t="shared" si="119"/>
        <v>0</v>
      </c>
      <c r="Q1532" s="14" t="str">
        <f>+IF(B1532='1'!$D$15,IF(C1532='1'!$D$16,'2'!D1532,""),"")</f>
        <v/>
      </c>
      <c r="S1532" s="36">
        <v>2500000</v>
      </c>
      <c r="T1532" s="87">
        <v>2500000</v>
      </c>
      <c r="U1532" s="96">
        <v>2700000</v>
      </c>
      <c r="V1532" s="108">
        <v>3100000</v>
      </c>
    </row>
    <row r="1533" spans="1:22" hidden="1" x14ac:dyDescent="0.2">
      <c r="A1533" s="103">
        <v>1531</v>
      </c>
      <c r="B1533" s="1" t="s">
        <v>46</v>
      </c>
      <c r="C1533" s="14">
        <v>18</v>
      </c>
      <c r="D1533" s="14" t="s">
        <v>30</v>
      </c>
      <c r="E1533" s="1">
        <v>13370</v>
      </c>
      <c r="F1533" s="1" t="str">
        <f t="shared" si="120"/>
        <v>БЗД1824А</v>
      </c>
      <c r="G1533" s="2" t="s">
        <v>1774</v>
      </c>
      <c r="I1533" s="1">
        <v>9</v>
      </c>
      <c r="J1533" s="1">
        <v>2010</v>
      </c>
      <c r="K1533" s="2" t="s">
        <v>362</v>
      </c>
      <c r="L1533" s="122">
        <f t="shared" si="123"/>
        <v>1.1000000000000001</v>
      </c>
      <c r="N1533" s="117">
        <v>3100000</v>
      </c>
      <c r="O1533" s="129">
        <f t="shared" si="118"/>
        <v>3410000.0000000005</v>
      </c>
      <c r="P1533" s="14">
        <f t="shared" si="119"/>
        <v>0</v>
      </c>
      <c r="Q1533" s="14" t="str">
        <f>+IF(B1533='1'!$D$15,IF(C1533='1'!$D$16,'2'!D1533,""),"")</f>
        <v/>
      </c>
      <c r="S1533" s="36">
        <v>2500000</v>
      </c>
      <c r="T1533" s="87">
        <v>2500000</v>
      </c>
      <c r="U1533" s="96">
        <v>2700000</v>
      </c>
      <c r="V1533" s="108">
        <v>3100000</v>
      </c>
    </row>
    <row r="1534" spans="1:22" hidden="1" x14ac:dyDescent="0.2">
      <c r="A1534" s="103">
        <v>1532</v>
      </c>
      <c r="B1534" s="1" t="s">
        <v>46</v>
      </c>
      <c r="C1534" s="14">
        <v>18</v>
      </c>
      <c r="D1534" s="14" t="s">
        <v>968</v>
      </c>
      <c r="E1534" s="1">
        <v>13370</v>
      </c>
      <c r="F1534" s="1" t="str">
        <f t="shared" si="120"/>
        <v>БЗД1823/2</v>
      </c>
      <c r="G1534" s="2" t="s">
        <v>969</v>
      </c>
      <c r="I1534" s="1">
        <v>12</v>
      </c>
      <c r="J1534" s="1">
        <v>2020</v>
      </c>
      <c r="K1534" s="2" t="s">
        <v>967</v>
      </c>
      <c r="L1534" s="122">
        <f t="shared" si="123"/>
        <v>1.1000000000000001</v>
      </c>
      <c r="N1534" s="117">
        <v>3200000</v>
      </c>
      <c r="O1534" s="129">
        <f t="shared" si="118"/>
        <v>3520000.0000000005</v>
      </c>
      <c r="P1534" s="14">
        <f t="shared" si="119"/>
        <v>0</v>
      </c>
      <c r="Q1534" s="14" t="str">
        <f>+IF(B1534='1'!$D$15,IF(C1534='1'!$D$16,'2'!D1534,""),"")</f>
        <v/>
      </c>
      <c r="S1534" s="36">
        <v>2500000</v>
      </c>
      <c r="T1534" s="87">
        <v>2500000</v>
      </c>
      <c r="U1534" s="96">
        <v>2800000</v>
      </c>
      <c r="V1534" s="108">
        <v>3200000</v>
      </c>
    </row>
    <row r="1535" spans="1:22" hidden="1" x14ac:dyDescent="0.2">
      <c r="A1535" s="103">
        <v>1533</v>
      </c>
      <c r="B1535" s="1" t="s">
        <v>46</v>
      </c>
      <c r="C1535" s="14">
        <v>18</v>
      </c>
      <c r="D1535" s="14" t="s">
        <v>952</v>
      </c>
      <c r="E1535" s="1">
        <v>13370</v>
      </c>
      <c r="F1535" s="1" t="str">
        <f t="shared" si="120"/>
        <v>БЗД1822а</v>
      </c>
      <c r="G1535" s="2" t="s">
        <v>1688</v>
      </c>
      <c r="H1535" s="2" t="s">
        <v>1688</v>
      </c>
      <c r="I1535" s="1">
        <v>9</v>
      </c>
      <c r="J1535" s="1">
        <v>1989</v>
      </c>
      <c r="K1535" s="2" t="s">
        <v>362</v>
      </c>
      <c r="L1535" s="122">
        <v>1.1499999999999999</v>
      </c>
      <c r="N1535" s="117">
        <v>145000000</v>
      </c>
      <c r="O1535" s="129">
        <f t="shared" si="118"/>
        <v>166750000</v>
      </c>
      <c r="P1535" s="14">
        <f t="shared" si="119"/>
        <v>0</v>
      </c>
      <c r="Q1535" s="14" t="str">
        <f>+IF(B1535='1'!$D$15,IF(C1535='1'!$D$16,'2'!D1535,""),"")</f>
        <v/>
      </c>
      <c r="S1535" s="36">
        <v>120000000</v>
      </c>
      <c r="T1535" s="87">
        <v>120000000</v>
      </c>
      <c r="U1535" s="96">
        <v>130000000</v>
      </c>
      <c r="V1535" s="108">
        <v>145000000</v>
      </c>
    </row>
    <row r="1536" spans="1:22" hidden="1" x14ac:dyDescent="0.2">
      <c r="A1536" s="103">
        <v>1534</v>
      </c>
      <c r="B1536" s="1" t="s">
        <v>46</v>
      </c>
      <c r="C1536" s="14">
        <v>18</v>
      </c>
      <c r="D1536" s="14" t="s">
        <v>2289</v>
      </c>
      <c r="E1536" s="1">
        <v>13370</v>
      </c>
      <c r="F1536" s="1" t="str">
        <f t="shared" si="120"/>
        <v>БЗД1816 /MCS/</v>
      </c>
      <c r="G1536" s="2" t="s">
        <v>953</v>
      </c>
      <c r="I1536" s="1">
        <v>5</v>
      </c>
      <c r="J1536" s="1">
        <v>2004</v>
      </c>
      <c r="K1536" s="2" t="s">
        <v>362</v>
      </c>
      <c r="L1536" s="122">
        <f t="shared" ref="L1536:L1542" si="124">+$L$1</f>
        <v>1.1000000000000001</v>
      </c>
      <c r="N1536" s="117">
        <v>2500000</v>
      </c>
      <c r="O1536" s="129">
        <f t="shared" si="118"/>
        <v>2750000</v>
      </c>
      <c r="P1536" s="14">
        <f t="shared" si="119"/>
        <v>0</v>
      </c>
      <c r="Q1536" s="14" t="str">
        <f>+IF(B1536='1'!$D$15,IF(C1536='1'!$D$16,'2'!D1536,""),"")</f>
        <v/>
      </c>
      <c r="S1536" s="36">
        <v>2000000</v>
      </c>
      <c r="T1536" s="87">
        <v>2000000</v>
      </c>
      <c r="U1536" s="96">
        <v>2200000</v>
      </c>
      <c r="V1536" s="108">
        <v>2500000</v>
      </c>
    </row>
    <row r="1537" spans="1:22" hidden="1" x14ac:dyDescent="0.2">
      <c r="A1537" s="103">
        <v>1535</v>
      </c>
      <c r="B1537" s="1" t="s">
        <v>46</v>
      </c>
      <c r="C1537" s="14">
        <v>18</v>
      </c>
      <c r="D1537" s="14" t="s">
        <v>965</v>
      </c>
      <c r="E1537" s="1">
        <v>13370</v>
      </c>
      <c r="F1537" s="1" t="str">
        <f t="shared" si="120"/>
        <v>БЗД1812Б</v>
      </c>
      <c r="G1537" s="2" t="s">
        <v>966</v>
      </c>
      <c r="I1537" s="1">
        <v>12</v>
      </c>
      <c r="J1537" s="1">
        <v>2015</v>
      </c>
      <c r="K1537" s="2" t="s">
        <v>967</v>
      </c>
      <c r="L1537" s="122">
        <f t="shared" si="124"/>
        <v>1.1000000000000001</v>
      </c>
      <c r="N1537" s="117">
        <v>2800000</v>
      </c>
      <c r="O1537" s="129">
        <f t="shared" si="118"/>
        <v>3080000.0000000005</v>
      </c>
      <c r="P1537" s="14">
        <f t="shared" si="119"/>
        <v>0</v>
      </c>
      <c r="Q1537" s="14" t="str">
        <f>+IF(B1537='1'!$D$15,IF(C1537='1'!$D$16,'2'!D1537,""),"")</f>
        <v/>
      </c>
      <c r="S1537" s="36">
        <v>2200000</v>
      </c>
      <c r="T1537" s="87">
        <v>2200000</v>
      </c>
      <c r="U1537" s="96">
        <v>2500000</v>
      </c>
      <c r="V1537" s="108">
        <v>2800000</v>
      </c>
    </row>
    <row r="1538" spans="1:22" hidden="1" x14ac:dyDescent="0.2">
      <c r="A1538" s="103">
        <v>1536</v>
      </c>
      <c r="B1538" s="1" t="s">
        <v>46</v>
      </c>
      <c r="C1538" s="14">
        <v>18</v>
      </c>
      <c r="D1538" s="14" t="s">
        <v>387</v>
      </c>
      <c r="E1538" s="1">
        <v>13370</v>
      </c>
      <c r="F1538" s="1" t="str">
        <f t="shared" si="120"/>
        <v>БЗД1811Б</v>
      </c>
      <c r="G1538" s="2" t="s">
        <v>7</v>
      </c>
      <c r="I1538" s="1">
        <v>10</v>
      </c>
      <c r="J1538" s="1">
        <v>2014</v>
      </c>
      <c r="K1538" s="2" t="s">
        <v>8</v>
      </c>
      <c r="L1538" s="122">
        <f t="shared" si="124"/>
        <v>1.1000000000000001</v>
      </c>
      <c r="N1538" s="117">
        <v>2800000</v>
      </c>
      <c r="O1538" s="129">
        <f t="shared" si="118"/>
        <v>3080000.0000000005</v>
      </c>
      <c r="P1538" s="14">
        <f t="shared" si="119"/>
        <v>0</v>
      </c>
      <c r="Q1538" s="14" t="str">
        <f>+IF(B1538='1'!$D$15,IF(C1538='1'!$D$16,'2'!D1538,""),"")</f>
        <v/>
      </c>
      <c r="S1538" s="36">
        <v>2200000</v>
      </c>
      <c r="T1538" s="87">
        <v>2200000</v>
      </c>
      <c r="U1538" s="96">
        <v>2500000</v>
      </c>
      <c r="V1538" s="108">
        <v>2800000</v>
      </c>
    </row>
    <row r="1539" spans="1:22" hidden="1" x14ac:dyDescent="0.2">
      <c r="A1539" s="103">
        <v>1537</v>
      </c>
      <c r="B1539" s="1" t="s">
        <v>46</v>
      </c>
      <c r="C1539" s="14">
        <v>18</v>
      </c>
      <c r="D1539" s="14" t="s">
        <v>621</v>
      </c>
      <c r="E1539" s="1">
        <v>13370</v>
      </c>
      <c r="F1539" s="1" t="str">
        <f t="shared" si="120"/>
        <v>БЗД1811а</v>
      </c>
      <c r="G1539" s="2" t="s">
        <v>8</v>
      </c>
      <c r="I1539" s="1">
        <v>5</v>
      </c>
      <c r="J1539" s="1">
        <v>2004</v>
      </c>
      <c r="K1539" s="2" t="s">
        <v>362</v>
      </c>
      <c r="L1539" s="122">
        <f t="shared" si="124"/>
        <v>1.1000000000000001</v>
      </c>
      <c r="N1539" s="117">
        <v>2200000</v>
      </c>
      <c r="O1539" s="129">
        <f t="shared" si="118"/>
        <v>2420000</v>
      </c>
      <c r="P1539" s="14">
        <f t="shared" si="119"/>
        <v>0</v>
      </c>
      <c r="Q1539" s="14" t="str">
        <f>+IF(B1539='1'!$D$15,IF(C1539='1'!$D$16,'2'!D1539,""),"")</f>
        <v/>
      </c>
      <c r="S1539" s="36">
        <v>1500000</v>
      </c>
      <c r="T1539" s="87">
        <v>1500000</v>
      </c>
      <c r="U1539" s="96">
        <v>1800000</v>
      </c>
      <c r="V1539" s="108">
        <v>2200000</v>
      </c>
    </row>
    <row r="1540" spans="1:22" hidden="1" x14ac:dyDescent="0.2">
      <c r="A1540" s="103">
        <v>1538</v>
      </c>
      <c r="B1540" s="1" t="s">
        <v>46</v>
      </c>
      <c r="C1540" s="14">
        <v>18</v>
      </c>
      <c r="D1540" s="14">
        <v>61</v>
      </c>
      <c r="E1540" s="1">
        <v>13370</v>
      </c>
      <c r="F1540" s="1" t="str">
        <f t="shared" si="120"/>
        <v>БЗД1861</v>
      </c>
      <c r="I1540" s="1">
        <v>6</v>
      </c>
      <c r="J1540" s="1">
        <v>2008</v>
      </c>
      <c r="K1540" s="37" t="s">
        <v>43</v>
      </c>
      <c r="L1540" s="122">
        <f t="shared" si="124"/>
        <v>1.1000000000000001</v>
      </c>
      <c r="N1540" s="117">
        <v>2700000</v>
      </c>
      <c r="O1540" s="129">
        <f t="shared" ref="O1540:O1603" si="125">L1540*N1540</f>
        <v>2970000.0000000005</v>
      </c>
      <c r="P1540" s="14">
        <f t="shared" si="119"/>
        <v>0</v>
      </c>
      <c r="Q1540" s="14" t="str">
        <f>+IF(B1540='1'!$D$15,IF(C1540='1'!$D$16,'2'!D1540,""),"")</f>
        <v/>
      </c>
      <c r="S1540" s="36">
        <v>2000000</v>
      </c>
      <c r="T1540" s="87">
        <v>2000000</v>
      </c>
      <c r="U1540" s="96">
        <v>2400000</v>
      </c>
      <c r="V1540" s="108">
        <v>2700000</v>
      </c>
    </row>
    <row r="1541" spans="1:22" hidden="1" x14ac:dyDescent="0.2">
      <c r="A1541" s="103">
        <v>1539</v>
      </c>
      <c r="B1541" s="1" t="s">
        <v>46</v>
      </c>
      <c r="C1541" s="14">
        <v>18</v>
      </c>
      <c r="D1541" s="14">
        <v>24</v>
      </c>
      <c r="E1541" s="1">
        <v>13370</v>
      </c>
      <c r="F1541" s="1" t="str">
        <f t="shared" si="120"/>
        <v>БЗД1824</v>
      </c>
      <c r="G1541" s="2" t="s">
        <v>1774</v>
      </c>
      <c r="I1541" s="1">
        <v>9</v>
      </c>
      <c r="J1541" s="1">
        <v>2010</v>
      </c>
      <c r="K1541" s="2" t="s">
        <v>362</v>
      </c>
      <c r="L1541" s="122">
        <f t="shared" si="124"/>
        <v>1.1000000000000001</v>
      </c>
      <c r="N1541" s="117">
        <v>3100000</v>
      </c>
      <c r="O1541" s="129">
        <f t="shared" si="125"/>
        <v>3410000.0000000005</v>
      </c>
      <c r="P1541" s="14">
        <f t="shared" si="119"/>
        <v>0</v>
      </c>
      <c r="Q1541" s="14" t="str">
        <f>+IF(B1541='1'!$D$15,IF(C1541='1'!$D$16,'2'!D1541,""),"")</f>
        <v/>
      </c>
      <c r="S1541" s="36">
        <v>2500000</v>
      </c>
      <c r="T1541" s="87">
        <v>2500000</v>
      </c>
      <c r="U1541" s="96">
        <v>2700000</v>
      </c>
      <c r="V1541" s="108">
        <v>3100000</v>
      </c>
    </row>
    <row r="1542" spans="1:22" hidden="1" x14ac:dyDescent="0.2">
      <c r="A1542" s="103">
        <v>1540</v>
      </c>
      <c r="B1542" s="1" t="s">
        <v>46</v>
      </c>
      <c r="C1542" s="14">
        <v>18</v>
      </c>
      <c r="D1542" s="14">
        <v>16</v>
      </c>
      <c r="E1542" s="1">
        <v>13370</v>
      </c>
      <c r="F1542" s="1" t="str">
        <f t="shared" si="120"/>
        <v>БЗД1816</v>
      </c>
      <c r="I1542" s="1">
        <v>6</v>
      </c>
      <c r="J1542" s="1">
        <v>2007</v>
      </c>
      <c r="K1542" s="2" t="s">
        <v>362</v>
      </c>
      <c r="L1542" s="122">
        <f t="shared" si="124"/>
        <v>1.1000000000000001</v>
      </c>
      <c r="N1542" s="117">
        <v>3100000</v>
      </c>
      <c r="O1542" s="129">
        <f t="shared" si="125"/>
        <v>3410000.0000000005</v>
      </c>
      <c r="P1542" s="14">
        <f t="shared" ref="P1542:P1605" si="126">+IF(Q1542="",0,P1541+1)</f>
        <v>0</v>
      </c>
      <c r="Q1542" s="14" t="str">
        <f>+IF(B1542='1'!$D$15,IF(C1542='1'!$D$16,'2'!D1542,""),"")</f>
        <v/>
      </c>
      <c r="S1542" s="36">
        <v>2300000</v>
      </c>
      <c r="T1542" s="87">
        <v>2300000</v>
      </c>
      <c r="U1542" s="96">
        <v>2700000</v>
      </c>
      <c r="V1542" s="108">
        <v>3100000</v>
      </c>
    </row>
    <row r="1543" spans="1:22" hidden="1" x14ac:dyDescent="0.2">
      <c r="A1543" s="103">
        <v>1541</v>
      </c>
      <c r="B1543" s="1" t="s">
        <v>46</v>
      </c>
      <c r="C1543" s="14">
        <v>18</v>
      </c>
      <c r="D1543" s="14">
        <v>15</v>
      </c>
      <c r="E1543" s="1">
        <v>13370</v>
      </c>
      <c r="F1543" s="1" t="str">
        <f t="shared" si="120"/>
        <v>БЗД1815</v>
      </c>
      <c r="G1543" s="2" t="s">
        <v>2003</v>
      </c>
      <c r="H1543" s="2" t="s">
        <v>2003</v>
      </c>
      <c r="I1543" s="1">
        <v>10</v>
      </c>
      <c r="J1543" s="1">
        <v>1990</v>
      </c>
      <c r="K1543" s="2" t="s">
        <v>362</v>
      </c>
      <c r="L1543" s="122">
        <v>1.1499999999999999</v>
      </c>
      <c r="N1543" s="117">
        <v>145000000</v>
      </c>
      <c r="O1543" s="129">
        <f t="shared" si="125"/>
        <v>166750000</v>
      </c>
      <c r="P1543" s="14">
        <f t="shared" si="126"/>
        <v>0</v>
      </c>
      <c r="Q1543" s="14" t="str">
        <f>+IF(B1543='1'!$D$15,IF(C1543='1'!$D$16,'2'!D1543,""),"")</f>
        <v/>
      </c>
      <c r="S1543" s="36">
        <v>120000000</v>
      </c>
      <c r="T1543" s="87">
        <v>120000000</v>
      </c>
      <c r="U1543" s="96">
        <v>130000000</v>
      </c>
      <c r="V1543" s="108">
        <v>145000000</v>
      </c>
    </row>
    <row r="1544" spans="1:22" hidden="1" x14ac:dyDescent="0.2">
      <c r="A1544" s="103">
        <v>1542</v>
      </c>
      <c r="B1544" s="1" t="s">
        <v>46</v>
      </c>
      <c r="C1544" s="14">
        <v>18</v>
      </c>
      <c r="D1544" s="14">
        <v>14</v>
      </c>
      <c r="E1544" s="1">
        <v>13370</v>
      </c>
      <c r="F1544" s="1" t="str">
        <f t="shared" ref="F1544:F1607" si="127">+B1544&amp;C1544&amp;D1544</f>
        <v>БЗД1814</v>
      </c>
      <c r="G1544" s="2" t="s">
        <v>1688</v>
      </c>
      <c r="H1544" s="2" t="s">
        <v>1688</v>
      </c>
      <c r="I1544" s="1">
        <v>9</v>
      </c>
      <c r="J1544" s="1">
        <v>1989</v>
      </c>
      <c r="K1544" s="2" t="s">
        <v>362</v>
      </c>
      <c r="L1544" s="122">
        <v>1.1499999999999999</v>
      </c>
      <c r="N1544" s="117">
        <v>145000000</v>
      </c>
      <c r="O1544" s="129">
        <f t="shared" si="125"/>
        <v>166750000</v>
      </c>
      <c r="P1544" s="14">
        <f t="shared" si="126"/>
        <v>0</v>
      </c>
      <c r="Q1544" s="14" t="str">
        <f>+IF(B1544='1'!$D$15,IF(C1544='1'!$D$16,'2'!D1544,""),"")</f>
        <v/>
      </c>
      <c r="S1544" s="36">
        <v>120000000</v>
      </c>
      <c r="T1544" s="87">
        <v>120000000</v>
      </c>
      <c r="U1544" s="96">
        <v>130000000</v>
      </c>
      <c r="V1544" s="108">
        <v>145000000</v>
      </c>
    </row>
    <row r="1545" spans="1:22" hidden="1" x14ac:dyDescent="0.2">
      <c r="A1545" s="103">
        <v>1543</v>
      </c>
      <c r="B1545" s="1" t="s">
        <v>46</v>
      </c>
      <c r="C1545" s="14">
        <v>18</v>
      </c>
      <c r="D1545" s="14">
        <v>13</v>
      </c>
      <c r="E1545" s="1">
        <v>13370</v>
      </c>
      <c r="F1545" s="1" t="str">
        <f t="shared" si="127"/>
        <v>БЗД1813</v>
      </c>
      <c r="G1545" s="2" t="s">
        <v>1688</v>
      </c>
      <c r="H1545" s="2" t="s">
        <v>1688</v>
      </c>
      <c r="I1545" s="1">
        <v>9</v>
      </c>
      <c r="J1545" s="1">
        <v>1989</v>
      </c>
      <c r="L1545" s="122">
        <v>1.1499999999999999</v>
      </c>
      <c r="N1545" s="117">
        <v>145000000</v>
      </c>
      <c r="O1545" s="129">
        <f t="shared" si="125"/>
        <v>166750000</v>
      </c>
      <c r="P1545" s="14">
        <f t="shared" si="126"/>
        <v>0</v>
      </c>
      <c r="Q1545" s="14" t="str">
        <f>+IF(B1545='1'!$D$15,IF(C1545='1'!$D$16,'2'!D1545,""),"")</f>
        <v/>
      </c>
      <c r="S1545" s="36">
        <v>120000000</v>
      </c>
      <c r="T1545" s="87">
        <v>120000000</v>
      </c>
      <c r="U1545" s="96">
        <v>130000000</v>
      </c>
      <c r="V1545" s="108">
        <v>145000000</v>
      </c>
    </row>
    <row r="1546" spans="1:22" hidden="1" x14ac:dyDescent="0.2">
      <c r="A1546" s="103">
        <v>1544</v>
      </c>
      <c r="B1546" s="1" t="s">
        <v>46</v>
      </c>
      <c r="C1546" s="14">
        <v>18</v>
      </c>
      <c r="D1546" s="14">
        <v>12</v>
      </c>
      <c r="E1546" s="1">
        <v>13370</v>
      </c>
      <c r="F1546" s="1" t="str">
        <f t="shared" si="127"/>
        <v>БЗД1812</v>
      </c>
      <c r="G1546" s="2" t="s">
        <v>1688</v>
      </c>
      <c r="H1546" s="2" t="s">
        <v>1688</v>
      </c>
      <c r="I1546" s="1">
        <v>9</v>
      </c>
      <c r="J1546" s="1">
        <v>1989</v>
      </c>
      <c r="L1546" s="122">
        <v>1.1499999999999999</v>
      </c>
      <c r="N1546" s="117">
        <v>145000000</v>
      </c>
      <c r="O1546" s="129">
        <f t="shared" si="125"/>
        <v>166750000</v>
      </c>
      <c r="P1546" s="14">
        <f t="shared" si="126"/>
        <v>0</v>
      </c>
      <c r="Q1546" s="14" t="str">
        <f>+IF(B1546='1'!$D$15,IF(C1546='1'!$D$16,'2'!D1546,""),"")</f>
        <v/>
      </c>
      <c r="S1546" s="36">
        <v>120000000</v>
      </c>
      <c r="T1546" s="87">
        <v>120000000</v>
      </c>
      <c r="U1546" s="96">
        <v>130000000</v>
      </c>
      <c r="V1546" s="108">
        <v>145000000</v>
      </c>
    </row>
    <row r="1547" spans="1:22" hidden="1" x14ac:dyDescent="0.2">
      <c r="A1547" s="103">
        <v>1545</v>
      </c>
      <c r="B1547" s="1" t="s">
        <v>46</v>
      </c>
      <c r="C1547" s="14">
        <v>18</v>
      </c>
      <c r="D1547" s="14">
        <v>11</v>
      </c>
      <c r="E1547" s="1">
        <v>13370</v>
      </c>
      <c r="F1547" s="1" t="str">
        <f t="shared" si="127"/>
        <v>БЗД1811</v>
      </c>
      <c r="G1547" s="2" t="s">
        <v>1688</v>
      </c>
      <c r="H1547" s="2" t="s">
        <v>1688</v>
      </c>
      <c r="I1547" s="1">
        <v>9</v>
      </c>
      <c r="J1547" s="1">
        <v>1989</v>
      </c>
      <c r="K1547" s="2" t="s">
        <v>362</v>
      </c>
      <c r="L1547" s="122">
        <v>1.1499999999999999</v>
      </c>
      <c r="N1547" s="117">
        <v>145000000</v>
      </c>
      <c r="O1547" s="129">
        <f t="shared" si="125"/>
        <v>166750000</v>
      </c>
      <c r="P1547" s="14">
        <f t="shared" si="126"/>
        <v>0</v>
      </c>
      <c r="Q1547" s="14" t="str">
        <f>+IF(B1547='1'!$D$15,IF(C1547='1'!$D$16,'2'!D1547,""),"")</f>
        <v/>
      </c>
      <c r="S1547" s="36">
        <v>120000000</v>
      </c>
      <c r="T1547" s="87">
        <v>120000000</v>
      </c>
      <c r="U1547" s="96">
        <v>130000000</v>
      </c>
      <c r="V1547" s="108">
        <v>145000000</v>
      </c>
    </row>
    <row r="1548" spans="1:22" hidden="1" x14ac:dyDescent="0.2">
      <c r="A1548" s="103">
        <v>1546</v>
      </c>
      <c r="B1548" s="1" t="s">
        <v>46</v>
      </c>
      <c r="C1548" s="14">
        <v>18</v>
      </c>
      <c r="D1548" s="14">
        <v>10</v>
      </c>
      <c r="E1548" s="1">
        <v>13370</v>
      </c>
      <c r="F1548" s="1" t="str">
        <f t="shared" si="127"/>
        <v>БЗД1810</v>
      </c>
      <c r="G1548" s="2" t="s">
        <v>1688</v>
      </c>
      <c r="H1548" s="2" t="s">
        <v>1688</v>
      </c>
      <c r="I1548" s="1">
        <v>9</v>
      </c>
      <c r="J1548" s="1">
        <v>1989</v>
      </c>
      <c r="K1548" s="37" t="s">
        <v>847</v>
      </c>
      <c r="L1548" s="122">
        <v>1.1499999999999999</v>
      </c>
      <c r="N1548" s="117">
        <v>145000000</v>
      </c>
      <c r="O1548" s="129">
        <f t="shared" si="125"/>
        <v>166750000</v>
      </c>
      <c r="P1548" s="14">
        <f t="shared" si="126"/>
        <v>0</v>
      </c>
      <c r="Q1548" s="14" t="str">
        <f>+IF(B1548='1'!$D$15,IF(C1548='1'!$D$16,'2'!D1548,""),"")</f>
        <v/>
      </c>
      <c r="S1548" s="36">
        <v>120000000</v>
      </c>
      <c r="T1548" s="87">
        <v>120000000</v>
      </c>
      <c r="U1548" s="96">
        <v>130000000</v>
      </c>
      <c r="V1548" s="108">
        <v>145000000</v>
      </c>
    </row>
    <row r="1549" spans="1:22" hidden="1" x14ac:dyDescent="0.2">
      <c r="A1549" s="103">
        <v>1547</v>
      </c>
      <c r="B1549" s="43" t="s">
        <v>46</v>
      </c>
      <c r="C1549" s="43">
        <v>19</v>
      </c>
      <c r="D1549" s="43" t="s">
        <v>978</v>
      </c>
      <c r="E1549" s="43">
        <v>13291</v>
      </c>
      <c r="F1549" s="43" t="str">
        <f t="shared" si="127"/>
        <v>БЗД19сот-9</v>
      </c>
      <c r="G1549" s="44" t="s">
        <v>2479</v>
      </c>
      <c r="H1549" s="44"/>
      <c r="I1549" s="43">
        <v>1</v>
      </c>
      <c r="J1549" s="43">
        <v>1963</v>
      </c>
      <c r="K1549" s="44" t="s">
        <v>8</v>
      </c>
      <c r="L1549" s="124">
        <v>1.1499999999999999</v>
      </c>
      <c r="M1549" s="45" t="s">
        <v>2015</v>
      </c>
      <c r="N1549" s="128">
        <v>0</v>
      </c>
      <c r="O1549" s="129">
        <f t="shared" si="125"/>
        <v>0</v>
      </c>
      <c r="P1549" s="14">
        <f t="shared" si="126"/>
        <v>0</v>
      </c>
      <c r="Q1549" s="14" t="str">
        <f>+IF(B1549='1'!$D$15,IF(C1549='1'!$D$16,'2'!D1549,""),"")</f>
        <v/>
      </c>
      <c r="S1549" s="46">
        <v>0</v>
      </c>
      <c r="T1549" s="47">
        <v>0</v>
      </c>
      <c r="U1549" s="128">
        <v>0</v>
      </c>
      <c r="V1549" s="108">
        <v>0</v>
      </c>
    </row>
    <row r="1550" spans="1:22" hidden="1" x14ac:dyDescent="0.2">
      <c r="A1550" s="103">
        <v>1548</v>
      </c>
      <c r="B1550" s="43" t="s">
        <v>46</v>
      </c>
      <c r="C1550" s="43">
        <v>19</v>
      </c>
      <c r="D1550" s="43" t="s">
        <v>980</v>
      </c>
      <c r="E1550" s="43">
        <v>13291</v>
      </c>
      <c r="F1550" s="43" t="str">
        <f t="shared" si="127"/>
        <v>БЗД19сот-8</v>
      </c>
      <c r="G1550" s="44" t="s">
        <v>2476</v>
      </c>
      <c r="H1550" s="44"/>
      <c r="I1550" s="43">
        <v>1</v>
      </c>
      <c r="J1550" s="43">
        <v>1963</v>
      </c>
      <c r="K1550" s="44" t="s">
        <v>8</v>
      </c>
      <c r="L1550" s="124">
        <v>1.1499999999999999</v>
      </c>
      <c r="M1550" s="45" t="s">
        <v>2015</v>
      </c>
      <c r="N1550" s="128">
        <v>0</v>
      </c>
      <c r="O1550" s="129">
        <f t="shared" si="125"/>
        <v>0</v>
      </c>
      <c r="P1550" s="14">
        <f t="shared" si="126"/>
        <v>0</v>
      </c>
      <c r="Q1550" s="14" t="str">
        <f>+IF(B1550='1'!$D$15,IF(C1550='1'!$D$16,'2'!D1550,""),"")</f>
        <v/>
      </c>
      <c r="S1550" s="46">
        <v>0</v>
      </c>
      <c r="T1550" s="47">
        <v>0</v>
      </c>
      <c r="U1550" s="128">
        <v>0</v>
      </c>
      <c r="V1550" s="108">
        <v>0</v>
      </c>
    </row>
    <row r="1551" spans="1:22" hidden="1" x14ac:dyDescent="0.2">
      <c r="A1551" s="103">
        <v>1549</v>
      </c>
      <c r="B1551" s="43" t="s">
        <v>46</v>
      </c>
      <c r="C1551" s="43">
        <v>19</v>
      </c>
      <c r="D1551" s="43" t="s">
        <v>981</v>
      </c>
      <c r="E1551" s="43">
        <v>13291</v>
      </c>
      <c r="F1551" s="43" t="str">
        <f t="shared" si="127"/>
        <v>БЗД19сот-3</v>
      </c>
      <c r="G1551" s="44" t="s">
        <v>2480</v>
      </c>
      <c r="H1551" s="44"/>
      <c r="I1551" s="43">
        <v>1</v>
      </c>
      <c r="J1551" s="43">
        <v>1963</v>
      </c>
      <c r="K1551" s="44" t="s">
        <v>8</v>
      </c>
      <c r="L1551" s="124">
        <v>1.1499999999999999</v>
      </c>
      <c r="M1551" s="45" t="s">
        <v>2015</v>
      </c>
      <c r="N1551" s="128">
        <v>0</v>
      </c>
      <c r="O1551" s="129">
        <f t="shared" si="125"/>
        <v>0</v>
      </c>
      <c r="P1551" s="14">
        <f t="shared" si="126"/>
        <v>0</v>
      </c>
      <c r="Q1551" s="14" t="str">
        <f>+IF(B1551='1'!$D$15,IF(C1551='1'!$D$16,'2'!D1551,""),"")</f>
        <v/>
      </c>
      <c r="S1551" s="46">
        <v>0</v>
      </c>
      <c r="T1551" s="47">
        <v>0</v>
      </c>
      <c r="U1551" s="128">
        <v>0</v>
      </c>
      <c r="V1551" s="108">
        <v>0</v>
      </c>
    </row>
    <row r="1552" spans="1:22" hidden="1" x14ac:dyDescent="0.2">
      <c r="A1552" s="103">
        <v>1550</v>
      </c>
      <c r="B1552" s="43" t="s">
        <v>46</v>
      </c>
      <c r="C1552" s="43">
        <v>19</v>
      </c>
      <c r="D1552" s="43" t="s">
        <v>977</v>
      </c>
      <c r="E1552" s="43">
        <v>13291</v>
      </c>
      <c r="F1552" s="43" t="str">
        <f t="shared" si="127"/>
        <v>БЗД19сот-11</v>
      </c>
      <c r="G1552" s="44" t="s">
        <v>2477</v>
      </c>
      <c r="H1552" s="44"/>
      <c r="I1552" s="43">
        <v>1</v>
      </c>
      <c r="J1552" s="43">
        <v>1963</v>
      </c>
      <c r="K1552" s="44" t="s">
        <v>8</v>
      </c>
      <c r="L1552" s="124">
        <v>1.1499999999999999</v>
      </c>
      <c r="M1552" s="45" t="s">
        <v>2015</v>
      </c>
      <c r="N1552" s="128">
        <v>0</v>
      </c>
      <c r="O1552" s="129">
        <f t="shared" si="125"/>
        <v>0</v>
      </c>
      <c r="P1552" s="14">
        <f t="shared" si="126"/>
        <v>0</v>
      </c>
      <c r="Q1552" s="14" t="str">
        <f>+IF(B1552='1'!$D$15,IF(C1552='1'!$D$16,'2'!D1552,""),"")</f>
        <v/>
      </c>
      <c r="S1552" s="46">
        <v>0</v>
      </c>
      <c r="T1552" s="47">
        <v>0</v>
      </c>
      <c r="U1552" s="128">
        <v>0</v>
      </c>
      <c r="V1552" s="108">
        <v>0</v>
      </c>
    </row>
    <row r="1553" spans="1:22" hidden="1" x14ac:dyDescent="0.2">
      <c r="A1553" s="103">
        <v>1551</v>
      </c>
      <c r="B1553" s="43" t="s">
        <v>46</v>
      </c>
      <c r="C1553" s="43">
        <v>19</v>
      </c>
      <c r="D1553" s="43" t="s">
        <v>979</v>
      </c>
      <c r="E1553" s="43">
        <v>13291</v>
      </c>
      <c r="F1553" s="43" t="str">
        <f t="shared" si="127"/>
        <v>БЗД19сот-10</v>
      </c>
      <c r="G1553" s="44" t="s">
        <v>2478</v>
      </c>
      <c r="H1553" s="44"/>
      <c r="I1553" s="43">
        <v>1</v>
      </c>
      <c r="J1553" s="43">
        <v>1963</v>
      </c>
      <c r="K1553" s="44" t="s">
        <v>8</v>
      </c>
      <c r="L1553" s="124">
        <v>1.1499999999999999</v>
      </c>
      <c r="M1553" s="45" t="s">
        <v>2015</v>
      </c>
      <c r="N1553" s="128">
        <v>0</v>
      </c>
      <c r="O1553" s="129">
        <f t="shared" si="125"/>
        <v>0</v>
      </c>
      <c r="P1553" s="14">
        <f t="shared" si="126"/>
        <v>0</v>
      </c>
      <c r="Q1553" s="14" t="str">
        <f>+IF(B1553='1'!$D$15,IF(C1553='1'!$D$16,'2'!D1553,""),"")</f>
        <v/>
      </c>
      <c r="S1553" s="46">
        <v>0</v>
      </c>
      <c r="T1553" s="47">
        <v>0</v>
      </c>
      <c r="U1553" s="128">
        <v>0</v>
      </c>
      <c r="V1553" s="108">
        <v>0</v>
      </c>
    </row>
    <row r="1554" spans="1:22" hidden="1" x14ac:dyDescent="0.2">
      <c r="A1554" s="103">
        <v>1552</v>
      </c>
      <c r="B1554" s="1" t="s">
        <v>46</v>
      </c>
      <c r="C1554" s="14">
        <v>19</v>
      </c>
      <c r="D1554" s="14" t="s">
        <v>296</v>
      </c>
      <c r="E1554" s="1">
        <v>13291</v>
      </c>
      <c r="F1554" s="1" t="str">
        <f t="shared" si="127"/>
        <v>БЗД1952А</v>
      </c>
      <c r="G1554" s="2" t="s">
        <v>975</v>
      </c>
      <c r="I1554" s="1">
        <v>12</v>
      </c>
      <c r="J1554" s="1">
        <v>2022</v>
      </c>
      <c r="K1554" s="2" t="s">
        <v>911</v>
      </c>
      <c r="L1554" s="122">
        <f>+$L$1</f>
        <v>1.1000000000000001</v>
      </c>
      <c r="N1554" s="117">
        <v>2600000</v>
      </c>
      <c r="O1554" s="129">
        <f t="shared" si="125"/>
        <v>2860000</v>
      </c>
      <c r="P1554" s="14">
        <f t="shared" si="126"/>
        <v>0</v>
      </c>
      <c r="Q1554" s="14" t="str">
        <f>+IF(B1554='1'!$D$15,IF(C1554='1'!$D$16,'2'!D1554,""),"")</f>
        <v/>
      </c>
      <c r="S1554" s="36">
        <v>2200000</v>
      </c>
      <c r="T1554" s="87">
        <v>2200000</v>
      </c>
      <c r="U1554" s="96">
        <v>2200000</v>
      </c>
      <c r="V1554" s="108">
        <v>2600000</v>
      </c>
    </row>
    <row r="1555" spans="1:22" hidden="1" x14ac:dyDescent="0.2">
      <c r="A1555" s="103">
        <v>1553</v>
      </c>
      <c r="B1555" s="1" t="s">
        <v>46</v>
      </c>
      <c r="C1555" s="14">
        <v>19</v>
      </c>
      <c r="D1555" s="14" t="s">
        <v>1414</v>
      </c>
      <c r="E1555" s="1">
        <v>13291</v>
      </c>
      <c r="F1555" s="1" t="str">
        <f t="shared" si="127"/>
        <v>БЗД1941/4</v>
      </c>
      <c r="G1555" s="2" t="s">
        <v>2683</v>
      </c>
      <c r="I1555" s="1">
        <v>15</v>
      </c>
      <c r="J1555" s="1">
        <v>2024</v>
      </c>
      <c r="K1555" s="2" t="s">
        <v>911</v>
      </c>
      <c r="L1555" s="126">
        <v>1</v>
      </c>
      <c r="N1555" s="120">
        <v>2900000</v>
      </c>
      <c r="O1555" s="129">
        <f t="shared" si="125"/>
        <v>2900000</v>
      </c>
      <c r="P1555" s="14">
        <f t="shared" si="126"/>
        <v>0</v>
      </c>
      <c r="Q1555" s="14" t="str">
        <f>+IF(B1555='1'!$D$15,IF(C1555='1'!$D$16,'2'!D1555,""),"")</f>
        <v/>
      </c>
      <c r="S1555" s="36"/>
      <c r="T1555" s="87"/>
      <c r="U1555" s="96"/>
      <c r="V1555" s="108">
        <v>0</v>
      </c>
    </row>
    <row r="1556" spans="1:22" hidden="1" x14ac:dyDescent="0.2">
      <c r="A1556" s="103">
        <v>1554</v>
      </c>
      <c r="B1556" s="1" t="s">
        <v>46</v>
      </c>
      <c r="C1556" s="14">
        <v>19</v>
      </c>
      <c r="D1556" s="14" t="s">
        <v>1416</v>
      </c>
      <c r="E1556" s="1">
        <v>13291</v>
      </c>
      <c r="F1556" s="1" t="str">
        <f t="shared" si="127"/>
        <v>БЗД1941/3</v>
      </c>
      <c r="G1556" s="2" t="s">
        <v>2683</v>
      </c>
      <c r="I1556" s="1">
        <v>15</v>
      </c>
      <c r="J1556" s="1">
        <v>2024</v>
      </c>
      <c r="K1556" s="2" t="s">
        <v>911</v>
      </c>
      <c r="L1556" s="126">
        <v>1</v>
      </c>
      <c r="N1556" s="120">
        <v>2900000</v>
      </c>
      <c r="O1556" s="129">
        <f t="shared" si="125"/>
        <v>2900000</v>
      </c>
      <c r="P1556" s="14">
        <f t="shared" si="126"/>
        <v>0</v>
      </c>
      <c r="Q1556" s="14" t="str">
        <f>+IF(B1556='1'!$D$15,IF(C1556='1'!$D$16,'2'!D1556,""),"")</f>
        <v/>
      </c>
      <c r="S1556" s="36"/>
      <c r="T1556" s="87"/>
      <c r="U1556" s="96"/>
      <c r="V1556" s="108">
        <v>0</v>
      </c>
    </row>
    <row r="1557" spans="1:22" hidden="1" x14ac:dyDescent="0.2">
      <c r="A1557" s="103">
        <v>1555</v>
      </c>
      <c r="B1557" s="1" t="s">
        <v>46</v>
      </c>
      <c r="C1557" s="14">
        <v>19</v>
      </c>
      <c r="D1557" s="14" t="s">
        <v>304</v>
      </c>
      <c r="E1557" s="1">
        <v>13291</v>
      </c>
      <c r="F1557" s="1" t="str">
        <f t="shared" si="127"/>
        <v>БЗД1945А</v>
      </c>
      <c r="G1557" s="2" t="s">
        <v>970</v>
      </c>
      <c r="I1557" s="1">
        <v>13</v>
      </c>
      <c r="J1557" s="1">
        <v>2021</v>
      </c>
      <c r="K1557" s="2" t="s">
        <v>911</v>
      </c>
      <c r="L1557" s="122">
        <f t="shared" ref="L1557:L1565" si="128">+$L$1</f>
        <v>1.1000000000000001</v>
      </c>
      <c r="N1557" s="117">
        <v>2600000</v>
      </c>
      <c r="O1557" s="129">
        <f t="shared" si="125"/>
        <v>2860000</v>
      </c>
      <c r="P1557" s="14">
        <f t="shared" si="126"/>
        <v>0</v>
      </c>
      <c r="Q1557" s="14" t="str">
        <f>+IF(B1557='1'!$D$15,IF(C1557='1'!$D$16,'2'!D1557,""),"")</f>
        <v/>
      </c>
      <c r="S1557" s="36">
        <v>2200000</v>
      </c>
      <c r="T1557" s="87">
        <v>2200000</v>
      </c>
      <c r="U1557" s="96">
        <v>2200000</v>
      </c>
      <c r="V1557" s="108">
        <v>2600000</v>
      </c>
    </row>
    <row r="1558" spans="1:22" hidden="1" x14ac:dyDescent="0.2">
      <c r="A1558" s="103">
        <v>1556</v>
      </c>
      <c r="B1558" s="1" t="s">
        <v>46</v>
      </c>
      <c r="C1558" s="14">
        <v>19</v>
      </c>
      <c r="D1558" s="14" t="s">
        <v>274</v>
      </c>
      <c r="E1558" s="1">
        <v>13291</v>
      </c>
      <c r="F1558" s="1" t="str">
        <f t="shared" si="127"/>
        <v>БЗД1943/5</v>
      </c>
      <c r="G1558" s="2" t="s">
        <v>970</v>
      </c>
      <c r="I1558" s="1">
        <v>12</v>
      </c>
      <c r="J1558" s="1">
        <v>2024</v>
      </c>
      <c r="K1558" s="2" t="s">
        <v>911</v>
      </c>
      <c r="L1558" s="122">
        <f t="shared" si="128"/>
        <v>1.1000000000000001</v>
      </c>
      <c r="N1558" s="120">
        <v>2400000</v>
      </c>
      <c r="O1558" s="129">
        <f t="shared" si="125"/>
        <v>2640000</v>
      </c>
      <c r="P1558" s="14">
        <f t="shared" si="126"/>
        <v>0</v>
      </c>
      <c r="Q1558" s="14" t="str">
        <f>+IF(B1558='1'!$D$15,IF(C1558='1'!$D$16,'2'!D1558,""),"")</f>
        <v/>
      </c>
      <c r="S1558" s="36"/>
      <c r="T1558" s="87"/>
      <c r="U1558" s="96"/>
      <c r="V1558" s="108">
        <v>2400000</v>
      </c>
    </row>
    <row r="1559" spans="1:22" hidden="1" x14ac:dyDescent="0.2">
      <c r="A1559" s="103">
        <v>1557</v>
      </c>
      <c r="B1559" s="1" t="s">
        <v>46</v>
      </c>
      <c r="C1559" s="14">
        <v>19</v>
      </c>
      <c r="D1559" s="14" t="s">
        <v>974</v>
      </c>
      <c r="E1559" s="1">
        <v>13291</v>
      </c>
      <c r="F1559" s="1" t="str">
        <f t="shared" si="127"/>
        <v>БЗД1943В</v>
      </c>
      <c r="G1559" s="2" t="s">
        <v>970</v>
      </c>
      <c r="I1559" s="1">
        <v>16</v>
      </c>
      <c r="J1559" s="1">
        <v>2018</v>
      </c>
      <c r="K1559" s="2" t="s">
        <v>911</v>
      </c>
      <c r="L1559" s="122">
        <f t="shared" si="128"/>
        <v>1.1000000000000001</v>
      </c>
      <c r="N1559" s="117">
        <v>2400000</v>
      </c>
      <c r="O1559" s="129">
        <f t="shared" si="125"/>
        <v>2640000</v>
      </c>
      <c r="P1559" s="14">
        <f t="shared" si="126"/>
        <v>0</v>
      </c>
      <c r="Q1559" s="14" t="str">
        <f>+IF(B1559='1'!$D$15,IF(C1559='1'!$D$16,'2'!D1559,""),"")</f>
        <v/>
      </c>
      <c r="S1559" s="36">
        <v>2000000</v>
      </c>
      <c r="T1559" s="87">
        <v>2000000</v>
      </c>
      <c r="U1559" s="96">
        <v>2000000</v>
      </c>
      <c r="V1559" s="108">
        <v>2400000</v>
      </c>
    </row>
    <row r="1560" spans="1:22" hidden="1" x14ac:dyDescent="0.2">
      <c r="A1560" s="103">
        <v>1558</v>
      </c>
      <c r="B1560" s="1" t="s">
        <v>46</v>
      </c>
      <c r="C1560" s="14">
        <v>19</v>
      </c>
      <c r="D1560" s="14" t="s">
        <v>640</v>
      </c>
      <c r="E1560" s="1">
        <v>13291</v>
      </c>
      <c r="F1560" s="1" t="str">
        <f t="shared" si="127"/>
        <v>БЗД1943Б</v>
      </c>
      <c r="G1560" s="2" t="s">
        <v>970</v>
      </c>
      <c r="I1560" s="1">
        <v>14</v>
      </c>
      <c r="J1560" s="1">
        <v>2016</v>
      </c>
      <c r="K1560" s="2" t="s">
        <v>911</v>
      </c>
      <c r="L1560" s="122">
        <f t="shared" si="128"/>
        <v>1.1000000000000001</v>
      </c>
      <c r="N1560" s="117">
        <v>2400000</v>
      </c>
      <c r="O1560" s="129">
        <f t="shared" si="125"/>
        <v>2640000</v>
      </c>
      <c r="P1560" s="14">
        <f t="shared" si="126"/>
        <v>0</v>
      </c>
      <c r="Q1560" s="14" t="str">
        <f>+IF(B1560='1'!$D$15,IF(C1560='1'!$D$16,'2'!D1560,""),"")</f>
        <v/>
      </c>
      <c r="S1560" s="36">
        <v>2000000</v>
      </c>
      <c r="T1560" s="87">
        <v>2000000</v>
      </c>
      <c r="U1560" s="96">
        <v>2000000</v>
      </c>
      <c r="V1560" s="108">
        <v>2400000</v>
      </c>
    </row>
    <row r="1561" spans="1:22" hidden="1" x14ac:dyDescent="0.2">
      <c r="A1561" s="103">
        <v>1559</v>
      </c>
      <c r="B1561" s="1" t="s">
        <v>46</v>
      </c>
      <c r="C1561" s="14">
        <v>19</v>
      </c>
      <c r="D1561" s="14" t="s">
        <v>309</v>
      </c>
      <c r="E1561" s="1">
        <v>13291</v>
      </c>
      <c r="F1561" s="1" t="str">
        <f t="shared" si="127"/>
        <v>БЗД1943А</v>
      </c>
      <c r="G1561" s="2" t="s">
        <v>970</v>
      </c>
      <c r="I1561" s="1">
        <v>14</v>
      </c>
      <c r="J1561" s="1">
        <v>2016</v>
      </c>
      <c r="K1561" s="2" t="s">
        <v>911</v>
      </c>
      <c r="L1561" s="122">
        <f t="shared" si="128"/>
        <v>1.1000000000000001</v>
      </c>
      <c r="N1561" s="117">
        <v>2400000</v>
      </c>
      <c r="O1561" s="129">
        <f t="shared" si="125"/>
        <v>2640000</v>
      </c>
      <c r="P1561" s="14">
        <f t="shared" si="126"/>
        <v>0</v>
      </c>
      <c r="Q1561" s="14" t="str">
        <f>+IF(B1561='1'!$D$15,IF(C1561='1'!$D$16,'2'!D1561,""),"")</f>
        <v/>
      </c>
      <c r="S1561" s="36">
        <v>2000000</v>
      </c>
      <c r="T1561" s="87">
        <v>2000000</v>
      </c>
      <c r="U1561" s="96">
        <v>2000000</v>
      </c>
      <c r="V1561" s="108">
        <v>2400000</v>
      </c>
    </row>
    <row r="1562" spans="1:22" hidden="1" x14ac:dyDescent="0.2">
      <c r="A1562" s="103">
        <v>1560</v>
      </c>
      <c r="B1562" s="1" t="s">
        <v>46</v>
      </c>
      <c r="C1562" s="14">
        <v>19</v>
      </c>
      <c r="D1562" s="14" t="s">
        <v>270</v>
      </c>
      <c r="E1562" s="1">
        <v>13291</v>
      </c>
      <c r="F1562" s="1" t="str">
        <f t="shared" si="127"/>
        <v>БЗД1947А</v>
      </c>
      <c r="G1562" s="2" t="s">
        <v>2594</v>
      </c>
      <c r="I1562" s="1">
        <v>16</v>
      </c>
      <c r="J1562" s="1">
        <v>2023</v>
      </c>
      <c r="K1562" s="2" t="s">
        <v>911</v>
      </c>
      <c r="L1562" s="122">
        <f t="shared" si="128"/>
        <v>1.1000000000000001</v>
      </c>
      <c r="N1562" s="117">
        <v>2850000</v>
      </c>
      <c r="O1562" s="129">
        <f t="shared" si="125"/>
        <v>3135000.0000000005</v>
      </c>
      <c r="P1562" s="14">
        <f t="shared" si="126"/>
        <v>0</v>
      </c>
      <c r="Q1562" s="14" t="str">
        <f>+IF(B1562='1'!$D$15,IF(C1562='1'!$D$16,'2'!D1562,""),"")</f>
        <v/>
      </c>
      <c r="S1562" s="36"/>
      <c r="T1562" s="87"/>
      <c r="U1562" s="96">
        <v>0</v>
      </c>
      <c r="V1562" s="108">
        <v>2850000</v>
      </c>
    </row>
    <row r="1563" spans="1:22" hidden="1" x14ac:dyDescent="0.2">
      <c r="A1563" s="103">
        <v>1561</v>
      </c>
      <c r="B1563" s="1" t="s">
        <v>46</v>
      </c>
      <c r="C1563" s="14">
        <v>19</v>
      </c>
      <c r="D1563" s="14" t="s">
        <v>973</v>
      </c>
      <c r="E1563" s="1">
        <v>13291</v>
      </c>
      <c r="F1563" s="1" t="str">
        <f t="shared" si="127"/>
        <v>БЗД1939В</v>
      </c>
      <c r="G1563" s="2" t="s">
        <v>1775</v>
      </c>
      <c r="I1563" s="1">
        <v>16</v>
      </c>
      <c r="J1563" s="1">
        <v>2017</v>
      </c>
      <c r="K1563" s="2" t="s">
        <v>911</v>
      </c>
      <c r="L1563" s="122">
        <f t="shared" si="128"/>
        <v>1.1000000000000001</v>
      </c>
      <c r="N1563" s="117">
        <v>2350000</v>
      </c>
      <c r="O1563" s="129">
        <f t="shared" si="125"/>
        <v>2585000</v>
      </c>
      <c r="P1563" s="14">
        <f t="shared" si="126"/>
        <v>0</v>
      </c>
      <c r="Q1563" s="14" t="str">
        <f>+IF(B1563='1'!$D$15,IF(C1563='1'!$D$16,'2'!D1563,""),"")</f>
        <v/>
      </c>
      <c r="S1563" s="36">
        <v>1800000</v>
      </c>
      <c r="T1563" s="87">
        <v>1800000</v>
      </c>
      <c r="U1563" s="96">
        <v>2000000</v>
      </c>
      <c r="V1563" s="108">
        <v>2350000</v>
      </c>
    </row>
    <row r="1564" spans="1:22" hidden="1" x14ac:dyDescent="0.2">
      <c r="A1564" s="103">
        <v>1562</v>
      </c>
      <c r="B1564" s="1" t="s">
        <v>46</v>
      </c>
      <c r="C1564" s="14">
        <v>19</v>
      </c>
      <c r="D1564" s="14" t="s">
        <v>971</v>
      </c>
      <c r="E1564" s="1">
        <v>13291</v>
      </c>
      <c r="F1564" s="1" t="str">
        <f t="shared" si="127"/>
        <v>БЗД1939Б</v>
      </c>
      <c r="G1564" s="2" t="s">
        <v>1775</v>
      </c>
      <c r="I1564" s="1">
        <v>16</v>
      </c>
      <c r="J1564" s="1">
        <v>2017</v>
      </c>
      <c r="K1564" s="2" t="s">
        <v>911</v>
      </c>
      <c r="L1564" s="122">
        <f t="shared" si="128"/>
        <v>1.1000000000000001</v>
      </c>
      <c r="N1564" s="117">
        <v>2350000</v>
      </c>
      <c r="O1564" s="129">
        <f t="shared" si="125"/>
        <v>2585000</v>
      </c>
      <c r="P1564" s="14">
        <f t="shared" si="126"/>
        <v>0</v>
      </c>
      <c r="Q1564" s="14" t="str">
        <f>+IF(B1564='1'!$D$15,IF(C1564='1'!$D$16,'2'!D1564,""),"")</f>
        <v/>
      </c>
      <c r="S1564" s="36">
        <v>1800000</v>
      </c>
      <c r="T1564" s="87">
        <v>1800000</v>
      </c>
      <c r="U1564" s="96">
        <v>2000000</v>
      </c>
      <c r="V1564" s="108">
        <v>2350000</v>
      </c>
    </row>
    <row r="1565" spans="1:22" hidden="1" x14ac:dyDescent="0.2">
      <c r="A1565" s="103">
        <v>1563</v>
      </c>
      <c r="B1565" s="1" t="s">
        <v>46</v>
      </c>
      <c r="C1565" s="14">
        <v>19</v>
      </c>
      <c r="D1565" s="14" t="s">
        <v>972</v>
      </c>
      <c r="E1565" s="1">
        <v>13291</v>
      </c>
      <c r="F1565" s="1" t="str">
        <f t="shared" si="127"/>
        <v>БЗД1939А</v>
      </c>
      <c r="G1565" s="2" t="s">
        <v>1775</v>
      </c>
      <c r="I1565" s="1">
        <v>16</v>
      </c>
      <c r="J1565" s="1">
        <v>2017</v>
      </c>
      <c r="K1565" s="2" t="s">
        <v>911</v>
      </c>
      <c r="L1565" s="122">
        <f t="shared" si="128"/>
        <v>1.1000000000000001</v>
      </c>
      <c r="N1565" s="117">
        <v>2350000</v>
      </c>
      <c r="O1565" s="129">
        <f t="shared" si="125"/>
        <v>2585000</v>
      </c>
      <c r="P1565" s="14">
        <f t="shared" si="126"/>
        <v>0</v>
      </c>
      <c r="Q1565" s="14" t="str">
        <f>+IF(B1565='1'!$D$15,IF(C1565='1'!$D$16,'2'!D1565,""),"")</f>
        <v/>
      </c>
      <c r="S1565" s="36">
        <v>1800000</v>
      </c>
      <c r="T1565" s="87">
        <v>1800000</v>
      </c>
      <c r="U1565" s="96">
        <v>2000000</v>
      </c>
      <c r="V1565" s="108">
        <v>2350000</v>
      </c>
    </row>
    <row r="1566" spans="1:22" hidden="1" x14ac:dyDescent="0.2">
      <c r="A1566" s="103">
        <v>1564</v>
      </c>
      <c r="B1566" s="43" t="s">
        <v>46</v>
      </c>
      <c r="C1566" s="43">
        <v>19</v>
      </c>
      <c r="D1566" s="59" t="s">
        <v>1777</v>
      </c>
      <c r="E1566" s="43">
        <v>13291</v>
      </c>
      <c r="F1566" s="43" t="str">
        <f t="shared" si="127"/>
        <v>БЗД193/6</v>
      </c>
      <c r="G1566" s="44" t="s">
        <v>2481</v>
      </c>
      <c r="H1566" s="44"/>
      <c r="I1566" s="43">
        <v>1</v>
      </c>
      <c r="J1566" s="43">
        <v>1980</v>
      </c>
      <c r="K1566" s="44" t="s">
        <v>8</v>
      </c>
      <c r="L1566" s="124">
        <v>1.1499999999999999</v>
      </c>
      <c r="M1566" s="45" t="s">
        <v>2015</v>
      </c>
      <c r="N1566" s="128">
        <v>0</v>
      </c>
      <c r="O1566" s="129">
        <f t="shared" si="125"/>
        <v>0</v>
      </c>
      <c r="P1566" s="14">
        <f t="shared" si="126"/>
        <v>0</v>
      </c>
      <c r="Q1566" s="14" t="str">
        <f>+IF(B1566='1'!$D$15,IF(C1566='1'!$D$16,'2'!D1566,""),"")</f>
        <v/>
      </c>
      <c r="S1566" s="46">
        <v>0</v>
      </c>
      <c r="T1566" s="47">
        <v>0</v>
      </c>
      <c r="U1566" s="128">
        <v>0</v>
      </c>
      <c r="V1566" s="108">
        <v>0</v>
      </c>
    </row>
    <row r="1567" spans="1:22" hidden="1" x14ac:dyDescent="0.2">
      <c r="A1567" s="103">
        <v>1565</v>
      </c>
      <c r="B1567" s="43" t="s">
        <v>46</v>
      </c>
      <c r="C1567" s="43">
        <v>19</v>
      </c>
      <c r="D1567" s="43" t="s">
        <v>976</v>
      </c>
      <c r="E1567" s="43">
        <v>13291</v>
      </c>
      <c r="F1567" s="43" t="str">
        <f t="shared" si="127"/>
        <v>БЗД19124/3</v>
      </c>
      <c r="G1567" s="44" t="s">
        <v>2482</v>
      </c>
      <c r="H1567" s="44"/>
      <c r="I1567" s="43">
        <v>2</v>
      </c>
      <c r="J1567" s="43" t="s">
        <v>8</v>
      </c>
      <c r="K1567" s="44"/>
      <c r="L1567" s="124">
        <f>+$L$1</f>
        <v>1.1000000000000001</v>
      </c>
      <c r="M1567" s="45" t="s">
        <v>2015</v>
      </c>
      <c r="N1567" s="128">
        <v>0</v>
      </c>
      <c r="O1567" s="129">
        <f t="shared" si="125"/>
        <v>0</v>
      </c>
      <c r="P1567" s="14">
        <f t="shared" si="126"/>
        <v>0</v>
      </c>
      <c r="Q1567" s="14" t="str">
        <f>+IF(B1567='1'!$D$15,IF(C1567='1'!$D$16,'2'!D1567,""),"")</f>
        <v/>
      </c>
      <c r="S1567" s="46">
        <v>0</v>
      </c>
      <c r="T1567" s="47">
        <v>0</v>
      </c>
      <c r="U1567" s="128">
        <v>0</v>
      </c>
      <c r="V1567" s="108">
        <v>0</v>
      </c>
    </row>
    <row r="1568" spans="1:22" hidden="1" x14ac:dyDescent="0.2">
      <c r="A1568" s="103">
        <v>1566</v>
      </c>
      <c r="B1568" s="1" t="s">
        <v>46</v>
      </c>
      <c r="C1568" s="14">
        <v>19</v>
      </c>
      <c r="D1568" s="14" t="s">
        <v>23</v>
      </c>
      <c r="E1568" s="1">
        <v>13291</v>
      </c>
      <c r="F1568" s="1" t="str">
        <f t="shared" si="127"/>
        <v>БЗД1911А</v>
      </c>
      <c r="G1568" s="2" t="s">
        <v>6</v>
      </c>
      <c r="I1568" s="1">
        <v>3</v>
      </c>
      <c r="J1568" s="1">
        <v>1979</v>
      </c>
      <c r="K1568" s="2" t="s">
        <v>911</v>
      </c>
      <c r="L1568" s="122">
        <v>1.1499999999999999</v>
      </c>
      <c r="N1568" s="117">
        <v>0</v>
      </c>
      <c r="O1568" s="129">
        <f t="shared" si="125"/>
        <v>0</v>
      </c>
      <c r="P1568" s="14">
        <f t="shared" si="126"/>
        <v>0</v>
      </c>
      <c r="Q1568" s="14" t="str">
        <f>+IF(B1568='1'!$D$15,IF(C1568='1'!$D$16,'2'!D1568,""),"")</f>
        <v/>
      </c>
      <c r="S1568" s="36"/>
      <c r="T1568" s="87"/>
      <c r="U1568" s="96">
        <v>0</v>
      </c>
      <c r="V1568" s="108">
        <v>0</v>
      </c>
    </row>
    <row r="1569" spans="1:22" hidden="1" x14ac:dyDescent="0.2">
      <c r="A1569" s="103">
        <v>1567</v>
      </c>
      <c r="B1569" s="1" t="s">
        <v>46</v>
      </c>
      <c r="C1569" s="14">
        <v>19</v>
      </c>
      <c r="D1569" s="14">
        <v>104</v>
      </c>
      <c r="E1569" s="1">
        <v>13291</v>
      </c>
      <c r="F1569" s="1" t="str">
        <f t="shared" si="127"/>
        <v>БЗД19104</v>
      </c>
      <c r="G1569" s="2" t="s">
        <v>1776</v>
      </c>
      <c r="I1569" s="1">
        <v>3</v>
      </c>
      <c r="J1569" s="1">
        <v>2013</v>
      </c>
      <c r="K1569" s="2" t="s">
        <v>911</v>
      </c>
      <c r="L1569" s="122">
        <f t="shared" ref="L1569:L1574" si="129">+$L$1</f>
        <v>1.1000000000000001</v>
      </c>
      <c r="N1569" s="117">
        <v>2200000</v>
      </c>
      <c r="O1569" s="129">
        <f t="shared" si="125"/>
        <v>2420000</v>
      </c>
      <c r="P1569" s="14">
        <f t="shared" si="126"/>
        <v>0</v>
      </c>
      <c r="Q1569" s="14" t="str">
        <f>+IF(B1569='1'!$D$15,IF(C1569='1'!$D$16,'2'!D1569,""),"")</f>
        <v/>
      </c>
      <c r="S1569" s="36">
        <v>1800000</v>
      </c>
      <c r="T1569" s="87">
        <v>1800000</v>
      </c>
      <c r="U1569" s="96">
        <v>1900000</v>
      </c>
      <c r="V1569" s="108">
        <v>2200000</v>
      </c>
    </row>
    <row r="1570" spans="1:22" hidden="1" x14ac:dyDescent="0.2">
      <c r="A1570" s="103">
        <v>1568</v>
      </c>
      <c r="B1570" s="1" t="s">
        <v>46</v>
      </c>
      <c r="C1570" s="14">
        <v>19</v>
      </c>
      <c r="D1570" s="14">
        <v>103</v>
      </c>
      <c r="E1570" s="1">
        <v>13291</v>
      </c>
      <c r="F1570" s="1" t="str">
        <f t="shared" si="127"/>
        <v>БЗД19103</v>
      </c>
      <c r="G1570" s="2" t="s">
        <v>1776</v>
      </c>
      <c r="I1570" s="1">
        <v>11</v>
      </c>
      <c r="J1570" s="1">
        <v>2012</v>
      </c>
      <c r="K1570" s="2" t="s">
        <v>911</v>
      </c>
      <c r="L1570" s="122">
        <f t="shared" si="129"/>
        <v>1.1000000000000001</v>
      </c>
      <c r="N1570" s="117">
        <v>2200000</v>
      </c>
      <c r="O1570" s="129">
        <f t="shared" si="125"/>
        <v>2420000</v>
      </c>
      <c r="P1570" s="14">
        <f t="shared" si="126"/>
        <v>0</v>
      </c>
      <c r="Q1570" s="14" t="str">
        <f>+IF(B1570='1'!$D$15,IF(C1570='1'!$D$16,'2'!D1570,""),"")</f>
        <v/>
      </c>
      <c r="S1570" s="36">
        <v>1800000</v>
      </c>
      <c r="T1570" s="87">
        <v>1800000</v>
      </c>
      <c r="U1570" s="96">
        <v>1900000</v>
      </c>
      <c r="V1570" s="108">
        <v>2200000</v>
      </c>
    </row>
    <row r="1571" spans="1:22" hidden="1" x14ac:dyDescent="0.2">
      <c r="A1571" s="103">
        <v>1569</v>
      </c>
      <c r="B1571" s="1" t="s">
        <v>46</v>
      </c>
      <c r="C1571" s="14">
        <v>19</v>
      </c>
      <c r="D1571" s="14">
        <v>102</v>
      </c>
      <c r="E1571" s="1">
        <v>13291</v>
      </c>
      <c r="F1571" s="1" t="str">
        <f t="shared" si="127"/>
        <v>БЗД19102</v>
      </c>
      <c r="G1571" s="2" t="s">
        <v>1776</v>
      </c>
      <c r="I1571" s="1">
        <v>11</v>
      </c>
      <c r="J1571" s="1">
        <v>2012</v>
      </c>
      <c r="K1571" s="2" t="s">
        <v>911</v>
      </c>
      <c r="L1571" s="122">
        <f t="shared" si="129"/>
        <v>1.1000000000000001</v>
      </c>
      <c r="N1571" s="117">
        <v>2200000</v>
      </c>
      <c r="O1571" s="129">
        <f t="shared" si="125"/>
        <v>2420000</v>
      </c>
      <c r="P1571" s="14">
        <f t="shared" si="126"/>
        <v>0</v>
      </c>
      <c r="Q1571" s="14" t="str">
        <f>+IF(B1571='1'!$D$15,IF(C1571='1'!$D$16,'2'!D1571,""),"")</f>
        <v/>
      </c>
      <c r="S1571" s="36">
        <v>1800000</v>
      </c>
      <c r="T1571" s="87">
        <v>1800000</v>
      </c>
      <c r="U1571" s="96">
        <v>1900000</v>
      </c>
      <c r="V1571" s="108">
        <v>2200000</v>
      </c>
    </row>
    <row r="1572" spans="1:22" hidden="1" x14ac:dyDescent="0.2">
      <c r="A1572" s="103">
        <v>1570</v>
      </c>
      <c r="B1572" s="1" t="s">
        <v>46</v>
      </c>
      <c r="C1572" s="14">
        <v>19</v>
      </c>
      <c r="D1572" s="14">
        <v>101</v>
      </c>
      <c r="E1572" s="1">
        <v>13291</v>
      </c>
      <c r="F1572" s="1" t="str">
        <f t="shared" si="127"/>
        <v>БЗД19101</v>
      </c>
      <c r="G1572" s="2" t="s">
        <v>1776</v>
      </c>
      <c r="I1572" s="1">
        <v>11</v>
      </c>
      <c r="J1572" s="1">
        <v>2012</v>
      </c>
      <c r="K1572" s="2" t="s">
        <v>911</v>
      </c>
      <c r="L1572" s="122">
        <f t="shared" si="129"/>
        <v>1.1000000000000001</v>
      </c>
      <c r="N1572" s="117">
        <v>2200000</v>
      </c>
      <c r="O1572" s="129">
        <f t="shared" si="125"/>
        <v>2420000</v>
      </c>
      <c r="P1572" s="14">
        <f t="shared" si="126"/>
        <v>0</v>
      </c>
      <c r="Q1572" s="14" t="str">
        <f>+IF(B1572='1'!$D$15,IF(C1572='1'!$D$16,'2'!D1572,""),"")</f>
        <v/>
      </c>
      <c r="S1572" s="36">
        <v>1800000</v>
      </c>
      <c r="T1572" s="87">
        <v>1800000</v>
      </c>
      <c r="U1572" s="96">
        <v>1900000</v>
      </c>
      <c r="V1572" s="108">
        <v>2200000</v>
      </c>
    </row>
    <row r="1573" spans="1:22" hidden="1" x14ac:dyDescent="0.2">
      <c r="A1573" s="103">
        <v>1571</v>
      </c>
      <c r="B1573" s="1" t="s">
        <v>46</v>
      </c>
      <c r="C1573" s="14">
        <v>19</v>
      </c>
      <c r="D1573" s="14">
        <v>100</v>
      </c>
      <c r="E1573" s="1">
        <v>13291</v>
      </c>
      <c r="F1573" s="1" t="str">
        <f t="shared" si="127"/>
        <v>БЗД19100</v>
      </c>
      <c r="G1573" s="2" t="s">
        <v>1776</v>
      </c>
      <c r="I1573" s="1">
        <v>3</v>
      </c>
      <c r="J1573" s="1">
        <v>2013</v>
      </c>
      <c r="K1573" s="2" t="s">
        <v>911</v>
      </c>
      <c r="L1573" s="122">
        <f t="shared" si="129"/>
        <v>1.1000000000000001</v>
      </c>
      <c r="N1573" s="117">
        <v>2200000</v>
      </c>
      <c r="O1573" s="129">
        <f t="shared" si="125"/>
        <v>2420000</v>
      </c>
      <c r="P1573" s="14">
        <f t="shared" si="126"/>
        <v>0</v>
      </c>
      <c r="Q1573" s="14" t="str">
        <f>+IF(B1573='1'!$D$15,IF(C1573='1'!$D$16,'2'!D1573,""),"")</f>
        <v/>
      </c>
      <c r="S1573" s="36">
        <v>1800000</v>
      </c>
      <c r="T1573" s="87">
        <v>1800000</v>
      </c>
      <c r="U1573" s="96">
        <v>1900000</v>
      </c>
      <c r="V1573" s="108">
        <v>2200000</v>
      </c>
    </row>
    <row r="1574" spans="1:22" hidden="1" x14ac:dyDescent="0.2">
      <c r="A1574" s="103">
        <v>1572</v>
      </c>
      <c r="B1574" s="1" t="s">
        <v>46</v>
      </c>
      <c r="C1574" s="14">
        <v>19</v>
      </c>
      <c r="D1574" s="14">
        <v>54</v>
      </c>
      <c r="E1574" s="1">
        <v>13291</v>
      </c>
      <c r="F1574" s="1" t="str">
        <f t="shared" si="127"/>
        <v>БЗД1954</v>
      </c>
      <c r="G1574" s="2" t="s">
        <v>6</v>
      </c>
      <c r="I1574" s="1">
        <v>12</v>
      </c>
      <c r="J1574" s="1">
        <v>2022</v>
      </c>
      <c r="K1574" s="2" t="s">
        <v>911</v>
      </c>
      <c r="L1574" s="122">
        <f t="shared" si="129"/>
        <v>1.1000000000000001</v>
      </c>
      <c r="N1574" s="117">
        <v>0</v>
      </c>
      <c r="O1574" s="129">
        <f t="shared" si="125"/>
        <v>0</v>
      </c>
      <c r="P1574" s="14">
        <f t="shared" si="126"/>
        <v>0</v>
      </c>
      <c r="Q1574" s="14" t="str">
        <f>+IF(B1574='1'!$D$15,IF(C1574='1'!$D$16,'2'!D1574,""),"")</f>
        <v/>
      </c>
      <c r="S1574" s="36">
        <v>2200000</v>
      </c>
      <c r="T1574" s="87">
        <v>2200000</v>
      </c>
      <c r="U1574" s="96">
        <v>0</v>
      </c>
      <c r="V1574" s="108">
        <v>0</v>
      </c>
    </row>
    <row r="1575" spans="1:22" hidden="1" x14ac:dyDescent="0.2">
      <c r="A1575" s="103">
        <v>1573</v>
      </c>
      <c r="B1575" s="1" t="s">
        <v>46</v>
      </c>
      <c r="C1575" s="14">
        <v>19</v>
      </c>
      <c r="D1575" s="14">
        <v>5</v>
      </c>
      <c r="E1575" s="1">
        <v>13291</v>
      </c>
      <c r="F1575" s="1" t="str">
        <f t="shared" si="127"/>
        <v>БЗД195</v>
      </c>
      <c r="G1575" s="2" t="s">
        <v>1687</v>
      </c>
      <c r="H1575" s="2" t="s">
        <v>1689</v>
      </c>
      <c r="I1575" s="1">
        <v>5</v>
      </c>
      <c r="J1575" s="1">
        <v>1980</v>
      </c>
      <c r="K1575" s="2" t="s">
        <v>911</v>
      </c>
      <c r="L1575" s="122">
        <v>1.1499999999999999</v>
      </c>
      <c r="N1575" s="117">
        <v>70000000</v>
      </c>
      <c r="O1575" s="129">
        <f t="shared" si="125"/>
        <v>80500000</v>
      </c>
      <c r="P1575" s="14">
        <f t="shared" si="126"/>
        <v>0</v>
      </c>
      <c r="Q1575" s="14" t="str">
        <f>+IF(B1575='1'!$D$15,IF(C1575='1'!$D$16,'2'!D1575,""),"")</f>
        <v/>
      </c>
      <c r="S1575" s="36">
        <v>65000000</v>
      </c>
      <c r="T1575" s="87">
        <v>65000000</v>
      </c>
      <c r="U1575" s="96">
        <v>60000000</v>
      </c>
      <c r="V1575" s="108">
        <v>70000000</v>
      </c>
    </row>
    <row r="1576" spans="1:22" hidden="1" x14ac:dyDescent="0.2">
      <c r="A1576" s="103">
        <v>1574</v>
      </c>
      <c r="B1576" s="1" t="s">
        <v>46</v>
      </c>
      <c r="C1576" s="14">
        <v>19</v>
      </c>
      <c r="D1576" s="14">
        <v>4</v>
      </c>
      <c r="E1576" s="1">
        <v>13291</v>
      </c>
      <c r="F1576" s="1" t="str">
        <f t="shared" si="127"/>
        <v>БЗД194</v>
      </c>
      <c r="G1576" s="2" t="s">
        <v>1689</v>
      </c>
      <c r="H1576" s="2" t="s">
        <v>1689</v>
      </c>
      <c r="I1576" s="1">
        <v>5</v>
      </c>
      <c r="J1576" s="1">
        <v>1976</v>
      </c>
      <c r="L1576" s="122">
        <v>1.1499999999999999</v>
      </c>
      <c r="N1576" s="117">
        <v>75000000</v>
      </c>
      <c r="O1576" s="129">
        <f t="shared" si="125"/>
        <v>86250000</v>
      </c>
      <c r="P1576" s="14">
        <f t="shared" si="126"/>
        <v>0</v>
      </c>
      <c r="Q1576" s="14" t="str">
        <f>+IF(B1576='1'!$D$15,IF(C1576='1'!$D$16,'2'!D1576,""),"")</f>
        <v/>
      </c>
      <c r="S1576" s="36">
        <v>65000000</v>
      </c>
      <c r="T1576" s="87">
        <v>65000000</v>
      </c>
      <c r="U1576" s="96">
        <v>65000000</v>
      </c>
      <c r="V1576" s="108">
        <v>75000000</v>
      </c>
    </row>
    <row r="1577" spans="1:22" hidden="1" x14ac:dyDescent="0.2">
      <c r="A1577" s="103">
        <v>1575</v>
      </c>
      <c r="B1577" s="1" t="s">
        <v>46</v>
      </c>
      <c r="C1577" s="14">
        <v>19</v>
      </c>
      <c r="D1577" s="14">
        <v>3</v>
      </c>
      <c r="E1577" s="1">
        <v>13291</v>
      </c>
      <c r="F1577" s="1" t="str">
        <f t="shared" si="127"/>
        <v>БЗД193</v>
      </c>
      <c r="G1577" s="2" t="s">
        <v>1689</v>
      </c>
      <c r="H1577" s="2" t="s">
        <v>1689</v>
      </c>
      <c r="I1577" s="1">
        <v>5</v>
      </c>
      <c r="J1577" s="1">
        <v>1976</v>
      </c>
      <c r="L1577" s="122">
        <v>1.1499999999999999</v>
      </c>
      <c r="N1577" s="117">
        <v>75000000</v>
      </c>
      <c r="O1577" s="129">
        <f t="shared" si="125"/>
        <v>86250000</v>
      </c>
      <c r="P1577" s="14">
        <f t="shared" si="126"/>
        <v>0</v>
      </c>
      <c r="Q1577" s="14" t="str">
        <f>+IF(B1577='1'!$D$15,IF(C1577='1'!$D$16,'2'!D1577,""),"")</f>
        <v/>
      </c>
      <c r="S1577" s="36">
        <v>65000000</v>
      </c>
      <c r="T1577" s="87">
        <v>65000000</v>
      </c>
      <c r="U1577" s="96">
        <v>65000000</v>
      </c>
      <c r="V1577" s="108">
        <v>75000000</v>
      </c>
    </row>
    <row r="1578" spans="1:22" hidden="1" x14ac:dyDescent="0.2">
      <c r="A1578" s="103">
        <v>1576</v>
      </c>
      <c r="B1578" s="1" t="s">
        <v>46</v>
      </c>
      <c r="C1578" s="14">
        <v>19</v>
      </c>
      <c r="D1578" s="14">
        <v>2</v>
      </c>
      <c r="E1578" s="1">
        <v>13291</v>
      </c>
      <c r="F1578" s="1" t="str">
        <f t="shared" si="127"/>
        <v>БЗД192</v>
      </c>
      <c r="G1578" s="2" t="s">
        <v>1686</v>
      </c>
      <c r="H1578" s="2" t="s">
        <v>1689</v>
      </c>
      <c r="I1578" s="1">
        <v>5</v>
      </c>
      <c r="J1578" s="1">
        <v>1976</v>
      </c>
      <c r="K1578" s="2" t="s">
        <v>598</v>
      </c>
      <c r="L1578" s="122">
        <v>1.1499999999999999</v>
      </c>
      <c r="N1578" s="117">
        <v>75000000</v>
      </c>
      <c r="O1578" s="129">
        <f t="shared" si="125"/>
        <v>86250000</v>
      </c>
      <c r="P1578" s="14">
        <f t="shared" si="126"/>
        <v>0</v>
      </c>
      <c r="Q1578" s="14" t="str">
        <f>+IF(B1578='1'!$D$15,IF(C1578='1'!$D$16,'2'!D1578,""),"")</f>
        <v/>
      </c>
      <c r="S1578" s="36">
        <v>65000000</v>
      </c>
      <c r="T1578" s="87">
        <v>65000000</v>
      </c>
      <c r="U1578" s="96">
        <v>60000000</v>
      </c>
      <c r="V1578" s="108">
        <v>75000000</v>
      </c>
    </row>
    <row r="1579" spans="1:22" hidden="1" x14ac:dyDescent="0.2">
      <c r="A1579" s="103">
        <v>1577</v>
      </c>
      <c r="B1579" s="43" t="s">
        <v>46</v>
      </c>
      <c r="C1579" s="43">
        <v>19</v>
      </c>
      <c r="D1579" s="43">
        <v>1</v>
      </c>
      <c r="E1579" s="43">
        <v>13291</v>
      </c>
      <c r="F1579" s="43" t="str">
        <f t="shared" si="127"/>
        <v>БЗД191</v>
      </c>
      <c r="G1579" s="44" t="s">
        <v>2483</v>
      </c>
      <c r="H1579" s="44" t="s">
        <v>1689</v>
      </c>
      <c r="I1579" s="43">
        <v>5</v>
      </c>
      <c r="J1579" s="43">
        <v>1976</v>
      </c>
      <c r="K1579" s="44" t="s">
        <v>911</v>
      </c>
      <c r="L1579" s="124">
        <v>1.1499999999999999</v>
      </c>
      <c r="M1579" s="45" t="s">
        <v>2015</v>
      </c>
      <c r="N1579" s="128">
        <v>0</v>
      </c>
      <c r="O1579" s="129">
        <f t="shared" si="125"/>
        <v>0</v>
      </c>
      <c r="P1579" s="14">
        <f t="shared" si="126"/>
        <v>0</v>
      </c>
      <c r="Q1579" s="14" t="str">
        <f>+IF(B1579='1'!$D$15,IF(C1579='1'!$D$16,'2'!D1579,""),"")</f>
        <v/>
      </c>
      <c r="S1579" s="46">
        <v>0</v>
      </c>
      <c r="T1579" s="47">
        <v>0</v>
      </c>
      <c r="U1579" s="128">
        <v>0</v>
      </c>
      <c r="V1579" s="108">
        <v>0</v>
      </c>
    </row>
    <row r="1580" spans="1:22" hidden="1" x14ac:dyDescent="0.2">
      <c r="A1580" s="103">
        <v>1578</v>
      </c>
      <c r="B1580" s="1" t="s">
        <v>46</v>
      </c>
      <c r="C1580" s="14">
        <v>22</v>
      </c>
      <c r="D1580" s="14" t="s">
        <v>989</v>
      </c>
      <c r="E1580" s="1">
        <v>13341</v>
      </c>
      <c r="F1580" s="1" t="str">
        <f t="shared" si="127"/>
        <v>БЗД2299Б</v>
      </c>
      <c r="G1580" s="2" t="s">
        <v>988</v>
      </c>
      <c r="I1580" s="1">
        <v>13</v>
      </c>
      <c r="J1580" s="1">
        <v>2022</v>
      </c>
      <c r="K1580" s="2" t="s">
        <v>900</v>
      </c>
      <c r="L1580" s="122">
        <f t="shared" ref="L1580:L1589" si="130">+$L$1</f>
        <v>1.1000000000000001</v>
      </c>
      <c r="N1580" s="117">
        <v>2900000</v>
      </c>
      <c r="O1580" s="129">
        <f t="shared" si="125"/>
        <v>3190000.0000000005</v>
      </c>
      <c r="P1580" s="14">
        <f t="shared" si="126"/>
        <v>0</v>
      </c>
      <c r="Q1580" s="14" t="str">
        <f>+IF(B1580='1'!$D$15,IF(C1580='1'!$D$16,'2'!D1580,""),"")</f>
        <v/>
      </c>
      <c r="S1580" s="36">
        <v>2500000</v>
      </c>
      <c r="T1580" s="87">
        <v>2500000</v>
      </c>
      <c r="U1580" s="96">
        <v>2600000</v>
      </c>
      <c r="V1580" s="108">
        <v>2900000</v>
      </c>
    </row>
    <row r="1581" spans="1:22" hidden="1" x14ac:dyDescent="0.2">
      <c r="A1581" s="103">
        <v>1579</v>
      </c>
      <c r="B1581" s="1" t="s">
        <v>46</v>
      </c>
      <c r="C1581" s="14">
        <v>22</v>
      </c>
      <c r="D1581" s="14" t="s">
        <v>987</v>
      </c>
      <c r="E1581" s="1">
        <v>13341</v>
      </c>
      <c r="F1581" s="1" t="str">
        <f t="shared" si="127"/>
        <v>БЗД2299А</v>
      </c>
      <c r="G1581" s="2" t="s">
        <v>988</v>
      </c>
      <c r="I1581" s="1">
        <v>13</v>
      </c>
      <c r="J1581" s="1">
        <v>2022</v>
      </c>
      <c r="K1581" s="2" t="s">
        <v>900</v>
      </c>
      <c r="L1581" s="122">
        <f t="shared" si="130"/>
        <v>1.1000000000000001</v>
      </c>
      <c r="N1581" s="117">
        <v>2900000</v>
      </c>
      <c r="O1581" s="129">
        <f t="shared" si="125"/>
        <v>3190000.0000000005</v>
      </c>
      <c r="P1581" s="14">
        <f t="shared" si="126"/>
        <v>0</v>
      </c>
      <c r="Q1581" s="14" t="str">
        <f>+IF(B1581='1'!$D$15,IF(C1581='1'!$D$16,'2'!D1581,""),"")</f>
        <v/>
      </c>
      <c r="S1581" s="36">
        <v>2500000</v>
      </c>
      <c r="T1581" s="87">
        <v>2500000</v>
      </c>
      <c r="U1581" s="96">
        <v>2600000</v>
      </c>
      <c r="V1581" s="108">
        <v>2900000</v>
      </c>
    </row>
    <row r="1582" spans="1:22" hidden="1" x14ac:dyDescent="0.2">
      <c r="A1582" s="103">
        <v>1580</v>
      </c>
      <c r="B1582" s="1" t="s">
        <v>46</v>
      </c>
      <c r="C1582" s="14">
        <v>22</v>
      </c>
      <c r="D1582" s="14" t="s">
        <v>1574</v>
      </c>
      <c r="E1582" s="1">
        <v>13341</v>
      </c>
      <c r="F1582" s="1" t="str">
        <f t="shared" si="127"/>
        <v>БЗД2297Б</v>
      </c>
      <c r="G1582" s="2" t="s">
        <v>2597</v>
      </c>
      <c r="I1582" s="1">
        <v>13</v>
      </c>
      <c r="J1582" s="1">
        <v>2023</v>
      </c>
      <c r="K1582" s="2" t="s">
        <v>900</v>
      </c>
      <c r="L1582" s="122">
        <f t="shared" si="130"/>
        <v>1.1000000000000001</v>
      </c>
      <c r="N1582" s="117">
        <v>3000000</v>
      </c>
      <c r="O1582" s="129">
        <f t="shared" si="125"/>
        <v>3300000.0000000005</v>
      </c>
      <c r="P1582" s="14">
        <f t="shared" si="126"/>
        <v>0</v>
      </c>
      <c r="Q1582" s="14" t="str">
        <f>+IF(B1582='1'!$D$15,IF(C1582='1'!$D$16,'2'!D1582,""),"")</f>
        <v/>
      </c>
      <c r="S1582" s="36"/>
      <c r="T1582" s="87"/>
      <c r="U1582" s="96">
        <v>0</v>
      </c>
      <c r="V1582" s="108">
        <v>3000000</v>
      </c>
    </row>
    <row r="1583" spans="1:22" hidden="1" x14ac:dyDescent="0.2">
      <c r="A1583" s="103">
        <v>1581</v>
      </c>
      <c r="B1583" s="1" t="s">
        <v>46</v>
      </c>
      <c r="C1583" s="14">
        <v>22</v>
      </c>
      <c r="D1583" s="14" t="s">
        <v>1573</v>
      </c>
      <c r="E1583" s="1">
        <v>13341</v>
      </c>
      <c r="F1583" s="1" t="str">
        <f t="shared" si="127"/>
        <v>БЗД2297А</v>
      </c>
      <c r="G1583" s="2" t="s">
        <v>2597</v>
      </c>
      <c r="I1583" s="1">
        <v>13</v>
      </c>
      <c r="J1583" s="1">
        <v>2023</v>
      </c>
      <c r="K1583" s="2" t="s">
        <v>900</v>
      </c>
      <c r="L1583" s="122">
        <f t="shared" si="130"/>
        <v>1.1000000000000001</v>
      </c>
      <c r="N1583" s="117">
        <v>3000000</v>
      </c>
      <c r="O1583" s="129">
        <f t="shared" si="125"/>
        <v>3300000.0000000005</v>
      </c>
      <c r="P1583" s="14">
        <f t="shared" si="126"/>
        <v>0</v>
      </c>
      <c r="Q1583" s="14" t="str">
        <f>+IF(B1583='1'!$D$15,IF(C1583='1'!$D$16,'2'!D1583,""),"")</f>
        <v/>
      </c>
      <c r="S1583" s="36"/>
      <c r="T1583" s="87"/>
      <c r="U1583" s="96">
        <v>0</v>
      </c>
      <c r="V1583" s="108">
        <v>3000000</v>
      </c>
    </row>
    <row r="1584" spans="1:22" hidden="1" x14ac:dyDescent="0.2">
      <c r="A1584" s="103">
        <v>1582</v>
      </c>
      <c r="B1584" s="1" t="s">
        <v>46</v>
      </c>
      <c r="C1584" s="14">
        <v>22</v>
      </c>
      <c r="D1584" s="14" t="s">
        <v>990</v>
      </c>
      <c r="E1584" s="1">
        <v>13341</v>
      </c>
      <c r="F1584" s="1" t="str">
        <f t="shared" si="127"/>
        <v>БЗД2293A</v>
      </c>
      <c r="G1584" s="2" t="s">
        <v>142</v>
      </c>
      <c r="I1584" s="1">
        <v>5</v>
      </c>
      <c r="J1584" s="1">
        <v>2012</v>
      </c>
      <c r="K1584" s="2" t="s">
        <v>598</v>
      </c>
      <c r="L1584" s="122">
        <f t="shared" si="130"/>
        <v>1.1000000000000001</v>
      </c>
      <c r="N1584" s="117">
        <v>2200000</v>
      </c>
      <c r="O1584" s="129">
        <f t="shared" si="125"/>
        <v>2420000</v>
      </c>
      <c r="P1584" s="14">
        <f t="shared" si="126"/>
        <v>0</v>
      </c>
      <c r="Q1584" s="14" t="str">
        <f>+IF(B1584='1'!$D$15,IF(C1584='1'!$D$16,'2'!D1584,""),"")</f>
        <v/>
      </c>
      <c r="S1584" s="36">
        <v>1700000</v>
      </c>
      <c r="T1584" s="87">
        <v>1700000</v>
      </c>
      <c r="U1584" s="96">
        <v>1800000</v>
      </c>
      <c r="V1584" s="108">
        <v>2200000</v>
      </c>
    </row>
    <row r="1585" spans="1:22" hidden="1" x14ac:dyDescent="0.2">
      <c r="A1585" s="103">
        <v>1583</v>
      </c>
      <c r="B1585" s="1" t="s">
        <v>46</v>
      </c>
      <c r="C1585" s="14">
        <v>22</v>
      </c>
      <c r="D1585" s="14" t="s">
        <v>818</v>
      </c>
      <c r="E1585" s="1">
        <v>13341</v>
      </c>
      <c r="F1585" s="1" t="str">
        <f t="shared" si="127"/>
        <v>БЗД2292Б</v>
      </c>
      <c r="G1585" s="2" t="s">
        <v>1011</v>
      </c>
      <c r="I1585" s="1">
        <v>9</v>
      </c>
      <c r="J1585" s="1">
        <v>2018</v>
      </c>
      <c r="K1585" s="2" t="s">
        <v>8</v>
      </c>
      <c r="L1585" s="122">
        <f t="shared" si="130"/>
        <v>1.1000000000000001</v>
      </c>
      <c r="N1585" s="117">
        <v>2500000</v>
      </c>
      <c r="O1585" s="129">
        <f t="shared" si="125"/>
        <v>2750000</v>
      </c>
      <c r="P1585" s="14">
        <f t="shared" si="126"/>
        <v>0</v>
      </c>
      <c r="Q1585" s="14" t="str">
        <f>+IF(B1585='1'!$D$15,IF(C1585='1'!$D$16,'2'!D1585,""),"")</f>
        <v/>
      </c>
      <c r="S1585" s="36">
        <v>2000000</v>
      </c>
      <c r="T1585" s="87">
        <v>2000000</v>
      </c>
      <c r="U1585" s="96">
        <v>2200000</v>
      </c>
      <c r="V1585" s="108">
        <v>2500000</v>
      </c>
    </row>
    <row r="1586" spans="1:22" hidden="1" x14ac:dyDescent="0.2">
      <c r="A1586" s="103">
        <v>1584</v>
      </c>
      <c r="B1586" s="1" t="s">
        <v>46</v>
      </c>
      <c r="C1586" s="14">
        <v>22</v>
      </c>
      <c r="D1586" s="14" t="s">
        <v>1009</v>
      </c>
      <c r="E1586" s="1">
        <v>13341</v>
      </c>
      <c r="F1586" s="1" t="str">
        <f t="shared" si="127"/>
        <v>БЗД2291Б</v>
      </c>
      <c r="G1586" s="2" t="s">
        <v>1010</v>
      </c>
      <c r="I1586" s="1">
        <v>5</v>
      </c>
      <c r="J1586" s="1">
        <v>2013</v>
      </c>
      <c r="L1586" s="122">
        <f t="shared" si="130"/>
        <v>1.1000000000000001</v>
      </c>
      <c r="N1586" s="117">
        <v>2000000</v>
      </c>
      <c r="O1586" s="129">
        <f t="shared" si="125"/>
        <v>2200000</v>
      </c>
      <c r="P1586" s="14">
        <f t="shared" si="126"/>
        <v>0</v>
      </c>
      <c r="Q1586" s="14" t="str">
        <f>+IF(B1586='1'!$D$15,IF(C1586='1'!$D$16,'2'!D1586,""),"")</f>
        <v/>
      </c>
      <c r="S1586" s="36">
        <v>1500000</v>
      </c>
      <c r="T1586" s="87">
        <v>1500000</v>
      </c>
      <c r="U1586" s="96">
        <v>1700000</v>
      </c>
      <c r="V1586" s="108">
        <v>2000000</v>
      </c>
    </row>
    <row r="1587" spans="1:22" hidden="1" x14ac:dyDescent="0.2">
      <c r="A1587" s="103">
        <v>1585</v>
      </c>
      <c r="B1587" s="1" t="s">
        <v>46</v>
      </c>
      <c r="C1587" s="14">
        <v>22</v>
      </c>
      <c r="D1587" s="14" t="s">
        <v>1003</v>
      </c>
      <c r="E1587" s="1">
        <v>13341</v>
      </c>
      <c r="F1587" s="1" t="str">
        <f t="shared" si="127"/>
        <v>БЗД2284А</v>
      </c>
      <c r="G1587" s="2" t="s">
        <v>6</v>
      </c>
      <c r="I1587" s="1">
        <v>5</v>
      </c>
      <c r="J1587" s="1">
        <v>2017</v>
      </c>
      <c r="K1587" s="37" t="s">
        <v>43</v>
      </c>
      <c r="L1587" s="122">
        <f t="shared" si="130"/>
        <v>1.1000000000000001</v>
      </c>
      <c r="N1587" s="117">
        <v>0</v>
      </c>
      <c r="O1587" s="129">
        <f t="shared" si="125"/>
        <v>0</v>
      </c>
      <c r="P1587" s="14">
        <f t="shared" si="126"/>
        <v>0</v>
      </c>
      <c r="Q1587" s="14" t="str">
        <f>+IF(B1587='1'!$D$15,IF(C1587='1'!$D$16,'2'!D1587,""),"")</f>
        <v/>
      </c>
      <c r="S1587" s="36"/>
      <c r="T1587" s="87"/>
      <c r="U1587" s="96">
        <v>0</v>
      </c>
      <c r="V1587" s="108">
        <v>0</v>
      </c>
    </row>
    <row r="1588" spans="1:22" hidden="1" x14ac:dyDescent="0.2">
      <c r="A1588" s="103">
        <v>1586</v>
      </c>
      <c r="B1588" s="1" t="s">
        <v>46</v>
      </c>
      <c r="C1588" s="14">
        <v>22</v>
      </c>
      <c r="D1588" s="14" t="s">
        <v>353</v>
      </c>
      <c r="E1588" s="1">
        <v>13341</v>
      </c>
      <c r="F1588" s="1" t="str">
        <f t="shared" si="127"/>
        <v>БЗД2275А</v>
      </c>
      <c r="G1588" s="2" t="s">
        <v>1012</v>
      </c>
      <c r="I1588" s="1">
        <v>10</v>
      </c>
      <c r="J1588" s="1">
        <v>2022</v>
      </c>
      <c r="K1588" s="2" t="s">
        <v>8</v>
      </c>
      <c r="L1588" s="122">
        <f t="shared" si="130"/>
        <v>1.1000000000000001</v>
      </c>
      <c r="N1588" s="117">
        <v>2800000</v>
      </c>
      <c r="O1588" s="129">
        <f t="shared" si="125"/>
        <v>3080000.0000000005</v>
      </c>
      <c r="P1588" s="14">
        <f t="shared" si="126"/>
        <v>0</v>
      </c>
      <c r="Q1588" s="14" t="str">
        <f>+IF(B1588='1'!$D$15,IF(C1588='1'!$D$16,'2'!D1588,""),"")</f>
        <v/>
      </c>
      <c r="S1588" s="36">
        <v>2300000</v>
      </c>
      <c r="T1588" s="87">
        <v>2300000</v>
      </c>
      <c r="U1588" s="96">
        <v>2500000</v>
      </c>
      <c r="V1588" s="108">
        <v>2800000</v>
      </c>
    </row>
    <row r="1589" spans="1:22" hidden="1" x14ac:dyDescent="0.2">
      <c r="A1589" s="103">
        <v>1587</v>
      </c>
      <c r="B1589" s="1" t="s">
        <v>46</v>
      </c>
      <c r="C1589" s="14">
        <v>22</v>
      </c>
      <c r="D1589" s="14">
        <v>118</v>
      </c>
      <c r="E1589" s="1">
        <v>13341</v>
      </c>
      <c r="F1589" s="1" t="str">
        <f t="shared" si="127"/>
        <v>БЗД22118</v>
      </c>
      <c r="G1589" s="2" t="s">
        <v>2598</v>
      </c>
      <c r="I1589" s="1">
        <v>12</v>
      </c>
      <c r="J1589" s="1">
        <v>2023</v>
      </c>
      <c r="K1589" s="2" t="s">
        <v>8</v>
      </c>
      <c r="L1589" s="122">
        <f t="shared" si="130"/>
        <v>1.1000000000000001</v>
      </c>
      <c r="N1589" s="117">
        <v>2900000</v>
      </c>
      <c r="O1589" s="129">
        <f t="shared" si="125"/>
        <v>3190000.0000000005</v>
      </c>
      <c r="P1589" s="14">
        <f t="shared" si="126"/>
        <v>0</v>
      </c>
      <c r="Q1589" s="14" t="str">
        <f>+IF(B1589='1'!$D$15,IF(C1589='1'!$D$16,'2'!D1589,""),"")</f>
        <v/>
      </c>
      <c r="S1589" s="36"/>
      <c r="T1589" s="87"/>
      <c r="U1589" s="96">
        <v>0</v>
      </c>
      <c r="V1589" s="108">
        <v>2900000</v>
      </c>
    </row>
    <row r="1590" spans="1:22" hidden="1" x14ac:dyDescent="0.2">
      <c r="A1590" s="103">
        <v>1588</v>
      </c>
      <c r="B1590" s="1" t="s">
        <v>46</v>
      </c>
      <c r="C1590" s="14">
        <v>22</v>
      </c>
      <c r="D1590" s="14" t="s">
        <v>1008</v>
      </c>
      <c r="E1590" s="1">
        <v>13340</v>
      </c>
      <c r="F1590" s="1" t="str">
        <f t="shared" si="127"/>
        <v>БЗД2269аб</v>
      </c>
      <c r="G1590" s="2" t="s">
        <v>6</v>
      </c>
      <c r="I1590" s="1">
        <v>7</v>
      </c>
      <c r="J1590" s="1">
        <v>1993</v>
      </c>
      <c r="L1590" s="122">
        <v>1.1499999999999999</v>
      </c>
      <c r="N1590" s="117">
        <v>80000000</v>
      </c>
      <c r="O1590" s="129">
        <f t="shared" si="125"/>
        <v>92000000</v>
      </c>
      <c r="P1590" s="14">
        <f t="shared" si="126"/>
        <v>0</v>
      </c>
      <c r="Q1590" s="14" t="str">
        <f>+IF(B1590='1'!$D$15,IF(C1590='1'!$D$16,'2'!D1590,""),"")</f>
        <v/>
      </c>
      <c r="S1590" s="36">
        <v>70000000</v>
      </c>
      <c r="T1590" s="87">
        <v>70000000</v>
      </c>
      <c r="U1590" s="96">
        <v>70000000</v>
      </c>
      <c r="V1590" s="108">
        <v>80000000</v>
      </c>
    </row>
    <row r="1591" spans="1:22" hidden="1" x14ac:dyDescent="0.2">
      <c r="A1591" s="103">
        <v>1589</v>
      </c>
      <c r="B1591" s="1" t="s">
        <v>46</v>
      </c>
      <c r="C1591" s="14">
        <v>22</v>
      </c>
      <c r="D1591" s="14" t="s">
        <v>1004</v>
      </c>
      <c r="E1591" s="1">
        <v>13341</v>
      </c>
      <c r="F1591" s="1" t="str">
        <f t="shared" si="127"/>
        <v>БЗД22110А</v>
      </c>
      <c r="G1591" s="2" t="s">
        <v>1005</v>
      </c>
      <c r="I1591" s="1">
        <v>15</v>
      </c>
      <c r="J1591" s="1" t="s">
        <v>2196</v>
      </c>
      <c r="K1591" s="37" t="s">
        <v>43</v>
      </c>
      <c r="L1591" s="122">
        <f t="shared" ref="L1591:L1597" si="131">+$L$1</f>
        <v>1.1000000000000001</v>
      </c>
      <c r="N1591" s="117">
        <v>0</v>
      </c>
      <c r="O1591" s="129">
        <f t="shared" si="125"/>
        <v>0</v>
      </c>
      <c r="P1591" s="14">
        <f t="shared" si="126"/>
        <v>0</v>
      </c>
      <c r="Q1591" s="14" t="str">
        <f>+IF(B1591='1'!$D$15,IF(C1591='1'!$D$16,'2'!D1591,""),"")</f>
        <v/>
      </c>
      <c r="S1591" s="36">
        <v>2300000</v>
      </c>
      <c r="T1591" s="87">
        <v>2300000</v>
      </c>
      <c r="U1591" s="96">
        <v>0</v>
      </c>
      <c r="V1591" s="108">
        <v>0</v>
      </c>
    </row>
    <row r="1592" spans="1:22" hidden="1" x14ac:dyDescent="0.2">
      <c r="A1592" s="103">
        <v>1590</v>
      </c>
      <c r="B1592" s="1" t="s">
        <v>46</v>
      </c>
      <c r="C1592" s="14">
        <v>22</v>
      </c>
      <c r="D1592" s="14" t="s">
        <v>1001</v>
      </c>
      <c r="E1592" s="1">
        <v>13341</v>
      </c>
      <c r="F1592" s="1" t="str">
        <f t="shared" si="127"/>
        <v>БЗД22106/8</v>
      </c>
      <c r="G1592" s="2" t="s">
        <v>1002</v>
      </c>
      <c r="I1592" s="1">
        <v>9</v>
      </c>
      <c r="J1592" s="1">
        <v>2013</v>
      </c>
      <c r="K1592" s="37" t="s">
        <v>43</v>
      </c>
      <c r="L1592" s="122">
        <f t="shared" si="131"/>
        <v>1.1000000000000001</v>
      </c>
      <c r="N1592" s="117">
        <v>2500000</v>
      </c>
      <c r="O1592" s="129">
        <f t="shared" si="125"/>
        <v>2750000</v>
      </c>
      <c r="P1592" s="14">
        <f t="shared" si="126"/>
        <v>0</v>
      </c>
      <c r="Q1592" s="14" t="str">
        <f>+IF(B1592='1'!$D$15,IF(C1592='1'!$D$16,'2'!D1592,""),"")</f>
        <v/>
      </c>
      <c r="S1592" s="36">
        <v>1900000</v>
      </c>
      <c r="T1592" s="87">
        <v>1900000</v>
      </c>
      <c r="U1592" s="96">
        <v>2100000</v>
      </c>
      <c r="V1592" s="108">
        <v>2500000</v>
      </c>
    </row>
    <row r="1593" spans="1:22" hidden="1" x14ac:dyDescent="0.2">
      <c r="A1593" s="103">
        <v>1591</v>
      </c>
      <c r="B1593" s="1" t="s">
        <v>46</v>
      </c>
      <c r="C1593" s="14">
        <v>22</v>
      </c>
      <c r="D1593" s="14" t="s">
        <v>1000</v>
      </c>
      <c r="E1593" s="1">
        <v>13341</v>
      </c>
      <c r="F1593" s="1" t="str">
        <f t="shared" si="127"/>
        <v>БЗД22106/7</v>
      </c>
      <c r="G1593" s="2" t="s">
        <v>142</v>
      </c>
      <c r="I1593" s="1">
        <v>9</v>
      </c>
      <c r="J1593" s="1">
        <v>2012</v>
      </c>
      <c r="K1593" s="37" t="s">
        <v>43</v>
      </c>
      <c r="L1593" s="122">
        <f t="shared" si="131"/>
        <v>1.1000000000000001</v>
      </c>
      <c r="N1593" s="117">
        <v>2500000</v>
      </c>
      <c r="O1593" s="129">
        <f t="shared" si="125"/>
        <v>2750000</v>
      </c>
      <c r="P1593" s="14">
        <f t="shared" si="126"/>
        <v>0</v>
      </c>
      <c r="Q1593" s="14" t="str">
        <f>+IF(B1593='1'!$D$15,IF(C1593='1'!$D$16,'2'!D1593,""),"")</f>
        <v/>
      </c>
      <c r="S1593" s="36">
        <v>1900000</v>
      </c>
      <c r="T1593" s="87">
        <v>1900000</v>
      </c>
      <c r="U1593" s="96">
        <v>2100000</v>
      </c>
      <c r="V1593" s="108">
        <v>2500000</v>
      </c>
    </row>
    <row r="1594" spans="1:22" hidden="1" x14ac:dyDescent="0.2">
      <c r="A1594" s="103">
        <v>1592</v>
      </c>
      <c r="B1594" s="1" t="s">
        <v>46</v>
      </c>
      <c r="C1594" s="14">
        <v>22</v>
      </c>
      <c r="D1594" s="14" t="s">
        <v>984</v>
      </c>
      <c r="E1594" s="1">
        <v>13341</v>
      </c>
      <c r="F1594" s="1" t="str">
        <f t="shared" si="127"/>
        <v>БЗД22101А</v>
      </c>
      <c r="G1594" s="2" t="s">
        <v>985</v>
      </c>
      <c r="I1594" s="1">
        <v>12</v>
      </c>
      <c r="J1594" s="1">
        <v>2020</v>
      </c>
      <c r="K1594" s="2" t="s">
        <v>900</v>
      </c>
      <c r="L1594" s="122">
        <f t="shared" si="131"/>
        <v>1.1000000000000001</v>
      </c>
      <c r="N1594" s="117">
        <v>2600000</v>
      </c>
      <c r="O1594" s="129">
        <f t="shared" si="125"/>
        <v>2860000</v>
      </c>
      <c r="P1594" s="14">
        <f t="shared" si="126"/>
        <v>0</v>
      </c>
      <c r="Q1594" s="14" t="str">
        <f>+IF(B1594='1'!$D$15,IF(C1594='1'!$D$16,'2'!D1594,""),"")</f>
        <v/>
      </c>
      <c r="S1594" s="36">
        <v>2200000</v>
      </c>
      <c r="T1594" s="87">
        <v>2200000</v>
      </c>
      <c r="U1594" s="96">
        <v>2300000</v>
      </c>
      <c r="V1594" s="108">
        <v>2600000</v>
      </c>
    </row>
    <row r="1595" spans="1:22" hidden="1" x14ac:dyDescent="0.2">
      <c r="A1595" s="103">
        <v>1593</v>
      </c>
      <c r="B1595" s="1" t="s">
        <v>46</v>
      </c>
      <c r="C1595" s="14">
        <v>22</v>
      </c>
      <c r="D1595" s="14" t="s">
        <v>1047</v>
      </c>
      <c r="E1595" s="1">
        <v>13341</v>
      </c>
      <c r="F1595" s="1" t="str">
        <f t="shared" si="127"/>
        <v>БЗД22100/2</v>
      </c>
      <c r="G1595" s="2" t="s">
        <v>2595</v>
      </c>
      <c r="I1595" s="1">
        <v>12</v>
      </c>
      <c r="J1595" s="1">
        <v>2024</v>
      </c>
      <c r="K1595" s="2" t="s">
        <v>900</v>
      </c>
      <c r="L1595" s="122">
        <f t="shared" si="131"/>
        <v>1.1000000000000001</v>
      </c>
      <c r="N1595" s="117">
        <v>3300000</v>
      </c>
      <c r="O1595" s="129">
        <f t="shared" si="125"/>
        <v>3630000.0000000005</v>
      </c>
      <c r="P1595" s="14">
        <f t="shared" si="126"/>
        <v>0</v>
      </c>
      <c r="Q1595" s="14" t="str">
        <f>+IF(B1595='1'!$D$15,IF(C1595='1'!$D$16,'2'!D1595,""),"")</f>
        <v/>
      </c>
      <c r="S1595" s="36"/>
      <c r="T1595" s="87"/>
      <c r="U1595" s="96">
        <v>0</v>
      </c>
      <c r="V1595" s="108">
        <v>3300000</v>
      </c>
    </row>
    <row r="1596" spans="1:22" hidden="1" x14ac:dyDescent="0.2">
      <c r="A1596" s="103">
        <v>1594</v>
      </c>
      <c r="B1596" s="1" t="s">
        <v>46</v>
      </c>
      <c r="C1596" s="14">
        <v>22</v>
      </c>
      <c r="D1596" s="14" t="s">
        <v>1046</v>
      </c>
      <c r="E1596" s="1">
        <v>13341</v>
      </c>
      <c r="F1596" s="1" t="str">
        <f t="shared" si="127"/>
        <v>БЗД22100/1</v>
      </c>
      <c r="G1596" s="2" t="s">
        <v>2595</v>
      </c>
      <c r="I1596" s="1">
        <v>12</v>
      </c>
      <c r="J1596" s="1">
        <v>2024</v>
      </c>
      <c r="K1596" s="2" t="s">
        <v>900</v>
      </c>
      <c r="L1596" s="122">
        <f t="shared" si="131"/>
        <v>1.1000000000000001</v>
      </c>
      <c r="N1596" s="117">
        <v>3300000</v>
      </c>
      <c r="O1596" s="129">
        <f t="shared" si="125"/>
        <v>3630000.0000000005</v>
      </c>
      <c r="P1596" s="14">
        <f t="shared" si="126"/>
        <v>0</v>
      </c>
      <c r="Q1596" s="14" t="str">
        <f>+IF(B1596='1'!$D$15,IF(C1596='1'!$D$16,'2'!D1596,""),"")</f>
        <v/>
      </c>
      <c r="S1596" s="36"/>
      <c r="T1596" s="87"/>
      <c r="U1596" s="96">
        <v>0</v>
      </c>
      <c r="V1596" s="108">
        <v>3300000</v>
      </c>
    </row>
    <row r="1597" spans="1:22" hidden="1" x14ac:dyDescent="0.2">
      <c r="A1597" s="103">
        <v>1595</v>
      </c>
      <c r="B1597" s="1" t="s">
        <v>46</v>
      </c>
      <c r="C1597" s="14">
        <v>22</v>
      </c>
      <c r="D1597" s="14">
        <v>63</v>
      </c>
      <c r="E1597" s="1">
        <v>13341</v>
      </c>
      <c r="F1597" s="1" t="str">
        <f t="shared" si="127"/>
        <v>БЗД2263</v>
      </c>
      <c r="G1597" s="2" t="s">
        <v>2596</v>
      </c>
      <c r="I1597" s="1">
        <v>16</v>
      </c>
      <c r="J1597" s="1">
        <v>2024</v>
      </c>
      <c r="K1597" s="2" t="s">
        <v>900</v>
      </c>
      <c r="L1597" s="122">
        <f t="shared" si="131"/>
        <v>1.1000000000000001</v>
      </c>
      <c r="N1597" s="117">
        <v>2900000</v>
      </c>
      <c r="O1597" s="129">
        <f t="shared" si="125"/>
        <v>3190000.0000000005</v>
      </c>
      <c r="P1597" s="14">
        <f t="shared" si="126"/>
        <v>0</v>
      </c>
      <c r="Q1597" s="14" t="str">
        <f>+IF(B1597='1'!$D$15,IF(C1597='1'!$D$16,'2'!D1597,""),"")</f>
        <v/>
      </c>
      <c r="S1597" s="36"/>
      <c r="T1597" s="87"/>
      <c r="U1597" s="96">
        <v>0</v>
      </c>
      <c r="V1597" s="108">
        <v>2900000</v>
      </c>
    </row>
    <row r="1598" spans="1:22" hidden="1" x14ac:dyDescent="0.2">
      <c r="A1598" s="103">
        <v>1596</v>
      </c>
      <c r="B1598" s="43" t="s">
        <v>46</v>
      </c>
      <c r="C1598" s="43">
        <v>22</v>
      </c>
      <c r="D1598" s="43">
        <v>202</v>
      </c>
      <c r="E1598" s="43">
        <v>13340</v>
      </c>
      <c r="F1598" s="43" t="str">
        <f t="shared" si="127"/>
        <v>БЗД22202</v>
      </c>
      <c r="G1598" s="44" t="s">
        <v>2484</v>
      </c>
      <c r="H1598" s="44"/>
      <c r="I1598" s="43">
        <v>2</v>
      </c>
      <c r="J1598" s="43">
        <v>1951</v>
      </c>
      <c r="K1598" s="44" t="s">
        <v>900</v>
      </c>
      <c r="L1598" s="124">
        <v>1.1499999999999999</v>
      </c>
      <c r="M1598" s="45" t="s">
        <v>2015</v>
      </c>
      <c r="N1598" s="128">
        <v>0</v>
      </c>
      <c r="O1598" s="129">
        <f t="shared" si="125"/>
        <v>0</v>
      </c>
      <c r="P1598" s="14">
        <f t="shared" si="126"/>
        <v>0</v>
      </c>
      <c r="Q1598" s="14" t="str">
        <f>+IF(B1598='1'!$D$15,IF(C1598='1'!$D$16,'2'!D1598,""),"")</f>
        <v/>
      </c>
      <c r="S1598" s="46">
        <v>0</v>
      </c>
      <c r="T1598" s="47">
        <v>0</v>
      </c>
      <c r="U1598" s="128">
        <v>0</v>
      </c>
      <c r="V1598" s="108">
        <v>0</v>
      </c>
    </row>
    <row r="1599" spans="1:22" hidden="1" x14ac:dyDescent="0.2">
      <c r="A1599" s="103">
        <v>1597</v>
      </c>
      <c r="B1599" s="43" t="s">
        <v>46</v>
      </c>
      <c r="C1599" s="43">
        <v>22</v>
      </c>
      <c r="D1599" s="43">
        <v>201</v>
      </c>
      <c r="E1599" s="43">
        <v>13340</v>
      </c>
      <c r="F1599" s="43" t="str">
        <f t="shared" si="127"/>
        <v>БЗД22201</v>
      </c>
      <c r="G1599" s="44" t="s">
        <v>2484</v>
      </c>
      <c r="H1599" s="44"/>
      <c r="I1599" s="43">
        <v>2</v>
      </c>
      <c r="J1599" s="43">
        <v>1951</v>
      </c>
      <c r="K1599" s="44" t="s">
        <v>900</v>
      </c>
      <c r="L1599" s="124">
        <v>1.1499999999999999</v>
      </c>
      <c r="M1599" s="45" t="s">
        <v>2015</v>
      </c>
      <c r="N1599" s="128">
        <v>0</v>
      </c>
      <c r="O1599" s="129">
        <f t="shared" si="125"/>
        <v>0</v>
      </c>
      <c r="P1599" s="14">
        <f t="shared" si="126"/>
        <v>0</v>
      </c>
      <c r="Q1599" s="14" t="str">
        <f>+IF(B1599='1'!$D$15,IF(C1599='1'!$D$16,'2'!D1599,""),"")</f>
        <v/>
      </c>
      <c r="S1599" s="46">
        <v>0</v>
      </c>
      <c r="T1599" s="47">
        <v>0</v>
      </c>
      <c r="U1599" s="128">
        <v>0</v>
      </c>
      <c r="V1599" s="108">
        <v>0</v>
      </c>
    </row>
    <row r="1600" spans="1:22" hidden="1" x14ac:dyDescent="0.2">
      <c r="A1600" s="103">
        <v>1598</v>
      </c>
      <c r="B1600" s="43" t="s">
        <v>46</v>
      </c>
      <c r="C1600" s="43">
        <v>22</v>
      </c>
      <c r="D1600" s="43">
        <v>200</v>
      </c>
      <c r="E1600" s="43">
        <v>13340</v>
      </c>
      <c r="F1600" s="43" t="str">
        <f t="shared" si="127"/>
        <v>БЗД22200</v>
      </c>
      <c r="G1600" s="44" t="s">
        <v>2449</v>
      </c>
      <c r="H1600" s="44"/>
      <c r="I1600" s="43">
        <v>2</v>
      </c>
      <c r="J1600" s="43">
        <v>1957</v>
      </c>
      <c r="K1600" s="44" t="s">
        <v>900</v>
      </c>
      <c r="L1600" s="124">
        <v>1.1499999999999999</v>
      </c>
      <c r="M1600" s="45" t="s">
        <v>2015</v>
      </c>
      <c r="N1600" s="128">
        <v>0</v>
      </c>
      <c r="O1600" s="129">
        <f t="shared" si="125"/>
        <v>0</v>
      </c>
      <c r="P1600" s="14">
        <f t="shared" si="126"/>
        <v>0</v>
      </c>
      <c r="Q1600" s="14" t="str">
        <f>+IF(B1600='1'!$D$15,IF(C1600='1'!$D$16,'2'!D1600,""),"")</f>
        <v/>
      </c>
      <c r="S1600" s="46">
        <v>0</v>
      </c>
      <c r="T1600" s="47">
        <v>0</v>
      </c>
      <c r="U1600" s="128">
        <v>0</v>
      </c>
      <c r="V1600" s="108">
        <v>0</v>
      </c>
    </row>
    <row r="1601" spans="1:22" hidden="1" x14ac:dyDescent="0.2">
      <c r="A1601" s="103">
        <v>1599</v>
      </c>
      <c r="B1601" s="1" t="s">
        <v>46</v>
      </c>
      <c r="C1601" s="14">
        <v>22</v>
      </c>
      <c r="D1601" s="14">
        <v>104</v>
      </c>
      <c r="E1601" s="1">
        <v>13341</v>
      </c>
      <c r="F1601" s="1" t="str">
        <f t="shared" si="127"/>
        <v>БЗД22104</v>
      </c>
      <c r="G1601" s="2" t="s">
        <v>7</v>
      </c>
      <c r="I1601" s="1">
        <v>12</v>
      </c>
      <c r="J1601" s="1">
        <v>2019</v>
      </c>
      <c r="K1601" s="2" t="s">
        <v>598</v>
      </c>
      <c r="L1601" s="122">
        <f>+$L$1</f>
        <v>1.1000000000000001</v>
      </c>
      <c r="N1601" s="117">
        <v>2200000</v>
      </c>
      <c r="O1601" s="129">
        <f t="shared" si="125"/>
        <v>2420000</v>
      </c>
      <c r="P1601" s="14">
        <f t="shared" si="126"/>
        <v>0</v>
      </c>
      <c r="Q1601" s="14" t="str">
        <f>+IF(B1601='1'!$D$15,IF(C1601='1'!$D$16,'2'!D1601,""),"")</f>
        <v/>
      </c>
      <c r="S1601" s="36">
        <v>1800000</v>
      </c>
      <c r="T1601" s="87">
        <v>1800000</v>
      </c>
      <c r="U1601" s="96">
        <v>1800000</v>
      </c>
      <c r="V1601" s="108">
        <v>2200000</v>
      </c>
    </row>
    <row r="1602" spans="1:22" hidden="1" x14ac:dyDescent="0.2">
      <c r="A1602" s="103">
        <v>1600</v>
      </c>
      <c r="B1602" s="1" t="s">
        <v>46</v>
      </c>
      <c r="C1602" s="14">
        <v>22</v>
      </c>
      <c r="D1602" s="14">
        <v>102</v>
      </c>
      <c r="E1602" s="1">
        <v>13341</v>
      </c>
      <c r="F1602" s="1" t="str">
        <f t="shared" si="127"/>
        <v>БЗД22102</v>
      </c>
      <c r="G1602" s="2" t="s">
        <v>7</v>
      </c>
      <c r="I1602" s="1">
        <v>12</v>
      </c>
      <c r="J1602" s="1">
        <v>2021</v>
      </c>
      <c r="K1602" s="2" t="s">
        <v>598</v>
      </c>
      <c r="L1602" s="122">
        <f>+$L$1</f>
        <v>1.1000000000000001</v>
      </c>
      <c r="N1602" s="117">
        <v>2400000</v>
      </c>
      <c r="O1602" s="129">
        <f t="shared" si="125"/>
        <v>2640000</v>
      </c>
      <c r="P1602" s="14">
        <f t="shared" si="126"/>
        <v>0</v>
      </c>
      <c r="Q1602" s="14" t="str">
        <f>+IF(B1602='1'!$D$15,IF(C1602='1'!$D$16,'2'!D1602,""),"")</f>
        <v/>
      </c>
      <c r="S1602" s="36">
        <v>2000000</v>
      </c>
      <c r="T1602" s="87">
        <v>2000000</v>
      </c>
      <c r="U1602" s="96">
        <v>2000000</v>
      </c>
      <c r="V1602" s="108">
        <v>2400000</v>
      </c>
    </row>
    <row r="1603" spans="1:22" hidden="1" x14ac:dyDescent="0.2">
      <c r="A1603" s="103">
        <v>1601</v>
      </c>
      <c r="B1603" s="1" t="s">
        <v>46</v>
      </c>
      <c r="C1603" s="14">
        <v>22</v>
      </c>
      <c r="D1603" s="14">
        <v>98</v>
      </c>
      <c r="E1603" s="1">
        <v>13341</v>
      </c>
      <c r="F1603" s="1" t="str">
        <f t="shared" si="127"/>
        <v>БЗД2298</v>
      </c>
      <c r="G1603" s="2" t="s">
        <v>1689</v>
      </c>
      <c r="H1603" s="2" t="s">
        <v>1689</v>
      </c>
      <c r="I1603" s="1">
        <v>5</v>
      </c>
      <c r="J1603" s="1">
        <v>1973</v>
      </c>
      <c r="K1603" s="37" t="s">
        <v>43</v>
      </c>
      <c r="L1603" s="122">
        <v>1.1499999999999999</v>
      </c>
      <c r="N1603" s="117">
        <v>80000000</v>
      </c>
      <c r="O1603" s="129">
        <f t="shared" si="125"/>
        <v>92000000</v>
      </c>
      <c r="P1603" s="14">
        <f t="shared" si="126"/>
        <v>0</v>
      </c>
      <c r="Q1603" s="14" t="str">
        <f>+IF(B1603='1'!$D$15,IF(C1603='1'!$D$16,'2'!D1603,""),"")</f>
        <v/>
      </c>
      <c r="S1603" s="36">
        <v>70000000</v>
      </c>
      <c r="T1603" s="87">
        <v>70000000</v>
      </c>
      <c r="U1603" s="96">
        <v>70000000</v>
      </c>
      <c r="V1603" s="108">
        <v>80000000</v>
      </c>
    </row>
    <row r="1604" spans="1:22" hidden="1" x14ac:dyDescent="0.2">
      <c r="A1604" s="103">
        <v>1602</v>
      </c>
      <c r="B1604" s="1" t="s">
        <v>46</v>
      </c>
      <c r="C1604" s="14">
        <v>22</v>
      </c>
      <c r="D1604" s="14">
        <v>95</v>
      </c>
      <c r="E1604" s="1">
        <v>13341</v>
      </c>
      <c r="F1604" s="1" t="str">
        <f t="shared" si="127"/>
        <v>БЗД2295</v>
      </c>
      <c r="G1604" s="2" t="s">
        <v>2386</v>
      </c>
      <c r="I1604" s="1">
        <v>12</v>
      </c>
      <c r="J1604" s="1">
        <v>2022</v>
      </c>
      <c r="K1604" s="2" t="s">
        <v>8</v>
      </c>
      <c r="L1604" s="122">
        <f t="shared" ref="L1604:L1631" si="132">+$L$1</f>
        <v>1.1000000000000001</v>
      </c>
      <c r="N1604" s="117">
        <v>2600000</v>
      </c>
      <c r="O1604" s="129">
        <f t="shared" ref="O1604:O1667" si="133">L1604*N1604</f>
        <v>2860000</v>
      </c>
      <c r="P1604" s="14">
        <f t="shared" si="126"/>
        <v>0</v>
      </c>
      <c r="Q1604" s="14" t="str">
        <f>+IF(B1604='1'!$D$15,IF(C1604='1'!$D$16,'2'!D1604,""),"")</f>
        <v/>
      </c>
      <c r="S1604" s="36">
        <v>2300000</v>
      </c>
      <c r="T1604" s="87">
        <v>2300000</v>
      </c>
      <c r="U1604" s="96">
        <v>2300000</v>
      </c>
      <c r="V1604" s="108">
        <v>2600000</v>
      </c>
    </row>
    <row r="1605" spans="1:22" hidden="1" x14ac:dyDescent="0.2">
      <c r="A1605" s="103">
        <v>1603</v>
      </c>
      <c r="B1605" s="1" t="s">
        <v>46</v>
      </c>
      <c r="C1605" s="14">
        <v>22</v>
      </c>
      <c r="D1605" s="14">
        <v>91</v>
      </c>
      <c r="E1605" s="1">
        <v>13341</v>
      </c>
      <c r="F1605" s="1" t="str">
        <f t="shared" si="127"/>
        <v>БЗД2291</v>
      </c>
      <c r="G1605" s="2" t="s">
        <v>1007</v>
      </c>
      <c r="I1605" s="1">
        <v>9</v>
      </c>
      <c r="J1605" s="1">
        <v>2004</v>
      </c>
      <c r="L1605" s="122">
        <f t="shared" si="132"/>
        <v>1.1000000000000001</v>
      </c>
      <c r="N1605" s="117">
        <v>2100000</v>
      </c>
      <c r="O1605" s="129">
        <f t="shared" si="133"/>
        <v>2310000</v>
      </c>
      <c r="P1605" s="14">
        <f t="shared" si="126"/>
        <v>0</v>
      </c>
      <c r="Q1605" s="14" t="str">
        <f>+IF(B1605='1'!$D$15,IF(C1605='1'!$D$16,'2'!D1605,""),"")</f>
        <v/>
      </c>
      <c r="S1605" s="36">
        <v>1700000</v>
      </c>
      <c r="T1605" s="87">
        <v>1700000</v>
      </c>
      <c r="U1605" s="96">
        <v>1800000</v>
      </c>
      <c r="V1605" s="108">
        <v>2100000</v>
      </c>
    </row>
    <row r="1606" spans="1:22" hidden="1" x14ac:dyDescent="0.2">
      <c r="A1606" s="103">
        <v>1604</v>
      </c>
      <c r="B1606" s="1" t="s">
        <v>46</v>
      </c>
      <c r="C1606" s="14">
        <v>22</v>
      </c>
      <c r="D1606" s="14">
        <v>89</v>
      </c>
      <c r="E1606" s="1">
        <v>13341</v>
      </c>
      <c r="F1606" s="1" t="str">
        <f t="shared" si="127"/>
        <v>БЗД2289</v>
      </c>
      <c r="G1606" s="2" t="s">
        <v>6</v>
      </c>
      <c r="I1606" s="1">
        <v>10</v>
      </c>
      <c r="J1606" s="1">
        <v>2009</v>
      </c>
      <c r="K1606" s="37" t="s">
        <v>43</v>
      </c>
      <c r="L1606" s="122">
        <f t="shared" si="132"/>
        <v>1.1000000000000001</v>
      </c>
      <c r="N1606" s="117">
        <v>2500000</v>
      </c>
      <c r="O1606" s="129">
        <f t="shared" si="133"/>
        <v>2750000</v>
      </c>
      <c r="P1606" s="14">
        <f t="shared" ref="P1606:P1669" si="134">+IF(Q1606="",0,P1605+1)</f>
        <v>0</v>
      </c>
      <c r="Q1606" s="14" t="str">
        <f>+IF(B1606='1'!$D$15,IF(C1606='1'!$D$16,'2'!D1606,""),"")</f>
        <v/>
      </c>
      <c r="S1606" s="36">
        <v>2000000</v>
      </c>
      <c r="T1606" s="87">
        <v>2000000</v>
      </c>
      <c r="U1606" s="96">
        <v>2100000</v>
      </c>
      <c r="V1606" s="108">
        <v>2500000</v>
      </c>
    </row>
    <row r="1607" spans="1:22" hidden="1" x14ac:dyDescent="0.2">
      <c r="A1607" s="103">
        <v>1605</v>
      </c>
      <c r="B1607" s="1" t="s">
        <v>46</v>
      </c>
      <c r="C1607" s="14">
        <v>22</v>
      </c>
      <c r="D1607" s="14">
        <v>88</v>
      </c>
      <c r="E1607" s="1">
        <v>13341</v>
      </c>
      <c r="F1607" s="1" t="str">
        <f t="shared" si="127"/>
        <v>БЗД2288</v>
      </c>
      <c r="G1607" s="2" t="s">
        <v>6</v>
      </c>
      <c r="I1607" s="1">
        <v>6</v>
      </c>
      <c r="J1607" s="1">
        <v>2008</v>
      </c>
      <c r="K1607" s="37" t="s">
        <v>43</v>
      </c>
      <c r="L1607" s="122">
        <f t="shared" si="132"/>
        <v>1.1000000000000001</v>
      </c>
      <c r="N1607" s="117">
        <v>2300000</v>
      </c>
      <c r="O1607" s="129">
        <f t="shared" si="133"/>
        <v>2530000</v>
      </c>
      <c r="P1607" s="14">
        <f t="shared" si="134"/>
        <v>0</v>
      </c>
      <c r="Q1607" s="14" t="str">
        <f>+IF(B1607='1'!$D$15,IF(C1607='1'!$D$16,'2'!D1607,""),"")</f>
        <v/>
      </c>
      <c r="S1607" s="36">
        <v>1900000</v>
      </c>
      <c r="T1607" s="87">
        <v>1900000</v>
      </c>
      <c r="U1607" s="96">
        <v>2000000</v>
      </c>
      <c r="V1607" s="108">
        <v>2300000</v>
      </c>
    </row>
    <row r="1608" spans="1:22" hidden="1" x14ac:dyDescent="0.2">
      <c r="A1608" s="103">
        <v>1606</v>
      </c>
      <c r="B1608" s="1" t="s">
        <v>46</v>
      </c>
      <c r="C1608" s="14">
        <v>22</v>
      </c>
      <c r="D1608" s="14">
        <v>87</v>
      </c>
      <c r="E1608" s="1">
        <v>13341</v>
      </c>
      <c r="F1608" s="1" t="str">
        <f t="shared" ref="F1608:F1671" si="135">+B1608&amp;C1608&amp;D1608</f>
        <v>БЗД2287</v>
      </c>
      <c r="G1608" s="2" t="s">
        <v>1006</v>
      </c>
      <c r="I1608" s="1">
        <v>6</v>
      </c>
      <c r="J1608" s="1">
        <v>2013</v>
      </c>
      <c r="K1608" s="2" t="s">
        <v>8</v>
      </c>
      <c r="L1608" s="122">
        <f t="shared" si="132"/>
        <v>1.1000000000000001</v>
      </c>
      <c r="N1608" s="117">
        <v>2200000</v>
      </c>
      <c r="O1608" s="129">
        <f t="shared" si="133"/>
        <v>2420000</v>
      </c>
      <c r="P1608" s="14">
        <f t="shared" si="134"/>
        <v>0</v>
      </c>
      <c r="Q1608" s="14" t="str">
        <f>+IF(B1608='1'!$D$15,IF(C1608='1'!$D$16,'2'!D1608,""),"")</f>
        <v/>
      </c>
      <c r="S1608" s="36">
        <v>1700000</v>
      </c>
      <c r="T1608" s="87">
        <v>1700000</v>
      </c>
      <c r="U1608" s="96">
        <v>1900000</v>
      </c>
      <c r="V1608" s="108">
        <v>2200000</v>
      </c>
    </row>
    <row r="1609" spans="1:22" hidden="1" x14ac:dyDescent="0.2">
      <c r="A1609" s="103">
        <v>1607</v>
      </c>
      <c r="B1609" s="1" t="s">
        <v>46</v>
      </c>
      <c r="C1609" s="14">
        <v>22</v>
      </c>
      <c r="D1609" s="14">
        <v>82</v>
      </c>
      <c r="E1609" s="1">
        <v>13341</v>
      </c>
      <c r="F1609" s="1" t="str">
        <f t="shared" si="135"/>
        <v>БЗД2282</v>
      </c>
      <c r="G1609" s="2" t="s">
        <v>6</v>
      </c>
      <c r="I1609" s="1">
        <v>5</v>
      </c>
      <c r="J1609" s="1">
        <v>2012</v>
      </c>
      <c r="L1609" s="122">
        <f t="shared" si="132"/>
        <v>1.1000000000000001</v>
      </c>
      <c r="N1609" s="117">
        <v>2300000</v>
      </c>
      <c r="O1609" s="129">
        <f t="shared" si="133"/>
        <v>2530000</v>
      </c>
      <c r="P1609" s="14">
        <f t="shared" si="134"/>
        <v>0</v>
      </c>
      <c r="Q1609" s="14" t="str">
        <f>+IF(B1609='1'!$D$15,IF(C1609='1'!$D$16,'2'!D1609,""),"")</f>
        <v/>
      </c>
      <c r="S1609" s="36">
        <v>1900000</v>
      </c>
      <c r="T1609" s="87">
        <v>1900000</v>
      </c>
      <c r="U1609" s="96">
        <v>2000000</v>
      </c>
      <c r="V1609" s="108">
        <v>2300000</v>
      </c>
    </row>
    <row r="1610" spans="1:22" hidden="1" x14ac:dyDescent="0.2">
      <c r="A1610" s="103">
        <v>1608</v>
      </c>
      <c r="B1610" s="1" t="s">
        <v>46</v>
      </c>
      <c r="C1610" s="14">
        <v>22</v>
      </c>
      <c r="D1610" s="14">
        <v>79</v>
      </c>
      <c r="E1610" s="1">
        <v>13341</v>
      </c>
      <c r="F1610" s="1" t="str">
        <f t="shared" si="135"/>
        <v>БЗД2279</v>
      </c>
      <c r="G1610" s="2" t="s">
        <v>1006</v>
      </c>
      <c r="I1610" s="1">
        <v>5</v>
      </c>
      <c r="J1610" s="1">
        <v>2009</v>
      </c>
      <c r="L1610" s="122">
        <f t="shared" si="132"/>
        <v>1.1000000000000001</v>
      </c>
      <c r="N1610" s="117">
        <v>2200000</v>
      </c>
      <c r="O1610" s="129">
        <f t="shared" si="133"/>
        <v>2420000</v>
      </c>
      <c r="P1610" s="14">
        <f t="shared" si="134"/>
        <v>0</v>
      </c>
      <c r="Q1610" s="14" t="str">
        <f>+IF(B1610='1'!$D$15,IF(C1610='1'!$D$16,'2'!D1610,""),"")</f>
        <v/>
      </c>
      <c r="S1610" s="36">
        <v>1700000</v>
      </c>
      <c r="T1610" s="87">
        <v>1700000</v>
      </c>
      <c r="U1610" s="96">
        <v>1900000</v>
      </c>
      <c r="V1610" s="108">
        <v>2200000</v>
      </c>
    </row>
    <row r="1611" spans="1:22" hidden="1" x14ac:dyDescent="0.2">
      <c r="A1611" s="103">
        <v>1609</v>
      </c>
      <c r="B1611" s="1" t="s">
        <v>46</v>
      </c>
      <c r="C1611" s="14">
        <v>22</v>
      </c>
      <c r="D1611" s="14">
        <v>77</v>
      </c>
      <c r="E1611" s="1">
        <v>13341</v>
      </c>
      <c r="F1611" s="1" t="str">
        <f t="shared" si="135"/>
        <v>БЗД2277</v>
      </c>
      <c r="G1611" s="2" t="s">
        <v>1006</v>
      </c>
      <c r="I1611" s="1">
        <v>5</v>
      </c>
      <c r="J1611" s="1">
        <v>2009</v>
      </c>
      <c r="L1611" s="122">
        <f t="shared" si="132"/>
        <v>1.1000000000000001</v>
      </c>
      <c r="N1611" s="117">
        <v>2200000</v>
      </c>
      <c r="O1611" s="129">
        <f t="shared" si="133"/>
        <v>2420000</v>
      </c>
      <c r="P1611" s="14">
        <f t="shared" si="134"/>
        <v>0</v>
      </c>
      <c r="Q1611" s="14" t="str">
        <f>+IF(B1611='1'!$D$15,IF(C1611='1'!$D$16,'2'!D1611,""),"")</f>
        <v/>
      </c>
      <c r="S1611" s="36">
        <v>1700000</v>
      </c>
      <c r="T1611" s="87">
        <v>1700000</v>
      </c>
      <c r="U1611" s="96">
        <v>1900000</v>
      </c>
      <c r="V1611" s="108">
        <v>2200000</v>
      </c>
    </row>
    <row r="1612" spans="1:22" hidden="1" x14ac:dyDescent="0.2">
      <c r="A1612" s="103">
        <v>1610</v>
      </c>
      <c r="B1612" s="1" t="s">
        <v>46</v>
      </c>
      <c r="C1612" s="14">
        <v>22</v>
      </c>
      <c r="D1612" s="14">
        <v>75</v>
      </c>
      <c r="E1612" s="1">
        <v>13341</v>
      </c>
      <c r="F1612" s="1" t="str">
        <f t="shared" si="135"/>
        <v>БЗД2275</v>
      </c>
      <c r="G1612" s="2" t="s">
        <v>7</v>
      </c>
      <c r="I1612" s="1">
        <v>10</v>
      </c>
      <c r="J1612" s="1">
        <v>2015</v>
      </c>
      <c r="L1612" s="122">
        <f t="shared" si="132"/>
        <v>1.1000000000000001</v>
      </c>
      <c r="N1612" s="117">
        <v>2500000</v>
      </c>
      <c r="O1612" s="129">
        <f t="shared" si="133"/>
        <v>2750000</v>
      </c>
      <c r="P1612" s="14">
        <f t="shared" si="134"/>
        <v>0</v>
      </c>
      <c r="Q1612" s="14" t="str">
        <f>+IF(B1612='1'!$D$15,IF(C1612='1'!$D$16,'2'!D1612,""),"")</f>
        <v/>
      </c>
      <c r="S1612" s="36">
        <v>2000000</v>
      </c>
      <c r="T1612" s="87">
        <v>2000000</v>
      </c>
      <c r="U1612" s="96">
        <v>2200000</v>
      </c>
      <c r="V1612" s="108">
        <v>2500000</v>
      </c>
    </row>
    <row r="1613" spans="1:22" hidden="1" x14ac:dyDescent="0.2">
      <c r="A1613" s="103">
        <v>1611</v>
      </c>
      <c r="B1613" s="1" t="s">
        <v>46</v>
      </c>
      <c r="C1613" s="14">
        <v>22</v>
      </c>
      <c r="D1613" s="14">
        <v>72</v>
      </c>
      <c r="E1613" s="1">
        <v>13341</v>
      </c>
      <c r="F1613" s="1" t="str">
        <f t="shared" si="135"/>
        <v>БЗД2272</v>
      </c>
      <c r="G1613" s="2" t="s">
        <v>1006</v>
      </c>
      <c r="I1613" s="1">
        <v>5</v>
      </c>
      <c r="J1613" s="1">
        <v>2009</v>
      </c>
      <c r="L1613" s="122">
        <f t="shared" si="132"/>
        <v>1.1000000000000001</v>
      </c>
      <c r="N1613" s="117">
        <v>2200000</v>
      </c>
      <c r="O1613" s="129">
        <f t="shared" si="133"/>
        <v>2420000</v>
      </c>
      <c r="P1613" s="14">
        <f t="shared" si="134"/>
        <v>0</v>
      </c>
      <c r="Q1613" s="14" t="str">
        <f>+IF(B1613='1'!$D$15,IF(C1613='1'!$D$16,'2'!D1613,""),"")</f>
        <v/>
      </c>
      <c r="S1613" s="36">
        <v>1700000</v>
      </c>
      <c r="T1613" s="87">
        <v>1700000</v>
      </c>
      <c r="U1613" s="96">
        <v>1900000</v>
      </c>
      <c r="V1613" s="108">
        <v>2200000</v>
      </c>
    </row>
    <row r="1614" spans="1:22" hidden="1" x14ac:dyDescent="0.2">
      <c r="A1614" s="103">
        <v>1612</v>
      </c>
      <c r="B1614" s="1" t="s">
        <v>46</v>
      </c>
      <c r="C1614" s="14">
        <v>22</v>
      </c>
      <c r="D1614" s="14">
        <v>71</v>
      </c>
      <c r="E1614" s="1">
        <v>13341</v>
      </c>
      <c r="F1614" s="1" t="str">
        <f t="shared" si="135"/>
        <v>БЗД2271</v>
      </c>
      <c r="G1614" s="2" t="s">
        <v>1006</v>
      </c>
      <c r="I1614" s="1">
        <v>5</v>
      </c>
      <c r="J1614" s="1">
        <v>2009</v>
      </c>
      <c r="L1614" s="122">
        <f t="shared" si="132"/>
        <v>1.1000000000000001</v>
      </c>
      <c r="N1614" s="117">
        <v>2200000</v>
      </c>
      <c r="O1614" s="129">
        <f t="shared" si="133"/>
        <v>2420000</v>
      </c>
      <c r="P1614" s="14">
        <f t="shared" si="134"/>
        <v>0</v>
      </c>
      <c r="Q1614" s="14" t="str">
        <f>+IF(B1614='1'!$D$15,IF(C1614='1'!$D$16,'2'!D1614,""),"")</f>
        <v/>
      </c>
      <c r="S1614" s="36">
        <v>1700000</v>
      </c>
      <c r="T1614" s="87">
        <v>1700000</v>
      </c>
      <c r="U1614" s="96">
        <v>1900000</v>
      </c>
      <c r="V1614" s="108">
        <v>2200000</v>
      </c>
    </row>
    <row r="1615" spans="1:22" hidden="1" x14ac:dyDescent="0.2">
      <c r="A1615" s="103">
        <v>1613</v>
      </c>
      <c r="B1615" s="1" t="s">
        <v>46</v>
      </c>
      <c r="C1615" s="14">
        <v>22</v>
      </c>
      <c r="D1615" s="14">
        <v>67</v>
      </c>
      <c r="E1615" s="1">
        <v>13340</v>
      </c>
      <c r="F1615" s="1" t="str">
        <f t="shared" si="135"/>
        <v>БЗД2267</v>
      </c>
      <c r="G1615" s="2" t="s">
        <v>2374</v>
      </c>
      <c r="I1615" s="1">
        <v>12</v>
      </c>
      <c r="J1615" s="1">
        <v>2019</v>
      </c>
      <c r="K1615" s="2" t="s">
        <v>8</v>
      </c>
      <c r="L1615" s="122">
        <f t="shared" si="132"/>
        <v>1.1000000000000001</v>
      </c>
      <c r="N1615" s="117">
        <v>2600000</v>
      </c>
      <c r="O1615" s="129">
        <f t="shared" si="133"/>
        <v>2860000</v>
      </c>
      <c r="P1615" s="14">
        <f t="shared" si="134"/>
        <v>0</v>
      </c>
      <c r="Q1615" s="14" t="str">
        <f>+IF(B1615='1'!$D$15,IF(C1615='1'!$D$16,'2'!D1615,""),"")</f>
        <v/>
      </c>
      <c r="S1615" s="36">
        <v>2100000</v>
      </c>
      <c r="T1615" s="87">
        <v>2100000</v>
      </c>
      <c r="U1615" s="96">
        <v>2300000</v>
      </c>
      <c r="V1615" s="108">
        <v>2600000</v>
      </c>
    </row>
    <row r="1616" spans="1:22" hidden="1" x14ac:dyDescent="0.2">
      <c r="A1616" s="103">
        <v>1614</v>
      </c>
      <c r="B1616" s="1" t="s">
        <v>46</v>
      </c>
      <c r="C1616" s="14">
        <v>22</v>
      </c>
      <c r="D1616" s="14">
        <v>35</v>
      </c>
      <c r="E1616" s="1">
        <v>13340</v>
      </c>
      <c r="F1616" s="1" t="str">
        <f t="shared" si="135"/>
        <v>БЗД2235</v>
      </c>
      <c r="G1616" s="2" t="s">
        <v>983</v>
      </c>
      <c r="I1616" s="1">
        <v>7</v>
      </c>
      <c r="J1616" s="1">
        <v>2017</v>
      </c>
      <c r="K1616" s="2" t="s">
        <v>900</v>
      </c>
      <c r="L1616" s="122">
        <f t="shared" si="132"/>
        <v>1.1000000000000001</v>
      </c>
      <c r="N1616" s="117">
        <v>2500000</v>
      </c>
      <c r="O1616" s="129">
        <f t="shared" si="133"/>
        <v>2750000</v>
      </c>
      <c r="P1616" s="14">
        <f t="shared" si="134"/>
        <v>0</v>
      </c>
      <c r="Q1616" s="14" t="str">
        <f>+IF(B1616='1'!$D$15,IF(C1616='1'!$D$16,'2'!D1616,""),"")</f>
        <v/>
      </c>
      <c r="S1616" s="36">
        <v>2000000</v>
      </c>
      <c r="T1616" s="87">
        <v>2000000</v>
      </c>
      <c r="U1616" s="96">
        <v>2200000</v>
      </c>
      <c r="V1616" s="108">
        <v>2500000</v>
      </c>
    </row>
    <row r="1617" spans="1:22" hidden="1" x14ac:dyDescent="0.2">
      <c r="A1617" s="103">
        <v>1615</v>
      </c>
      <c r="B1617" s="1" t="s">
        <v>46</v>
      </c>
      <c r="C1617" s="14">
        <v>22</v>
      </c>
      <c r="D1617" s="14">
        <v>29</v>
      </c>
      <c r="E1617" s="1">
        <v>13340</v>
      </c>
      <c r="F1617" s="1" t="str">
        <f t="shared" si="135"/>
        <v>БЗД2229</v>
      </c>
      <c r="G1617" s="2" t="s">
        <v>986</v>
      </c>
      <c r="I1617" s="1">
        <v>13</v>
      </c>
      <c r="J1617" s="1">
        <v>2019</v>
      </c>
      <c r="K1617" s="2" t="s">
        <v>900</v>
      </c>
      <c r="L1617" s="122">
        <f t="shared" si="132"/>
        <v>1.1000000000000001</v>
      </c>
      <c r="N1617" s="117">
        <v>2800000</v>
      </c>
      <c r="O1617" s="129">
        <f t="shared" si="133"/>
        <v>3080000.0000000005</v>
      </c>
      <c r="P1617" s="14">
        <f t="shared" si="134"/>
        <v>0</v>
      </c>
      <c r="Q1617" s="14" t="str">
        <f>+IF(B1617='1'!$D$15,IF(C1617='1'!$D$16,'2'!D1617,""),"")</f>
        <v/>
      </c>
      <c r="S1617" s="36">
        <v>2100000</v>
      </c>
      <c r="T1617" s="87">
        <v>2300000</v>
      </c>
      <c r="U1617" s="96">
        <v>2450000</v>
      </c>
      <c r="V1617" s="108">
        <v>2800000</v>
      </c>
    </row>
    <row r="1618" spans="1:22" hidden="1" x14ac:dyDescent="0.2">
      <c r="A1618" s="103">
        <v>1616</v>
      </c>
      <c r="B1618" s="1" t="s">
        <v>46</v>
      </c>
      <c r="C1618" s="14">
        <v>22</v>
      </c>
      <c r="D1618" s="14">
        <v>14</v>
      </c>
      <c r="E1618" s="1">
        <v>13340</v>
      </c>
      <c r="F1618" s="1" t="str">
        <f t="shared" si="135"/>
        <v>БЗД2214</v>
      </c>
      <c r="G1618" s="2" t="s">
        <v>982</v>
      </c>
      <c r="I1618" s="1">
        <v>4</v>
      </c>
      <c r="J1618" s="1">
        <v>2005</v>
      </c>
      <c r="K1618" s="2" t="s">
        <v>900</v>
      </c>
      <c r="L1618" s="122">
        <f t="shared" si="132"/>
        <v>1.1000000000000001</v>
      </c>
      <c r="N1618" s="117">
        <v>2400000</v>
      </c>
      <c r="O1618" s="129">
        <f t="shared" si="133"/>
        <v>2640000</v>
      </c>
      <c r="P1618" s="14">
        <f t="shared" si="134"/>
        <v>0</v>
      </c>
      <c r="Q1618" s="14" t="str">
        <f>+IF(B1618='1'!$D$15,IF(C1618='1'!$D$16,'2'!D1618,""),"")</f>
        <v/>
      </c>
      <c r="S1618" s="36">
        <v>1800000</v>
      </c>
      <c r="T1618" s="87">
        <v>2000000</v>
      </c>
      <c r="U1618" s="96">
        <v>2100000</v>
      </c>
      <c r="V1618" s="108">
        <v>2400000</v>
      </c>
    </row>
    <row r="1619" spans="1:22" hidden="1" x14ac:dyDescent="0.2">
      <c r="A1619" s="103">
        <v>1617</v>
      </c>
      <c r="B1619" s="1" t="s">
        <v>46</v>
      </c>
      <c r="C1619" s="14">
        <v>22</v>
      </c>
      <c r="D1619" s="14">
        <v>13</v>
      </c>
      <c r="E1619" s="1">
        <v>13340</v>
      </c>
      <c r="F1619" s="1" t="str">
        <f t="shared" si="135"/>
        <v>БЗД2213</v>
      </c>
      <c r="G1619" s="2" t="s">
        <v>982</v>
      </c>
      <c r="I1619" s="1">
        <v>4</v>
      </c>
      <c r="J1619" s="1">
        <v>2005</v>
      </c>
      <c r="K1619" s="2" t="s">
        <v>900</v>
      </c>
      <c r="L1619" s="122">
        <f t="shared" si="132"/>
        <v>1.1000000000000001</v>
      </c>
      <c r="N1619" s="117">
        <v>2400000</v>
      </c>
      <c r="O1619" s="129">
        <f t="shared" si="133"/>
        <v>2640000</v>
      </c>
      <c r="P1619" s="14">
        <f t="shared" si="134"/>
        <v>0</v>
      </c>
      <c r="Q1619" s="14" t="str">
        <f>+IF(B1619='1'!$D$15,IF(C1619='1'!$D$16,'2'!D1619,""),"")</f>
        <v/>
      </c>
      <c r="S1619" s="36">
        <v>1800000</v>
      </c>
      <c r="T1619" s="87">
        <v>2000000</v>
      </c>
      <c r="U1619" s="96">
        <v>2100000</v>
      </c>
      <c r="V1619" s="108">
        <v>2400000</v>
      </c>
    </row>
    <row r="1620" spans="1:22" hidden="1" x14ac:dyDescent="0.2">
      <c r="A1620" s="103">
        <v>1618</v>
      </c>
      <c r="B1620" s="1" t="s">
        <v>46</v>
      </c>
      <c r="C1620" s="14">
        <v>22</v>
      </c>
      <c r="D1620" s="14">
        <v>12</v>
      </c>
      <c r="E1620" s="1">
        <v>13340</v>
      </c>
      <c r="F1620" s="1" t="str">
        <f t="shared" si="135"/>
        <v>БЗД2212</v>
      </c>
      <c r="G1620" s="2" t="s">
        <v>982</v>
      </c>
      <c r="I1620" s="1">
        <v>4</v>
      </c>
      <c r="J1620" s="1">
        <v>2005</v>
      </c>
      <c r="K1620" s="2" t="s">
        <v>900</v>
      </c>
      <c r="L1620" s="122">
        <f t="shared" si="132"/>
        <v>1.1000000000000001</v>
      </c>
      <c r="N1620" s="117">
        <v>2400000</v>
      </c>
      <c r="O1620" s="129">
        <f t="shared" si="133"/>
        <v>2640000</v>
      </c>
      <c r="P1620" s="14">
        <f t="shared" si="134"/>
        <v>0</v>
      </c>
      <c r="Q1620" s="14" t="str">
        <f>+IF(B1620='1'!$D$15,IF(C1620='1'!$D$16,'2'!D1620,""),"")</f>
        <v/>
      </c>
      <c r="S1620" s="36">
        <v>1800000</v>
      </c>
      <c r="T1620" s="87">
        <v>2000000</v>
      </c>
      <c r="U1620" s="96">
        <v>2100000</v>
      </c>
      <c r="V1620" s="108">
        <v>2400000</v>
      </c>
    </row>
    <row r="1621" spans="1:22" hidden="1" x14ac:dyDescent="0.2">
      <c r="A1621" s="103">
        <v>1619</v>
      </c>
      <c r="B1621" s="1" t="s">
        <v>46</v>
      </c>
      <c r="C1621" s="14">
        <v>22</v>
      </c>
      <c r="D1621" s="14">
        <v>11</v>
      </c>
      <c r="E1621" s="1">
        <v>13340</v>
      </c>
      <c r="F1621" s="1" t="str">
        <f t="shared" si="135"/>
        <v>БЗД2211</v>
      </c>
      <c r="G1621" s="2" t="s">
        <v>982</v>
      </c>
      <c r="I1621" s="1">
        <v>4</v>
      </c>
      <c r="J1621" s="1">
        <v>2005</v>
      </c>
      <c r="K1621" s="2" t="s">
        <v>900</v>
      </c>
      <c r="L1621" s="122">
        <f t="shared" si="132"/>
        <v>1.1000000000000001</v>
      </c>
      <c r="N1621" s="117">
        <v>2400000</v>
      </c>
      <c r="O1621" s="129">
        <f t="shared" si="133"/>
        <v>2640000</v>
      </c>
      <c r="P1621" s="14">
        <f t="shared" si="134"/>
        <v>0</v>
      </c>
      <c r="Q1621" s="14" t="str">
        <f>+IF(B1621='1'!$D$15,IF(C1621='1'!$D$16,'2'!D1621,""),"")</f>
        <v/>
      </c>
      <c r="S1621" s="36">
        <v>1800000</v>
      </c>
      <c r="T1621" s="87">
        <v>2000000</v>
      </c>
      <c r="U1621" s="96">
        <v>2100000</v>
      </c>
      <c r="V1621" s="108">
        <v>2400000</v>
      </c>
    </row>
    <row r="1622" spans="1:22" hidden="1" x14ac:dyDescent="0.2">
      <c r="A1622" s="103">
        <v>1620</v>
      </c>
      <c r="B1622" s="1" t="s">
        <v>46</v>
      </c>
      <c r="C1622" s="14">
        <v>22</v>
      </c>
      <c r="D1622" s="14">
        <v>10</v>
      </c>
      <c r="E1622" s="1">
        <v>13340</v>
      </c>
      <c r="F1622" s="1" t="str">
        <f t="shared" si="135"/>
        <v>БЗД2210</v>
      </c>
      <c r="G1622" s="2" t="s">
        <v>982</v>
      </c>
      <c r="I1622" s="1">
        <v>4</v>
      </c>
      <c r="J1622" s="1">
        <v>2005</v>
      </c>
      <c r="K1622" s="2" t="s">
        <v>900</v>
      </c>
      <c r="L1622" s="122">
        <f t="shared" si="132"/>
        <v>1.1000000000000001</v>
      </c>
      <c r="N1622" s="117">
        <v>2400000</v>
      </c>
      <c r="O1622" s="129">
        <f t="shared" si="133"/>
        <v>2640000</v>
      </c>
      <c r="P1622" s="14">
        <f t="shared" si="134"/>
        <v>0</v>
      </c>
      <c r="Q1622" s="14" t="str">
        <f>+IF(B1622='1'!$D$15,IF(C1622='1'!$D$16,'2'!D1622,""),"")</f>
        <v/>
      </c>
      <c r="S1622" s="36">
        <v>1800000</v>
      </c>
      <c r="T1622" s="87">
        <v>2000000</v>
      </c>
      <c r="U1622" s="96">
        <v>2100000</v>
      </c>
      <c r="V1622" s="108">
        <v>2400000</v>
      </c>
    </row>
    <row r="1623" spans="1:22" hidden="1" x14ac:dyDescent="0.2">
      <c r="A1623" s="103">
        <v>1621</v>
      </c>
      <c r="B1623" s="1" t="s">
        <v>46</v>
      </c>
      <c r="C1623" s="14">
        <v>22</v>
      </c>
      <c r="D1623" s="14">
        <v>9</v>
      </c>
      <c r="E1623" s="1">
        <v>13340</v>
      </c>
      <c r="F1623" s="1" t="str">
        <f t="shared" si="135"/>
        <v>БЗД229</v>
      </c>
      <c r="G1623" s="2" t="s">
        <v>982</v>
      </c>
      <c r="I1623" s="1">
        <v>4</v>
      </c>
      <c r="J1623" s="1">
        <v>2005</v>
      </c>
      <c r="K1623" s="2" t="s">
        <v>900</v>
      </c>
      <c r="L1623" s="122">
        <f t="shared" si="132"/>
        <v>1.1000000000000001</v>
      </c>
      <c r="N1623" s="117">
        <v>2400000</v>
      </c>
      <c r="O1623" s="129">
        <f t="shared" si="133"/>
        <v>2640000</v>
      </c>
      <c r="P1623" s="14">
        <f t="shared" si="134"/>
        <v>0</v>
      </c>
      <c r="Q1623" s="14" t="str">
        <f>+IF(B1623='1'!$D$15,IF(C1623='1'!$D$16,'2'!D1623,""),"")</f>
        <v/>
      </c>
      <c r="S1623" s="36">
        <v>1800000</v>
      </c>
      <c r="T1623" s="87">
        <v>2000000</v>
      </c>
      <c r="U1623" s="96">
        <v>2100000</v>
      </c>
      <c r="V1623" s="108">
        <v>2400000</v>
      </c>
    </row>
    <row r="1624" spans="1:22" hidden="1" x14ac:dyDescent="0.2">
      <c r="A1624" s="103">
        <v>1622</v>
      </c>
      <c r="B1624" s="1" t="s">
        <v>46</v>
      </c>
      <c r="C1624" s="14">
        <v>22</v>
      </c>
      <c r="D1624" s="14">
        <v>8</v>
      </c>
      <c r="E1624" s="1">
        <v>13340</v>
      </c>
      <c r="F1624" s="1" t="str">
        <f t="shared" si="135"/>
        <v>БЗД228</v>
      </c>
      <c r="G1624" s="2" t="s">
        <v>982</v>
      </c>
      <c r="I1624" s="1">
        <v>4</v>
      </c>
      <c r="J1624" s="1">
        <v>2003</v>
      </c>
      <c r="K1624" s="2" t="s">
        <v>900</v>
      </c>
      <c r="L1624" s="122">
        <f t="shared" si="132"/>
        <v>1.1000000000000001</v>
      </c>
      <c r="N1624" s="117">
        <v>2400000</v>
      </c>
      <c r="O1624" s="129">
        <f t="shared" si="133"/>
        <v>2640000</v>
      </c>
      <c r="P1624" s="14">
        <f t="shared" si="134"/>
        <v>0</v>
      </c>
      <c r="Q1624" s="14" t="str">
        <f>+IF(B1624='1'!$D$15,IF(C1624='1'!$D$16,'2'!D1624,""),"")</f>
        <v/>
      </c>
      <c r="S1624" s="36">
        <v>1800000</v>
      </c>
      <c r="T1624" s="87">
        <v>2000000</v>
      </c>
      <c r="U1624" s="96">
        <v>2100000</v>
      </c>
      <c r="V1624" s="108">
        <v>2400000</v>
      </c>
    </row>
    <row r="1625" spans="1:22" hidden="1" x14ac:dyDescent="0.2">
      <c r="A1625" s="103">
        <v>1623</v>
      </c>
      <c r="B1625" s="1" t="s">
        <v>46</v>
      </c>
      <c r="C1625" s="14">
        <v>22</v>
      </c>
      <c r="D1625" s="14">
        <v>7</v>
      </c>
      <c r="E1625" s="1">
        <v>13340</v>
      </c>
      <c r="F1625" s="1" t="str">
        <f t="shared" si="135"/>
        <v>БЗД227</v>
      </c>
      <c r="G1625" s="2" t="s">
        <v>982</v>
      </c>
      <c r="I1625" s="1">
        <v>4</v>
      </c>
      <c r="J1625" s="1">
        <v>2002</v>
      </c>
      <c r="K1625" s="2" t="s">
        <v>900</v>
      </c>
      <c r="L1625" s="122">
        <f t="shared" si="132"/>
        <v>1.1000000000000001</v>
      </c>
      <c r="N1625" s="117">
        <v>2400000</v>
      </c>
      <c r="O1625" s="129">
        <f t="shared" si="133"/>
        <v>2640000</v>
      </c>
      <c r="P1625" s="14">
        <f t="shared" si="134"/>
        <v>0</v>
      </c>
      <c r="Q1625" s="14" t="str">
        <f>+IF(B1625='1'!$D$15,IF(C1625='1'!$D$16,'2'!D1625,""),"")</f>
        <v/>
      </c>
      <c r="S1625" s="36">
        <v>1800000</v>
      </c>
      <c r="T1625" s="87">
        <v>2000000</v>
      </c>
      <c r="U1625" s="96">
        <v>2100000</v>
      </c>
      <c r="V1625" s="108">
        <v>2400000</v>
      </c>
    </row>
    <row r="1626" spans="1:22" hidden="1" x14ac:dyDescent="0.2">
      <c r="A1626" s="103">
        <v>1624</v>
      </c>
      <c r="B1626" s="1" t="s">
        <v>46</v>
      </c>
      <c r="C1626" s="14">
        <v>22</v>
      </c>
      <c r="D1626" s="14">
        <v>6</v>
      </c>
      <c r="E1626" s="1">
        <v>13340</v>
      </c>
      <c r="F1626" s="1" t="str">
        <f t="shared" si="135"/>
        <v>БЗД226</v>
      </c>
      <c r="G1626" s="2" t="s">
        <v>982</v>
      </c>
      <c r="I1626" s="1">
        <v>3</v>
      </c>
      <c r="J1626" s="1">
        <v>2002</v>
      </c>
      <c r="K1626" s="2" t="s">
        <v>900</v>
      </c>
      <c r="L1626" s="122">
        <f t="shared" si="132"/>
        <v>1.1000000000000001</v>
      </c>
      <c r="N1626" s="117">
        <v>2400000</v>
      </c>
      <c r="O1626" s="129">
        <f t="shared" si="133"/>
        <v>2640000</v>
      </c>
      <c r="P1626" s="14">
        <f t="shared" si="134"/>
        <v>0</v>
      </c>
      <c r="Q1626" s="14" t="str">
        <f>+IF(B1626='1'!$D$15,IF(C1626='1'!$D$16,'2'!D1626,""),"")</f>
        <v/>
      </c>
      <c r="S1626" s="36">
        <v>1800000</v>
      </c>
      <c r="T1626" s="87">
        <v>2000000</v>
      </c>
      <c r="U1626" s="96">
        <v>2100000</v>
      </c>
      <c r="V1626" s="108">
        <v>2400000</v>
      </c>
    </row>
    <row r="1627" spans="1:22" hidden="1" x14ac:dyDescent="0.2">
      <c r="A1627" s="103">
        <v>1625</v>
      </c>
      <c r="B1627" s="1" t="s">
        <v>46</v>
      </c>
      <c r="C1627" s="14">
        <v>22</v>
      </c>
      <c r="D1627" s="14">
        <v>5</v>
      </c>
      <c r="E1627" s="1">
        <v>13340</v>
      </c>
      <c r="F1627" s="1" t="str">
        <f t="shared" si="135"/>
        <v>БЗД225</v>
      </c>
      <c r="G1627" s="2" t="s">
        <v>982</v>
      </c>
      <c r="I1627" s="1">
        <v>3</v>
      </c>
      <c r="J1627" s="1">
        <v>2002</v>
      </c>
      <c r="K1627" s="2" t="s">
        <v>900</v>
      </c>
      <c r="L1627" s="122">
        <f t="shared" si="132"/>
        <v>1.1000000000000001</v>
      </c>
      <c r="N1627" s="117">
        <v>2400000</v>
      </c>
      <c r="O1627" s="129">
        <f t="shared" si="133"/>
        <v>2640000</v>
      </c>
      <c r="P1627" s="14">
        <f t="shared" si="134"/>
        <v>0</v>
      </c>
      <c r="Q1627" s="14" t="str">
        <f>+IF(B1627='1'!$D$15,IF(C1627='1'!$D$16,'2'!D1627,""),"")</f>
        <v/>
      </c>
      <c r="S1627" s="36">
        <v>1800000</v>
      </c>
      <c r="T1627" s="87">
        <v>2000000</v>
      </c>
      <c r="U1627" s="96">
        <v>2100000</v>
      </c>
      <c r="V1627" s="108">
        <v>2400000</v>
      </c>
    </row>
    <row r="1628" spans="1:22" hidden="1" x14ac:dyDescent="0.2">
      <c r="A1628" s="103">
        <v>1626</v>
      </c>
      <c r="B1628" s="1" t="s">
        <v>46</v>
      </c>
      <c r="C1628" s="14">
        <v>22</v>
      </c>
      <c r="D1628" s="14">
        <v>4</v>
      </c>
      <c r="E1628" s="1">
        <v>13340</v>
      </c>
      <c r="F1628" s="1" t="str">
        <f t="shared" si="135"/>
        <v>БЗД224</v>
      </c>
      <c r="G1628" s="2" t="s">
        <v>982</v>
      </c>
      <c r="I1628" s="1">
        <v>3</v>
      </c>
      <c r="J1628" s="1">
        <v>2002</v>
      </c>
      <c r="K1628" s="2" t="s">
        <v>900</v>
      </c>
      <c r="L1628" s="122">
        <f t="shared" si="132"/>
        <v>1.1000000000000001</v>
      </c>
      <c r="N1628" s="117">
        <v>2400000</v>
      </c>
      <c r="O1628" s="129">
        <f t="shared" si="133"/>
        <v>2640000</v>
      </c>
      <c r="P1628" s="14">
        <f t="shared" si="134"/>
        <v>0</v>
      </c>
      <c r="Q1628" s="14" t="str">
        <f>+IF(B1628='1'!$D$15,IF(C1628='1'!$D$16,'2'!D1628,""),"")</f>
        <v/>
      </c>
      <c r="S1628" s="36">
        <v>1800000</v>
      </c>
      <c r="T1628" s="87">
        <v>2000000</v>
      </c>
      <c r="U1628" s="96">
        <v>2100000</v>
      </c>
      <c r="V1628" s="108">
        <v>2400000</v>
      </c>
    </row>
    <row r="1629" spans="1:22" hidden="1" x14ac:dyDescent="0.2">
      <c r="A1629" s="103">
        <v>1627</v>
      </c>
      <c r="B1629" s="1" t="s">
        <v>46</v>
      </c>
      <c r="C1629" s="14">
        <v>22</v>
      </c>
      <c r="D1629" s="14">
        <v>3</v>
      </c>
      <c r="E1629" s="1">
        <v>13340</v>
      </c>
      <c r="F1629" s="1" t="str">
        <f t="shared" si="135"/>
        <v>БЗД223</v>
      </c>
      <c r="G1629" s="2" t="s">
        <v>982</v>
      </c>
      <c r="I1629" s="1">
        <v>3</v>
      </c>
      <c r="J1629" s="1">
        <v>2005</v>
      </c>
      <c r="K1629" s="2" t="s">
        <v>900</v>
      </c>
      <c r="L1629" s="122">
        <f t="shared" si="132"/>
        <v>1.1000000000000001</v>
      </c>
      <c r="N1629" s="117">
        <v>2400000</v>
      </c>
      <c r="O1629" s="129">
        <f t="shared" si="133"/>
        <v>2640000</v>
      </c>
      <c r="P1629" s="14">
        <f t="shared" si="134"/>
        <v>0</v>
      </c>
      <c r="Q1629" s="14" t="str">
        <f>+IF(B1629='1'!$D$15,IF(C1629='1'!$D$16,'2'!D1629,""),"")</f>
        <v/>
      </c>
      <c r="S1629" s="36">
        <v>1800000</v>
      </c>
      <c r="T1629" s="87">
        <v>2000000</v>
      </c>
      <c r="U1629" s="96">
        <v>2100000</v>
      </c>
      <c r="V1629" s="108">
        <v>2400000</v>
      </c>
    </row>
    <row r="1630" spans="1:22" hidden="1" x14ac:dyDescent="0.2">
      <c r="A1630" s="103">
        <v>1628</v>
      </c>
      <c r="B1630" s="1" t="s">
        <v>46</v>
      </c>
      <c r="C1630" s="14">
        <v>22</v>
      </c>
      <c r="D1630" s="14">
        <v>2</v>
      </c>
      <c r="E1630" s="1">
        <v>13340</v>
      </c>
      <c r="F1630" s="1" t="str">
        <f t="shared" si="135"/>
        <v>БЗД222</v>
      </c>
      <c r="G1630" s="2" t="s">
        <v>982</v>
      </c>
      <c r="I1630" s="1">
        <v>3</v>
      </c>
      <c r="J1630" s="1">
        <v>2005</v>
      </c>
      <c r="K1630" s="2" t="s">
        <v>900</v>
      </c>
      <c r="L1630" s="122">
        <f t="shared" si="132"/>
        <v>1.1000000000000001</v>
      </c>
      <c r="N1630" s="117">
        <v>2400000</v>
      </c>
      <c r="O1630" s="129">
        <f t="shared" si="133"/>
        <v>2640000</v>
      </c>
      <c r="P1630" s="14">
        <f t="shared" si="134"/>
        <v>0</v>
      </c>
      <c r="Q1630" s="14" t="str">
        <f>+IF(B1630='1'!$D$15,IF(C1630='1'!$D$16,'2'!D1630,""),"")</f>
        <v/>
      </c>
      <c r="S1630" s="36">
        <v>1800000</v>
      </c>
      <c r="T1630" s="87">
        <v>2000000</v>
      </c>
      <c r="U1630" s="96">
        <v>2100000</v>
      </c>
      <c r="V1630" s="108">
        <v>2400000</v>
      </c>
    </row>
    <row r="1631" spans="1:22" hidden="1" x14ac:dyDescent="0.2">
      <c r="A1631" s="103">
        <v>1629</v>
      </c>
      <c r="B1631" s="1" t="s">
        <v>46</v>
      </c>
      <c r="C1631" s="14">
        <v>22</v>
      </c>
      <c r="D1631" s="14">
        <v>1</v>
      </c>
      <c r="E1631" s="1">
        <v>13340</v>
      </c>
      <c r="F1631" s="1" t="str">
        <f t="shared" si="135"/>
        <v>БЗД221</v>
      </c>
      <c r="G1631" s="2" t="s">
        <v>982</v>
      </c>
      <c r="I1631" s="1">
        <v>3</v>
      </c>
      <c r="J1631" s="1">
        <v>2005</v>
      </c>
      <c r="K1631" s="2" t="s">
        <v>900</v>
      </c>
      <c r="L1631" s="122">
        <f t="shared" si="132"/>
        <v>1.1000000000000001</v>
      </c>
      <c r="N1631" s="117">
        <v>2400000</v>
      </c>
      <c r="O1631" s="129">
        <f t="shared" si="133"/>
        <v>2640000</v>
      </c>
      <c r="P1631" s="14">
        <f t="shared" si="134"/>
        <v>0</v>
      </c>
      <c r="Q1631" s="14" t="str">
        <f>+IF(B1631='1'!$D$15,IF(C1631='1'!$D$16,'2'!D1631,""),"")</f>
        <v/>
      </c>
      <c r="S1631" s="36">
        <v>1800000</v>
      </c>
      <c r="T1631" s="87">
        <v>2000000</v>
      </c>
      <c r="U1631" s="96">
        <v>2100000</v>
      </c>
      <c r="V1631" s="108">
        <v>2400000</v>
      </c>
    </row>
    <row r="1632" spans="1:22" hidden="1" x14ac:dyDescent="0.2">
      <c r="A1632" s="103">
        <v>1630</v>
      </c>
      <c r="B1632" s="43" t="s">
        <v>46</v>
      </c>
      <c r="C1632" s="43">
        <v>23</v>
      </c>
      <c r="D1632" s="43">
        <v>6</v>
      </c>
      <c r="E1632" s="43">
        <v>13250</v>
      </c>
      <c r="F1632" s="43" t="str">
        <f t="shared" si="135"/>
        <v>БЗД236</v>
      </c>
      <c r="G1632" s="44" t="s">
        <v>2485</v>
      </c>
      <c r="H1632" s="44"/>
      <c r="I1632" s="43">
        <v>2</v>
      </c>
      <c r="J1632" s="43">
        <v>1958</v>
      </c>
      <c r="K1632" s="44" t="s">
        <v>8</v>
      </c>
      <c r="L1632" s="124">
        <v>1.1499999999999999</v>
      </c>
      <c r="M1632" s="45" t="s">
        <v>2015</v>
      </c>
      <c r="N1632" s="128">
        <v>0</v>
      </c>
      <c r="O1632" s="129">
        <f t="shared" si="133"/>
        <v>0</v>
      </c>
      <c r="P1632" s="14">
        <f t="shared" si="134"/>
        <v>0</v>
      </c>
      <c r="Q1632" s="14" t="str">
        <f>+IF(B1632='1'!$D$15,IF(C1632='1'!$D$16,'2'!D1632,""),"")</f>
        <v/>
      </c>
      <c r="S1632" s="46">
        <v>0</v>
      </c>
      <c r="T1632" s="47">
        <v>0</v>
      </c>
      <c r="U1632" s="128">
        <v>0</v>
      </c>
      <c r="V1632" s="108">
        <v>0</v>
      </c>
    </row>
    <row r="1633" spans="1:22" hidden="1" x14ac:dyDescent="0.2">
      <c r="A1633" s="103">
        <v>1631</v>
      </c>
      <c r="B1633" s="43" t="s">
        <v>46</v>
      </c>
      <c r="C1633" s="43">
        <v>23</v>
      </c>
      <c r="D1633" s="43">
        <v>7</v>
      </c>
      <c r="E1633" s="43">
        <v>13250</v>
      </c>
      <c r="F1633" s="43" t="str">
        <f t="shared" si="135"/>
        <v>БЗД237</v>
      </c>
      <c r="G1633" s="44" t="s">
        <v>2486</v>
      </c>
      <c r="H1633" s="44"/>
      <c r="I1633" s="43">
        <v>2</v>
      </c>
      <c r="J1633" s="43">
        <v>1958</v>
      </c>
      <c r="K1633" s="44" t="s">
        <v>8</v>
      </c>
      <c r="L1633" s="124">
        <v>1.1499999999999999</v>
      </c>
      <c r="M1633" s="45" t="s">
        <v>2015</v>
      </c>
      <c r="N1633" s="128">
        <v>0</v>
      </c>
      <c r="O1633" s="129">
        <f t="shared" si="133"/>
        <v>0</v>
      </c>
      <c r="P1633" s="14">
        <f t="shared" si="134"/>
        <v>0</v>
      </c>
      <c r="Q1633" s="14" t="str">
        <f>+IF(B1633='1'!$D$15,IF(C1633='1'!$D$16,'2'!D1633,""),"")</f>
        <v/>
      </c>
      <c r="S1633" s="46">
        <v>0</v>
      </c>
      <c r="T1633" s="47">
        <v>0</v>
      </c>
      <c r="U1633" s="128">
        <v>0</v>
      </c>
      <c r="V1633" s="108">
        <v>0</v>
      </c>
    </row>
    <row r="1634" spans="1:22" hidden="1" x14ac:dyDescent="0.2">
      <c r="A1634" s="103">
        <v>1632</v>
      </c>
      <c r="B1634" s="43" t="s">
        <v>46</v>
      </c>
      <c r="C1634" s="43">
        <v>23</v>
      </c>
      <c r="D1634" s="43">
        <v>8</v>
      </c>
      <c r="E1634" s="43">
        <v>13250</v>
      </c>
      <c r="F1634" s="43" t="str">
        <f t="shared" si="135"/>
        <v>БЗД238</v>
      </c>
      <c r="G1634" s="44" t="s">
        <v>2487</v>
      </c>
      <c r="H1634" s="44"/>
      <c r="I1634" s="43">
        <v>2</v>
      </c>
      <c r="J1634" s="43">
        <v>1958</v>
      </c>
      <c r="K1634" s="44" t="s">
        <v>8</v>
      </c>
      <c r="L1634" s="124">
        <v>1.1499999999999999</v>
      </c>
      <c r="M1634" s="45" t="s">
        <v>2015</v>
      </c>
      <c r="N1634" s="128">
        <v>0</v>
      </c>
      <c r="O1634" s="129">
        <f t="shared" si="133"/>
        <v>0</v>
      </c>
      <c r="P1634" s="14">
        <f t="shared" si="134"/>
        <v>0</v>
      </c>
      <c r="Q1634" s="14" t="str">
        <f>+IF(B1634='1'!$D$15,IF(C1634='1'!$D$16,'2'!D1634,""),"")</f>
        <v/>
      </c>
      <c r="S1634" s="46">
        <v>0</v>
      </c>
      <c r="T1634" s="47">
        <v>0</v>
      </c>
      <c r="U1634" s="128">
        <v>0</v>
      </c>
      <c r="V1634" s="108">
        <v>0</v>
      </c>
    </row>
    <row r="1635" spans="1:22" hidden="1" x14ac:dyDescent="0.2">
      <c r="A1635" s="103">
        <v>1633</v>
      </c>
      <c r="B1635" s="43" t="s">
        <v>46</v>
      </c>
      <c r="C1635" s="43">
        <v>23</v>
      </c>
      <c r="D1635" s="43">
        <v>9</v>
      </c>
      <c r="E1635" s="43">
        <v>13250</v>
      </c>
      <c r="F1635" s="43" t="str">
        <f t="shared" si="135"/>
        <v>БЗД239</v>
      </c>
      <c r="G1635" s="44" t="s">
        <v>2488</v>
      </c>
      <c r="H1635" s="44"/>
      <c r="I1635" s="43">
        <v>2</v>
      </c>
      <c r="J1635" s="43">
        <v>1958</v>
      </c>
      <c r="K1635" s="44" t="s">
        <v>8</v>
      </c>
      <c r="L1635" s="124">
        <v>1.1499999999999999</v>
      </c>
      <c r="M1635" s="45" t="s">
        <v>2015</v>
      </c>
      <c r="N1635" s="128">
        <v>0</v>
      </c>
      <c r="O1635" s="129">
        <f t="shared" si="133"/>
        <v>0</v>
      </c>
      <c r="P1635" s="14">
        <f t="shared" si="134"/>
        <v>0</v>
      </c>
      <c r="Q1635" s="14" t="str">
        <f>+IF(B1635='1'!$D$15,IF(C1635='1'!$D$16,'2'!D1635,""),"")</f>
        <v/>
      </c>
      <c r="S1635" s="46">
        <v>0</v>
      </c>
      <c r="T1635" s="47">
        <v>0</v>
      </c>
      <c r="U1635" s="128">
        <v>0</v>
      </c>
      <c r="V1635" s="108">
        <v>0</v>
      </c>
    </row>
    <row r="1636" spans="1:22" hidden="1" x14ac:dyDescent="0.2">
      <c r="A1636" s="103">
        <v>1634</v>
      </c>
      <c r="B1636" s="43" t="s">
        <v>46</v>
      </c>
      <c r="C1636" s="43">
        <v>23</v>
      </c>
      <c r="D1636" s="43">
        <v>4</v>
      </c>
      <c r="E1636" s="43">
        <v>13250</v>
      </c>
      <c r="F1636" s="43" t="str">
        <f t="shared" si="135"/>
        <v>БЗД234</v>
      </c>
      <c r="G1636" s="44" t="s">
        <v>2489</v>
      </c>
      <c r="H1636" s="44"/>
      <c r="I1636" s="43">
        <v>2</v>
      </c>
      <c r="J1636" s="43">
        <v>1967</v>
      </c>
      <c r="K1636" s="44" t="s">
        <v>8</v>
      </c>
      <c r="L1636" s="124">
        <v>1.1499999999999999</v>
      </c>
      <c r="M1636" s="45" t="s">
        <v>2015</v>
      </c>
      <c r="N1636" s="128">
        <v>0</v>
      </c>
      <c r="O1636" s="129">
        <f t="shared" si="133"/>
        <v>0</v>
      </c>
      <c r="P1636" s="14">
        <f t="shared" si="134"/>
        <v>0</v>
      </c>
      <c r="Q1636" s="14" t="str">
        <f>+IF(B1636='1'!$D$15,IF(C1636='1'!$D$16,'2'!D1636,""),"")</f>
        <v/>
      </c>
      <c r="S1636" s="46">
        <v>0</v>
      </c>
      <c r="T1636" s="47">
        <v>0</v>
      </c>
      <c r="U1636" s="128">
        <v>0</v>
      </c>
      <c r="V1636" s="108">
        <v>0</v>
      </c>
    </row>
    <row r="1637" spans="1:22" hidden="1" x14ac:dyDescent="0.2">
      <c r="A1637" s="103">
        <v>1635</v>
      </c>
      <c r="B1637" s="43" t="s">
        <v>46</v>
      </c>
      <c r="C1637" s="43">
        <v>23</v>
      </c>
      <c r="D1637" s="43">
        <v>5</v>
      </c>
      <c r="E1637" s="43">
        <v>13250</v>
      </c>
      <c r="F1637" s="43" t="str">
        <f t="shared" si="135"/>
        <v>БЗД235</v>
      </c>
      <c r="G1637" s="44" t="s">
        <v>2490</v>
      </c>
      <c r="H1637" s="44"/>
      <c r="I1637" s="43">
        <v>2</v>
      </c>
      <c r="J1637" s="43">
        <v>1958</v>
      </c>
      <c r="K1637" s="44" t="s">
        <v>8</v>
      </c>
      <c r="L1637" s="124">
        <v>1.1499999999999999</v>
      </c>
      <c r="M1637" s="45" t="s">
        <v>2015</v>
      </c>
      <c r="N1637" s="128">
        <v>0</v>
      </c>
      <c r="O1637" s="129">
        <f t="shared" si="133"/>
        <v>0</v>
      </c>
      <c r="P1637" s="14">
        <f t="shared" si="134"/>
        <v>0</v>
      </c>
      <c r="Q1637" s="14" t="str">
        <f>+IF(B1637='1'!$D$15,IF(C1637='1'!$D$16,'2'!D1637,""),"")</f>
        <v/>
      </c>
      <c r="S1637" s="46">
        <v>0</v>
      </c>
      <c r="T1637" s="47">
        <v>0</v>
      </c>
      <c r="U1637" s="128">
        <v>0</v>
      </c>
      <c r="V1637" s="108">
        <v>0</v>
      </c>
    </row>
    <row r="1638" spans="1:22" hidden="1" x14ac:dyDescent="0.2">
      <c r="A1638" s="103">
        <v>1636</v>
      </c>
      <c r="B1638" s="43" t="s">
        <v>46</v>
      </c>
      <c r="C1638" s="43">
        <v>23</v>
      </c>
      <c r="D1638" s="43">
        <v>10</v>
      </c>
      <c r="E1638" s="43">
        <v>13250</v>
      </c>
      <c r="F1638" s="43" t="str">
        <f t="shared" si="135"/>
        <v>БЗД2310</v>
      </c>
      <c r="G1638" s="44" t="s">
        <v>2470</v>
      </c>
      <c r="H1638" s="44"/>
      <c r="I1638" s="43">
        <v>2</v>
      </c>
      <c r="J1638" s="43">
        <v>1958</v>
      </c>
      <c r="K1638" s="44" t="s">
        <v>8</v>
      </c>
      <c r="L1638" s="124">
        <v>1.1499999999999999</v>
      </c>
      <c r="M1638" s="45" t="s">
        <v>2015</v>
      </c>
      <c r="N1638" s="128">
        <v>0</v>
      </c>
      <c r="O1638" s="129">
        <f t="shared" si="133"/>
        <v>0</v>
      </c>
      <c r="P1638" s="14">
        <f t="shared" si="134"/>
        <v>0</v>
      </c>
      <c r="Q1638" s="14" t="str">
        <f>+IF(B1638='1'!$D$15,IF(C1638='1'!$D$16,'2'!D1638,""),"")</f>
        <v/>
      </c>
      <c r="S1638" s="46">
        <v>0</v>
      </c>
      <c r="T1638" s="47">
        <v>0</v>
      </c>
      <c r="U1638" s="128">
        <v>0</v>
      </c>
      <c r="V1638" s="108">
        <v>0</v>
      </c>
    </row>
    <row r="1639" spans="1:22" hidden="1" x14ac:dyDescent="0.2">
      <c r="A1639" s="103">
        <v>1637</v>
      </c>
      <c r="B1639" s="43" t="s">
        <v>46</v>
      </c>
      <c r="C1639" s="43">
        <v>23</v>
      </c>
      <c r="D1639" s="43">
        <v>3</v>
      </c>
      <c r="E1639" s="43">
        <v>13250</v>
      </c>
      <c r="F1639" s="43" t="str">
        <f t="shared" si="135"/>
        <v>БЗД233</v>
      </c>
      <c r="G1639" s="44" t="s">
        <v>2491</v>
      </c>
      <c r="H1639" s="44"/>
      <c r="I1639" s="43">
        <v>2</v>
      </c>
      <c r="J1639" s="43">
        <v>1958</v>
      </c>
      <c r="K1639" s="44" t="s">
        <v>8</v>
      </c>
      <c r="L1639" s="124">
        <v>1.1499999999999999</v>
      </c>
      <c r="M1639" s="45" t="s">
        <v>2015</v>
      </c>
      <c r="N1639" s="128">
        <v>0</v>
      </c>
      <c r="O1639" s="129">
        <f t="shared" si="133"/>
        <v>0</v>
      </c>
      <c r="P1639" s="14">
        <f t="shared" si="134"/>
        <v>0</v>
      </c>
      <c r="Q1639" s="14" t="str">
        <f>+IF(B1639='1'!$D$15,IF(C1639='1'!$D$16,'2'!D1639,""),"")</f>
        <v/>
      </c>
      <c r="S1639" s="46">
        <v>0</v>
      </c>
      <c r="T1639" s="47">
        <v>0</v>
      </c>
      <c r="U1639" s="128">
        <v>0</v>
      </c>
      <c r="V1639" s="108">
        <v>0</v>
      </c>
    </row>
    <row r="1640" spans="1:22" hidden="1" x14ac:dyDescent="0.2">
      <c r="A1640" s="103">
        <v>1638</v>
      </c>
      <c r="B1640" s="43" t="s">
        <v>46</v>
      </c>
      <c r="C1640" s="43">
        <v>23</v>
      </c>
      <c r="D1640" s="43">
        <v>2</v>
      </c>
      <c r="E1640" s="43">
        <v>13250</v>
      </c>
      <c r="F1640" s="43" t="str">
        <f t="shared" si="135"/>
        <v>БЗД232</v>
      </c>
      <c r="G1640" s="44" t="s">
        <v>2492</v>
      </c>
      <c r="H1640" s="44"/>
      <c r="I1640" s="43">
        <v>2</v>
      </c>
      <c r="J1640" s="43">
        <v>1958</v>
      </c>
      <c r="K1640" s="44" t="s">
        <v>8</v>
      </c>
      <c r="L1640" s="124">
        <v>1.1499999999999999</v>
      </c>
      <c r="M1640" s="45" t="s">
        <v>2015</v>
      </c>
      <c r="N1640" s="128">
        <v>0</v>
      </c>
      <c r="O1640" s="129">
        <f t="shared" si="133"/>
        <v>0</v>
      </c>
      <c r="P1640" s="14">
        <f t="shared" si="134"/>
        <v>0</v>
      </c>
      <c r="Q1640" s="14" t="str">
        <f>+IF(B1640='1'!$D$15,IF(C1640='1'!$D$16,'2'!D1640,""),"")</f>
        <v/>
      </c>
      <c r="S1640" s="46">
        <v>0</v>
      </c>
      <c r="T1640" s="47">
        <v>0</v>
      </c>
      <c r="U1640" s="128">
        <v>0</v>
      </c>
      <c r="V1640" s="108">
        <v>0</v>
      </c>
    </row>
    <row r="1641" spans="1:22" hidden="1" x14ac:dyDescent="0.2">
      <c r="A1641" s="103">
        <v>1639</v>
      </c>
      <c r="B1641" s="43" t="s">
        <v>46</v>
      </c>
      <c r="C1641" s="43">
        <v>23</v>
      </c>
      <c r="D1641" s="43">
        <v>1</v>
      </c>
      <c r="E1641" s="43">
        <v>13250</v>
      </c>
      <c r="F1641" s="43" t="str">
        <f t="shared" si="135"/>
        <v>БЗД231</v>
      </c>
      <c r="G1641" s="44" t="s">
        <v>2493</v>
      </c>
      <c r="H1641" s="44"/>
      <c r="I1641" s="43">
        <v>2</v>
      </c>
      <c r="J1641" s="43">
        <v>1967</v>
      </c>
      <c r="K1641" s="44" t="s">
        <v>8</v>
      </c>
      <c r="L1641" s="124">
        <v>1.1499999999999999</v>
      </c>
      <c r="M1641" s="45" t="s">
        <v>2015</v>
      </c>
      <c r="N1641" s="128">
        <v>0</v>
      </c>
      <c r="O1641" s="129">
        <f t="shared" si="133"/>
        <v>0</v>
      </c>
      <c r="P1641" s="14">
        <f t="shared" si="134"/>
        <v>0</v>
      </c>
      <c r="Q1641" s="14" t="str">
        <f>+IF(B1641='1'!$D$15,IF(C1641='1'!$D$16,'2'!D1641,""),"")</f>
        <v/>
      </c>
      <c r="S1641" s="46">
        <v>0</v>
      </c>
      <c r="T1641" s="47">
        <v>0</v>
      </c>
      <c r="U1641" s="128">
        <v>0</v>
      </c>
      <c r="V1641" s="108">
        <v>0</v>
      </c>
    </row>
    <row r="1642" spans="1:22" hidden="1" x14ac:dyDescent="0.2">
      <c r="A1642" s="103">
        <v>1640</v>
      </c>
      <c r="B1642" s="43" t="s">
        <v>46</v>
      </c>
      <c r="C1642" s="43">
        <v>23</v>
      </c>
      <c r="D1642" s="43">
        <v>2</v>
      </c>
      <c r="E1642" s="43">
        <v>13250</v>
      </c>
      <c r="F1642" s="43" t="str">
        <f t="shared" si="135"/>
        <v>БЗД232</v>
      </c>
      <c r="G1642" s="44" t="s">
        <v>2494</v>
      </c>
      <c r="H1642" s="44"/>
      <c r="I1642" s="43">
        <v>2</v>
      </c>
      <c r="J1642" s="43">
        <v>1967</v>
      </c>
      <c r="K1642" s="44" t="s">
        <v>8</v>
      </c>
      <c r="L1642" s="124">
        <v>1.1499999999999999</v>
      </c>
      <c r="M1642" s="45" t="s">
        <v>2015</v>
      </c>
      <c r="N1642" s="128">
        <v>0</v>
      </c>
      <c r="O1642" s="129">
        <f t="shared" si="133"/>
        <v>0</v>
      </c>
      <c r="P1642" s="14">
        <f t="shared" si="134"/>
        <v>0</v>
      </c>
      <c r="Q1642" s="14" t="str">
        <f>+IF(B1642='1'!$D$15,IF(C1642='1'!$D$16,'2'!D1642,""),"")</f>
        <v/>
      </c>
      <c r="S1642" s="46">
        <v>0</v>
      </c>
      <c r="T1642" s="47">
        <v>0</v>
      </c>
      <c r="U1642" s="128">
        <v>0</v>
      </c>
      <c r="V1642" s="108">
        <v>0</v>
      </c>
    </row>
    <row r="1643" spans="1:22" hidden="1" x14ac:dyDescent="0.2">
      <c r="A1643" s="103">
        <v>1641</v>
      </c>
      <c r="B1643" s="43" t="s">
        <v>46</v>
      </c>
      <c r="C1643" s="43">
        <v>23</v>
      </c>
      <c r="D1643" s="43">
        <v>3</v>
      </c>
      <c r="E1643" s="43">
        <v>13250</v>
      </c>
      <c r="F1643" s="43" t="str">
        <f t="shared" si="135"/>
        <v>БЗД233</v>
      </c>
      <c r="G1643" s="44" t="s">
        <v>2495</v>
      </c>
      <c r="H1643" s="44"/>
      <c r="I1643" s="43">
        <v>2</v>
      </c>
      <c r="J1643" s="43">
        <v>1967</v>
      </c>
      <c r="K1643" s="44" t="s">
        <v>8</v>
      </c>
      <c r="L1643" s="124">
        <v>1.1499999999999999</v>
      </c>
      <c r="M1643" s="45" t="s">
        <v>2015</v>
      </c>
      <c r="N1643" s="128">
        <v>0</v>
      </c>
      <c r="O1643" s="129">
        <f t="shared" si="133"/>
        <v>0</v>
      </c>
      <c r="P1643" s="14">
        <f t="shared" si="134"/>
        <v>0</v>
      </c>
      <c r="Q1643" s="14" t="str">
        <f>+IF(B1643='1'!$D$15,IF(C1643='1'!$D$16,'2'!D1643,""),"")</f>
        <v/>
      </c>
      <c r="S1643" s="46">
        <v>0</v>
      </c>
      <c r="T1643" s="47">
        <v>0</v>
      </c>
      <c r="U1643" s="128">
        <v>0</v>
      </c>
      <c r="V1643" s="108">
        <v>0</v>
      </c>
    </row>
    <row r="1644" spans="1:22" hidden="1" x14ac:dyDescent="0.2">
      <c r="A1644" s="103">
        <v>1642</v>
      </c>
      <c r="B1644" s="43" t="s">
        <v>46</v>
      </c>
      <c r="C1644" s="43">
        <v>23</v>
      </c>
      <c r="D1644" s="43" t="s">
        <v>1013</v>
      </c>
      <c r="E1644" s="43">
        <v>13250</v>
      </c>
      <c r="F1644" s="43" t="str">
        <f t="shared" si="135"/>
        <v>БЗД2387/4</v>
      </c>
      <c r="G1644" s="44" t="s">
        <v>2449</v>
      </c>
      <c r="H1644" s="44"/>
      <c r="I1644" s="43">
        <v>2</v>
      </c>
      <c r="J1644" s="43">
        <v>2013</v>
      </c>
      <c r="K1644" s="44" t="s">
        <v>8</v>
      </c>
      <c r="L1644" s="124">
        <f>+$L$1</f>
        <v>1.1000000000000001</v>
      </c>
      <c r="M1644" s="45" t="s">
        <v>2015</v>
      </c>
      <c r="N1644" s="128">
        <v>0</v>
      </c>
      <c r="O1644" s="129">
        <f t="shared" si="133"/>
        <v>0</v>
      </c>
      <c r="P1644" s="14">
        <f t="shared" si="134"/>
        <v>0</v>
      </c>
      <c r="Q1644" s="14" t="str">
        <f>+IF(B1644='1'!$D$15,IF(C1644='1'!$D$16,'2'!D1644,""),"")</f>
        <v/>
      </c>
      <c r="S1644" s="46">
        <v>0</v>
      </c>
      <c r="T1644" s="47">
        <v>0</v>
      </c>
      <c r="U1644" s="128">
        <v>0</v>
      </c>
      <c r="V1644" s="108">
        <v>0</v>
      </c>
    </row>
    <row r="1645" spans="1:22" hidden="1" x14ac:dyDescent="0.2">
      <c r="A1645" s="103">
        <v>1643</v>
      </c>
      <c r="B1645" s="43" t="s">
        <v>46</v>
      </c>
      <c r="C1645" s="43">
        <v>24</v>
      </c>
      <c r="D1645" s="43" t="s">
        <v>1014</v>
      </c>
      <c r="E1645" s="43">
        <v>13290</v>
      </c>
      <c r="F1645" s="43" t="str">
        <f t="shared" si="135"/>
        <v>БЗД24Цэргийн-4</v>
      </c>
      <c r="G1645" s="44" t="s">
        <v>2496</v>
      </c>
      <c r="H1645" s="44"/>
      <c r="I1645" s="43">
        <v>1</v>
      </c>
      <c r="J1645" s="43">
        <v>1970</v>
      </c>
      <c r="K1645" s="44" t="s">
        <v>8</v>
      </c>
      <c r="L1645" s="124">
        <v>1.1499999999999999</v>
      </c>
      <c r="M1645" s="45" t="s">
        <v>2015</v>
      </c>
      <c r="N1645" s="128">
        <v>0</v>
      </c>
      <c r="O1645" s="129">
        <f t="shared" si="133"/>
        <v>0</v>
      </c>
      <c r="P1645" s="14">
        <f t="shared" si="134"/>
        <v>0</v>
      </c>
      <c r="Q1645" s="14" t="str">
        <f>+IF(B1645='1'!$D$15,IF(C1645='1'!$D$16,'2'!D1645,""),"")</f>
        <v/>
      </c>
      <c r="S1645" s="46">
        <v>0</v>
      </c>
      <c r="T1645" s="47">
        <v>0</v>
      </c>
      <c r="U1645" s="128">
        <v>0</v>
      </c>
      <c r="V1645" s="108">
        <v>0</v>
      </c>
    </row>
    <row r="1646" spans="1:22" hidden="1" x14ac:dyDescent="0.2">
      <c r="A1646" s="103">
        <v>1644</v>
      </c>
      <c r="B1646" s="43" t="s">
        <v>46</v>
      </c>
      <c r="C1646" s="43">
        <v>24</v>
      </c>
      <c r="D1646" s="43" t="s">
        <v>1015</v>
      </c>
      <c r="E1646" s="43">
        <v>13290</v>
      </c>
      <c r="F1646" s="43" t="str">
        <f t="shared" si="135"/>
        <v>БЗД24Цэргийн-1</v>
      </c>
      <c r="G1646" s="44" t="s">
        <v>2497</v>
      </c>
      <c r="H1646" s="44"/>
      <c r="I1646" s="43">
        <v>1</v>
      </c>
      <c r="J1646" s="43">
        <v>1968</v>
      </c>
      <c r="K1646" s="44" t="s">
        <v>8</v>
      </c>
      <c r="L1646" s="124">
        <v>1.1499999999999999</v>
      </c>
      <c r="M1646" s="45" t="s">
        <v>2015</v>
      </c>
      <c r="N1646" s="128">
        <v>0</v>
      </c>
      <c r="O1646" s="129">
        <f t="shared" si="133"/>
        <v>0</v>
      </c>
      <c r="P1646" s="14">
        <f t="shared" si="134"/>
        <v>0</v>
      </c>
      <c r="Q1646" s="14" t="str">
        <f>+IF(B1646='1'!$D$15,IF(C1646='1'!$D$16,'2'!D1646,""),"")</f>
        <v/>
      </c>
      <c r="S1646" s="46">
        <v>0</v>
      </c>
      <c r="T1646" s="47">
        <v>0</v>
      </c>
      <c r="U1646" s="128">
        <v>0</v>
      </c>
      <c r="V1646" s="108">
        <v>0</v>
      </c>
    </row>
    <row r="1647" spans="1:22" hidden="1" x14ac:dyDescent="0.2">
      <c r="A1647" s="103">
        <v>1645</v>
      </c>
      <c r="B1647" s="43" t="s">
        <v>46</v>
      </c>
      <c r="C1647" s="43">
        <v>24</v>
      </c>
      <c r="D1647" s="43" t="s">
        <v>1016</v>
      </c>
      <c r="E1647" s="43">
        <v>13290</v>
      </c>
      <c r="F1647" s="43" t="str">
        <f t="shared" si="135"/>
        <v>БЗД24Цэргийн-2</v>
      </c>
      <c r="G1647" s="44" t="s">
        <v>2498</v>
      </c>
      <c r="H1647" s="44"/>
      <c r="I1647" s="43">
        <v>1</v>
      </c>
      <c r="J1647" s="43">
        <v>1968</v>
      </c>
      <c r="K1647" s="44" t="s">
        <v>8</v>
      </c>
      <c r="L1647" s="124">
        <v>1.1499999999999999</v>
      </c>
      <c r="M1647" s="45" t="s">
        <v>2015</v>
      </c>
      <c r="N1647" s="128">
        <v>0</v>
      </c>
      <c r="O1647" s="129">
        <f t="shared" si="133"/>
        <v>0</v>
      </c>
      <c r="P1647" s="14">
        <f t="shared" si="134"/>
        <v>0</v>
      </c>
      <c r="Q1647" s="14" t="str">
        <f>+IF(B1647='1'!$D$15,IF(C1647='1'!$D$16,'2'!D1647,""),"")</f>
        <v/>
      </c>
      <c r="S1647" s="46">
        <v>0</v>
      </c>
      <c r="T1647" s="47">
        <v>0</v>
      </c>
      <c r="U1647" s="128">
        <v>0</v>
      </c>
      <c r="V1647" s="108">
        <v>0</v>
      </c>
    </row>
    <row r="1648" spans="1:22" hidden="1" x14ac:dyDescent="0.2">
      <c r="A1648" s="103">
        <v>1646</v>
      </c>
      <c r="B1648" s="43" t="s">
        <v>46</v>
      </c>
      <c r="C1648" s="43">
        <v>24</v>
      </c>
      <c r="D1648" s="43" t="s">
        <v>1017</v>
      </c>
      <c r="E1648" s="43">
        <v>13290</v>
      </c>
      <c r="F1648" s="43" t="str">
        <f t="shared" si="135"/>
        <v>БЗД24Цэргийн-3</v>
      </c>
      <c r="G1648" s="44" t="s">
        <v>2499</v>
      </c>
      <c r="H1648" s="44"/>
      <c r="I1648" s="43">
        <v>1</v>
      </c>
      <c r="J1648" s="43">
        <v>1968</v>
      </c>
      <c r="K1648" s="44" t="s">
        <v>8</v>
      </c>
      <c r="L1648" s="124">
        <v>1.1499999999999999</v>
      </c>
      <c r="M1648" s="45" t="s">
        <v>2015</v>
      </c>
      <c r="N1648" s="128">
        <v>0</v>
      </c>
      <c r="O1648" s="129">
        <f t="shared" si="133"/>
        <v>0</v>
      </c>
      <c r="P1648" s="14">
        <f t="shared" si="134"/>
        <v>0</v>
      </c>
      <c r="Q1648" s="14" t="str">
        <f>+IF(B1648='1'!$D$15,IF(C1648='1'!$D$16,'2'!D1648,""),"")</f>
        <v/>
      </c>
      <c r="S1648" s="46">
        <v>0</v>
      </c>
      <c r="T1648" s="47">
        <v>0</v>
      </c>
      <c r="U1648" s="128">
        <v>0</v>
      </c>
      <c r="V1648" s="108">
        <v>0</v>
      </c>
    </row>
    <row r="1649" spans="1:22" hidden="1" x14ac:dyDescent="0.2">
      <c r="A1649" s="103">
        <v>1647</v>
      </c>
      <c r="B1649" s="43" t="s">
        <v>46</v>
      </c>
      <c r="C1649" s="43">
        <v>24</v>
      </c>
      <c r="D1649" s="43" t="s">
        <v>1018</v>
      </c>
      <c r="E1649" s="43">
        <v>13290</v>
      </c>
      <c r="F1649" s="43" t="str">
        <f t="shared" si="135"/>
        <v>БЗД24Баам-4</v>
      </c>
      <c r="G1649" s="44" t="s">
        <v>2500</v>
      </c>
      <c r="H1649" s="44"/>
      <c r="I1649" s="43">
        <v>1</v>
      </c>
      <c r="J1649" s="43">
        <v>1968</v>
      </c>
      <c r="K1649" s="44" t="s">
        <v>8</v>
      </c>
      <c r="L1649" s="124">
        <v>1.1499999999999999</v>
      </c>
      <c r="M1649" s="45" t="s">
        <v>2015</v>
      </c>
      <c r="N1649" s="128">
        <v>0</v>
      </c>
      <c r="O1649" s="129">
        <f t="shared" si="133"/>
        <v>0</v>
      </c>
      <c r="P1649" s="14">
        <f t="shared" si="134"/>
        <v>0</v>
      </c>
      <c r="Q1649" s="14" t="str">
        <f>+IF(B1649='1'!$D$15,IF(C1649='1'!$D$16,'2'!D1649,""),"")</f>
        <v/>
      </c>
      <c r="S1649" s="46">
        <v>0</v>
      </c>
      <c r="T1649" s="47">
        <v>0</v>
      </c>
      <c r="U1649" s="128">
        <v>0</v>
      </c>
      <c r="V1649" s="108">
        <v>0</v>
      </c>
    </row>
    <row r="1650" spans="1:22" hidden="1" x14ac:dyDescent="0.2">
      <c r="A1650" s="103">
        <v>1648</v>
      </c>
      <c r="B1650" s="43" t="s">
        <v>46</v>
      </c>
      <c r="C1650" s="43">
        <v>24</v>
      </c>
      <c r="D1650" s="43" t="s">
        <v>1019</v>
      </c>
      <c r="E1650" s="43">
        <v>13290</v>
      </c>
      <c r="F1650" s="43" t="str">
        <f t="shared" si="135"/>
        <v>БЗД24Баам-4-2</v>
      </c>
      <c r="G1650" s="44" t="s">
        <v>2501</v>
      </c>
      <c r="H1650" s="44"/>
      <c r="I1650" s="43">
        <v>1</v>
      </c>
      <c r="J1650" s="43">
        <v>1968</v>
      </c>
      <c r="K1650" s="44" t="s">
        <v>8</v>
      </c>
      <c r="L1650" s="124">
        <v>1.1499999999999999</v>
      </c>
      <c r="M1650" s="45" t="s">
        <v>2015</v>
      </c>
      <c r="N1650" s="128">
        <v>0</v>
      </c>
      <c r="O1650" s="129">
        <f t="shared" si="133"/>
        <v>0</v>
      </c>
      <c r="P1650" s="14">
        <f t="shared" si="134"/>
        <v>0</v>
      </c>
      <c r="Q1650" s="14" t="str">
        <f>+IF(B1650='1'!$D$15,IF(C1650='1'!$D$16,'2'!D1650,""),"")</f>
        <v/>
      </c>
      <c r="S1650" s="46">
        <v>0</v>
      </c>
      <c r="T1650" s="47">
        <v>0</v>
      </c>
      <c r="U1650" s="128">
        <v>0</v>
      </c>
      <c r="V1650" s="108">
        <v>0</v>
      </c>
    </row>
    <row r="1651" spans="1:22" hidden="1" x14ac:dyDescent="0.2">
      <c r="A1651" s="103">
        <v>1649</v>
      </c>
      <c r="B1651" s="43" t="s">
        <v>46</v>
      </c>
      <c r="C1651" s="43">
        <v>24</v>
      </c>
      <c r="D1651" s="43" t="s">
        <v>1020</v>
      </c>
      <c r="E1651" s="43">
        <v>13290</v>
      </c>
      <c r="F1651" s="43" t="str">
        <f t="shared" si="135"/>
        <v>БЗД24Баам-11</v>
      </c>
      <c r="G1651" s="44" t="s">
        <v>2502</v>
      </c>
      <c r="H1651" s="44"/>
      <c r="I1651" s="43">
        <v>1</v>
      </c>
      <c r="J1651" s="43">
        <v>1969</v>
      </c>
      <c r="K1651" s="44" t="s">
        <v>8</v>
      </c>
      <c r="L1651" s="124">
        <v>1.1499999999999999</v>
      </c>
      <c r="M1651" s="45" t="s">
        <v>2015</v>
      </c>
      <c r="N1651" s="128">
        <v>0</v>
      </c>
      <c r="O1651" s="129">
        <f t="shared" si="133"/>
        <v>0</v>
      </c>
      <c r="P1651" s="14">
        <f t="shared" si="134"/>
        <v>0</v>
      </c>
      <c r="Q1651" s="14" t="str">
        <f>+IF(B1651='1'!$D$15,IF(C1651='1'!$D$16,'2'!D1651,""),"")</f>
        <v/>
      </c>
      <c r="S1651" s="46">
        <v>0</v>
      </c>
      <c r="T1651" s="47">
        <v>0</v>
      </c>
      <c r="U1651" s="128">
        <v>0</v>
      </c>
      <c r="V1651" s="108">
        <v>0</v>
      </c>
    </row>
    <row r="1652" spans="1:22" hidden="1" x14ac:dyDescent="0.2">
      <c r="A1652" s="103">
        <v>1650</v>
      </c>
      <c r="B1652" s="43" t="s">
        <v>46</v>
      </c>
      <c r="C1652" s="43">
        <v>24</v>
      </c>
      <c r="D1652" s="43" t="s">
        <v>1021</v>
      </c>
      <c r="E1652" s="43">
        <v>13290</v>
      </c>
      <c r="F1652" s="43" t="str">
        <f t="shared" si="135"/>
        <v>БЗД24Баам-12</v>
      </c>
      <c r="G1652" s="44" t="s">
        <v>2503</v>
      </c>
      <c r="H1652" s="44"/>
      <c r="I1652" s="43">
        <v>1</v>
      </c>
      <c r="J1652" s="43">
        <v>1969</v>
      </c>
      <c r="K1652" s="44" t="s">
        <v>8</v>
      </c>
      <c r="L1652" s="124">
        <v>1.1499999999999999</v>
      </c>
      <c r="M1652" s="45" t="s">
        <v>2015</v>
      </c>
      <c r="N1652" s="128">
        <v>0</v>
      </c>
      <c r="O1652" s="129">
        <f t="shared" si="133"/>
        <v>0</v>
      </c>
      <c r="P1652" s="14">
        <f t="shared" si="134"/>
        <v>0</v>
      </c>
      <c r="Q1652" s="14" t="str">
        <f>+IF(B1652='1'!$D$15,IF(C1652='1'!$D$16,'2'!D1652,""),"")</f>
        <v/>
      </c>
      <c r="S1652" s="46">
        <v>0</v>
      </c>
      <c r="T1652" s="47">
        <v>0</v>
      </c>
      <c r="U1652" s="128">
        <v>0</v>
      </c>
      <c r="V1652" s="108">
        <v>0</v>
      </c>
    </row>
    <row r="1653" spans="1:22" hidden="1" x14ac:dyDescent="0.2">
      <c r="A1653" s="103">
        <v>1651</v>
      </c>
      <c r="B1653" s="43" t="s">
        <v>46</v>
      </c>
      <c r="C1653" s="43">
        <v>24</v>
      </c>
      <c r="D1653" s="43" t="s">
        <v>1022</v>
      </c>
      <c r="E1653" s="43">
        <v>13290</v>
      </c>
      <c r="F1653" s="43" t="str">
        <f t="shared" si="135"/>
        <v>БЗД24Цэргийн-5</v>
      </c>
      <c r="G1653" s="44" t="s">
        <v>2504</v>
      </c>
      <c r="H1653" s="44"/>
      <c r="I1653" s="43">
        <v>1</v>
      </c>
      <c r="J1653" s="43">
        <v>1967</v>
      </c>
      <c r="K1653" s="44" t="s">
        <v>8</v>
      </c>
      <c r="L1653" s="124">
        <v>1.1499999999999999</v>
      </c>
      <c r="M1653" s="45" t="s">
        <v>2015</v>
      </c>
      <c r="N1653" s="128">
        <v>0</v>
      </c>
      <c r="O1653" s="129">
        <f t="shared" si="133"/>
        <v>0</v>
      </c>
      <c r="P1653" s="14">
        <f t="shared" si="134"/>
        <v>0</v>
      </c>
      <c r="Q1653" s="14" t="str">
        <f>+IF(B1653='1'!$D$15,IF(C1653='1'!$D$16,'2'!D1653,""),"")</f>
        <v/>
      </c>
      <c r="S1653" s="46">
        <v>0</v>
      </c>
      <c r="T1653" s="47">
        <v>0</v>
      </c>
      <c r="U1653" s="128">
        <v>0</v>
      </c>
      <c r="V1653" s="108">
        <v>0</v>
      </c>
    </row>
    <row r="1654" spans="1:22" hidden="1" x14ac:dyDescent="0.2">
      <c r="A1654" s="103">
        <v>1652</v>
      </c>
      <c r="B1654" s="43" t="s">
        <v>46</v>
      </c>
      <c r="C1654" s="43">
        <v>24</v>
      </c>
      <c r="D1654" s="43" t="s">
        <v>1023</v>
      </c>
      <c r="E1654" s="43">
        <v>13290</v>
      </c>
      <c r="F1654" s="43" t="str">
        <f t="shared" si="135"/>
        <v>БЗД24Цэргийн-6</v>
      </c>
      <c r="G1654" s="44" t="s">
        <v>2505</v>
      </c>
      <c r="H1654" s="44"/>
      <c r="I1654" s="43">
        <v>1</v>
      </c>
      <c r="J1654" s="43">
        <v>1968</v>
      </c>
      <c r="K1654" s="44" t="s">
        <v>8</v>
      </c>
      <c r="L1654" s="124">
        <v>1.1499999999999999</v>
      </c>
      <c r="M1654" s="45" t="s">
        <v>2015</v>
      </c>
      <c r="N1654" s="128">
        <v>0</v>
      </c>
      <c r="O1654" s="129">
        <f t="shared" si="133"/>
        <v>0</v>
      </c>
      <c r="P1654" s="14">
        <f t="shared" si="134"/>
        <v>0</v>
      </c>
      <c r="Q1654" s="14" t="str">
        <f>+IF(B1654='1'!$D$15,IF(C1654='1'!$D$16,'2'!D1654,""),"")</f>
        <v/>
      </c>
      <c r="S1654" s="46">
        <v>0</v>
      </c>
      <c r="T1654" s="47">
        <v>0</v>
      </c>
      <c r="U1654" s="128">
        <v>0</v>
      </c>
      <c r="V1654" s="108">
        <v>0</v>
      </c>
    </row>
    <row r="1655" spans="1:22" hidden="1" x14ac:dyDescent="0.2">
      <c r="A1655" s="103">
        <v>1653</v>
      </c>
      <c r="B1655" s="43" t="s">
        <v>46</v>
      </c>
      <c r="C1655" s="43">
        <v>24</v>
      </c>
      <c r="D1655" s="43" t="s">
        <v>1024</v>
      </c>
      <c r="E1655" s="43">
        <v>13290</v>
      </c>
      <c r="F1655" s="43" t="str">
        <f t="shared" si="135"/>
        <v>БЗД24Цэргийн-7</v>
      </c>
      <c r="G1655" s="44" t="s">
        <v>2506</v>
      </c>
      <c r="H1655" s="44"/>
      <c r="I1655" s="43">
        <v>1</v>
      </c>
      <c r="J1655" s="43">
        <v>1964</v>
      </c>
      <c r="K1655" s="44" t="s">
        <v>8</v>
      </c>
      <c r="L1655" s="124">
        <v>1.1499999999999999</v>
      </c>
      <c r="M1655" s="45" t="s">
        <v>2015</v>
      </c>
      <c r="N1655" s="128">
        <v>0</v>
      </c>
      <c r="O1655" s="129">
        <f t="shared" si="133"/>
        <v>0</v>
      </c>
      <c r="P1655" s="14">
        <f t="shared" si="134"/>
        <v>0</v>
      </c>
      <c r="Q1655" s="14" t="str">
        <f>+IF(B1655='1'!$D$15,IF(C1655='1'!$D$16,'2'!D1655,""),"")</f>
        <v/>
      </c>
      <c r="S1655" s="46">
        <v>0</v>
      </c>
      <c r="T1655" s="47">
        <v>0</v>
      </c>
      <c r="U1655" s="128">
        <v>0</v>
      </c>
      <c r="V1655" s="108">
        <v>0</v>
      </c>
    </row>
    <row r="1656" spans="1:22" hidden="1" x14ac:dyDescent="0.2">
      <c r="A1656" s="103">
        <v>1654</v>
      </c>
      <c r="B1656" s="1" t="s">
        <v>46</v>
      </c>
      <c r="C1656" s="14">
        <v>25</v>
      </c>
      <c r="D1656" s="14" t="s">
        <v>1057</v>
      </c>
      <c r="E1656" s="1">
        <v>13371</v>
      </c>
      <c r="F1656" s="1" t="str">
        <f t="shared" si="135"/>
        <v>БЗД2540A</v>
      </c>
      <c r="G1656" s="2" t="s">
        <v>2387</v>
      </c>
      <c r="I1656" s="1">
        <v>10</v>
      </c>
      <c r="J1656" s="1">
        <v>2003</v>
      </c>
      <c r="K1656" s="37" t="s">
        <v>847</v>
      </c>
      <c r="L1656" s="122">
        <f>+$L$1</f>
        <v>1.1000000000000001</v>
      </c>
      <c r="N1656" s="117">
        <v>2900000</v>
      </c>
      <c r="O1656" s="129">
        <f t="shared" si="133"/>
        <v>3190000.0000000005</v>
      </c>
      <c r="P1656" s="14">
        <f t="shared" si="134"/>
        <v>0</v>
      </c>
      <c r="Q1656" s="14" t="str">
        <f>+IF(B1656='1'!$D$15,IF(C1656='1'!$D$16,'2'!D1656,""),"")</f>
        <v/>
      </c>
      <c r="S1656" s="36">
        <v>2400000</v>
      </c>
      <c r="T1656" s="87">
        <v>2400000</v>
      </c>
      <c r="U1656" s="96">
        <v>2700000</v>
      </c>
      <c r="V1656" s="108">
        <v>2900000</v>
      </c>
    </row>
    <row r="1657" spans="1:22" hidden="1" x14ac:dyDescent="0.2">
      <c r="A1657" s="103">
        <v>1655</v>
      </c>
      <c r="B1657" s="1" t="s">
        <v>46</v>
      </c>
      <c r="C1657" s="14">
        <v>25</v>
      </c>
      <c r="D1657" s="14" t="s">
        <v>1025</v>
      </c>
      <c r="E1657" s="1">
        <v>13372</v>
      </c>
      <c r="F1657" s="1" t="str">
        <f t="shared" si="135"/>
        <v>БЗД2536б</v>
      </c>
      <c r="G1657" s="2" t="s">
        <v>2003</v>
      </c>
      <c r="I1657" s="1">
        <v>10</v>
      </c>
      <c r="J1657" s="1">
        <v>1994</v>
      </c>
      <c r="K1657" s="2" t="s">
        <v>362</v>
      </c>
      <c r="L1657" s="122">
        <v>1.1499999999999999</v>
      </c>
      <c r="N1657" s="117">
        <v>140000000</v>
      </c>
      <c r="O1657" s="129">
        <f t="shared" si="133"/>
        <v>161000000</v>
      </c>
      <c r="P1657" s="14">
        <f t="shared" si="134"/>
        <v>0</v>
      </c>
      <c r="Q1657" s="14" t="str">
        <f>+IF(B1657='1'!$D$15,IF(C1657='1'!$D$16,'2'!D1657,""),"")</f>
        <v/>
      </c>
      <c r="S1657" s="36">
        <v>120000000</v>
      </c>
      <c r="T1657" s="87">
        <v>120000000</v>
      </c>
      <c r="U1657" s="96">
        <v>125000000</v>
      </c>
      <c r="V1657" s="108">
        <v>140000000</v>
      </c>
    </row>
    <row r="1658" spans="1:22" hidden="1" x14ac:dyDescent="0.2">
      <c r="A1658" s="103">
        <v>1656</v>
      </c>
      <c r="B1658" s="1" t="s">
        <v>46</v>
      </c>
      <c r="C1658" s="14">
        <v>25</v>
      </c>
      <c r="D1658" s="14" t="s">
        <v>453</v>
      </c>
      <c r="E1658" s="1">
        <v>13372</v>
      </c>
      <c r="F1658" s="1" t="str">
        <f t="shared" si="135"/>
        <v>БЗД2536а</v>
      </c>
      <c r="G1658" s="2" t="s">
        <v>2003</v>
      </c>
      <c r="I1658" s="1">
        <v>10</v>
      </c>
      <c r="J1658" s="1">
        <v>1995</v>
      </c>
      <c r="K1658" s="2" t="s">
        <v>362</v>
      </c>
      <c r="L1658" s="122">
        <v>1.1499999999999999</v>
      </c>
      <c r="N1658" s="117">
        <v>140000000</v>
      </c>
      <c r="O1658" s="129">
        <f t="shared" si="133"/>
        <v>161000000</v>
      </c>
      <c r="P1658" s="14">
        <f t="shared" si="134"/>
        <v>0</v>
      </c>
      <c r="Q1658" s="14" t="str">
        <f>+IF(B1658='1'!$D$15,IF(C1658='1'!$D$16,'2'!D1658,""),"")</f>
        <v/>
      </c>
      <c r="S1658" s="36">
        <v>120000000</v>
      </c>
      <c r="T1658" s="87">
        <v>120000000</v>
      </c>
      <c r="U1658" s="96">
        <v>125000000</v>
      </c>
      <c r="V1658" s="108">
        <v>140000000</v>
      </c>
    </row>
    <row r="1659" spans="1:22" hidden="1" x14ac:dyDescent="0.2">
      <c r="A1659" s="103">
        <v>1657</v>
      </c>
      <c r="B1659" s="1" t="s">
        <v>46</v>
      </c>
      <c r="C1659" s="14">
        <v>25</v>
      </c>
      <c r="D1659" s="14" t="s">
        <v>1058</v>
      </c>
      <c r="E1659" s="1">
        <v>13371</v>
      </c>
      <c r="F1659" s="1" t="str">
        <f t="shared" si="135"/>
        <v>БЗД25170Б</v>
      </c>
      <c r="G1659" s="2" t="s">
        <v>2388</v>
      </c>
      <c r="I1659" s="1">
        <v>12</v>
      </c>
      <c r="J1659" s="1">
        <v>2008</v>
      </c>
      <c r="K1659" s="37" t="s">
        <v>847</v>
      </c>
      <c r="L1659" s="122">
        <f t="shared" ref="L1659:L1700" si="136">+$L$1</f>
        <v>1.1000000000000001</v>
      </c>
      <c r="N1659" s="117">
        <v>3250000</v>
      </c>
      <c r="O1659" s="129">
        <f t="shared" si="133"/>
        <v>3575000.0000000005</v>
      </c>
      <c r="P1659" s="14">
        <f t="shared" si="134"/>
        <v>0</v>
      </c>
      <c r="Q1659" s="14" t="str">
        <f>+IF(B1659='1'!$D$15,IF(C1659='1'!$D$16,'2'!D1659,""),"")</f>
        <v/>
      </c>
      <c r="S1659" s="36">
        <v>2500000</v>
      </c>
      <c r="T1659" s="87">
        <v>2500000</v>
      </c>
      <c r="U1659" s="96">
        <v>2850000</v>
      </c>
      <c r="V1659" s="108">
        <v>3250000</v>
      </c>
    </row>
    <row r="1660" spans="1:22" hidden="1" x14ac:dyDescent="0.2">
      <c r="A1660" s="103">
        <v>1658</v>
      </c>
      <c r="B1660" s="1" t="s">
        <v>46</v>
      </c>
      <c r="C1660" s="14">
        <v>25</v>
      </c>
      <c r="D1660" s="14" t="s">
        <v>1059</v>
      </c>
      <c r="E1660" s="1">
        <v>13371</v>
      </c>
      <c r="F1660" s="1" t="str">
        <f t="shared" si="135"/>
        <v>БЗД25170А</v>
      </c>
      <c r="G1660" s="2" t="s">
        <v>2388</v>
      </c>
      <c r="I1660" s="1">
        <v>12</v>
      </c>
      <c r="J1660" s="1">
        <v>2008</v>
      </c>
      <c r="K1660" s="37" t="s">
        <v>847</v>
      </c>
      <c r="L1660" s="122">
        <f t="shared" si="136"/>
        <v>1.1000000000000001</v>
      </c>
      <c r="N1660" s="117">
        <v>3250000</v>
      </c>
      <c r="O1660" s="129">
        <f t="shared" si="133"/>
        <v>3575000.0000000005</v>
      </c>
      <c r="P1660" s="14">
        <f t="shared" si="134"/>
        <v>0</v>
      </c>
      <c r="Q1660" s="14" t="str">
        <f>+IF(B1660='1'!$D$15,IF(C1660='1'!$D$16,'2'!D1660,""),"")</f>
        <v/>
      </c>
      <c r="S1660" s="36">
        <v>2500000</v>
      </c>
      <c r="T1660" s="87">
        <v>2500000</v>
      </c>
      <c r="U1660" s="96">
        <v>2850000</v>
      </c>
      <c r="V1660" s="108">
        <v>3250000</v>
      </c>
    </row>
    <row r="1661" spans="1:22" hidden="1" x14ac:dyDescent="0.2">
      <c r="A1661" s="103">
        <v>1659</v>
      </c>
      <c r="B1661" s="1" t="s">
        <v>46</v>
      </c>
      <c r="C1661" s="14">
        <v>25</v>
      </c>
      <c r="D1661" s="14" t="s">
        <v>1054</v>
      </c>
      <c r="E1661" s="1">
        <v>13372</v>
      </c>
      <c r="F1661" s="1" t="str">
        <f t="shared" si="135"/>
        <v>БЗД25154Б</v>
      </c>
      <c r="G1661" s="2" t="s">
        <v>2389</v>
      </c>
      <c r="I1661" s="1">
        <v>14</v>
      </c>
      <c r="J1661" s="1">
        <v>2016</v>
      </c>
      <c r="K1661" s="2" t="s">
        <v>41</v>
      </c>
      <c r="L1661" s="122">
        <f t="shared" si="136"/>
        <v>1.1000000000000001</v>
      </c>
      <c r="N1661" s="117">
        <v>3300000</v>
      </c>
      <c r="O1661" s="129">
        <f t="shared" si="133"/>
        <v>3630000.0000000005</v>
      </c>
      <c r="P1661" s="14">
        <f t="shared" si="134"/>
        <v>0</v>
      </c>
      <c r="Q1661" s="14" t="str">
        <f>+IF(B1661='1'!$D$15,IF(C1661='1'!$D$16,'2'!D1661,""),"")</f>
        <v/>
      </c>
      <c r="S1661" s="36">
        <v>2400000</v>
      </c>
      <c r="T1661" s="87">
        <v>2400000</v>
      </c>
      <c r="U1661" s="96">
        <v>2900000</v>
      </c>
      <c r="V1661" s="108">
        <v>3300000</v>
      </c>
    </row>
    <row r="1662" spans="1:22" hidden="1" x14ac:dyDescent="0.2">
      <c r="A1662" s="103">
        <v>1660</v>
      </c>
      <c r="B1662" s="1" t="s">
        <v>46</v>
      </c>
      <c r="C1662" s="14">
        <v>25</v>
      </c>
      <c r="D1662" s="14" t="s">
        <v>1053</v>
      </c>
      <c r="E1662" s="1">
        <v>13372</v>
      </c>
      <c r="F1662" s="1" t="str">
        <f t="shared" si="135"/>
        <v>БЗД25154А</v>
      </c>
      <c r="G1662" s="2" t="s">
        <v>2389</v>
      </c>
      <c r="I1662" s="1">
        <v>14</v>
      </c>
      <c r="J1662" s="1">
        <v>2016</v>
      </c>
      <c r="K1662" s="2" t="s">
        <v>41</v>
      </c>
      <c r="L1662" s="122">
        <f t="shared" si="136"/>
        <v>1.1000000000000001</v>
      </c>
      <c r="N1662" s="117">
        <v>3300000</v>
      </c>
      <c r="O1662" s="129">
        <f t="shared" si="133"/>
        <v>3630000.0000000005</v>
      </c>
      <c r="P1662" s="14">
        <f t="shared" si="134"/>
        <v>0</v>
      </c>
      <c r="Q1662" s="14" t="str">
        <f>+IF(B1662='1'!$D$15,IF(C1662='1'!$D$16,'2'!D1662,""),"")</f>
        <v/>
      </c>
      <c r="S1662" s="36">
        <v>2400000</v>
      </c>
      <c r="T1662" s="87">
        <v>2400000</v>
      </c>
      <c r="U1662" s="96">
        <v>2900000</v>
      </c>
      <c r="V1662" s="108">
        <v>3300000</v>
      </c>
    </row>
    <row r="1663" spans="1:22" hidden="1" x14ac:dyDescent="0.2">
      <c r="A1663" s="103">
        <v>1661</v>
      </c>
      <c r="B1663" s="1" t="s">
        <v>46</v>
      </c>
      <c r="C1663" s="14">
        <v>25</v>
      </c>
      <c r="D1663" s="14" t="s">
        <v>1051</v>
      </c>
      <c r="E1663" s="1">
        <v>13372</v>
      </c>
      <c r="F1663" s="1" t="str">
        <f t="shared" si="135"/>
        <v>БЗД25153/2</v>
      </c>
      <c r="G1663" s="2" t="s">
        <v>1781</v>
      </c>
      <c r="I1663" s="1">
        <v>16</v>
      </c>
      <c r="J1663" s="1">
        <v>2015</v>
      </c>
      <c r="K1663" s="2" t="s">
        <v>41</v>
      </c>
      <c r="L1663" s="122">
        <f t="shared" si="136"/>
        <v>1.1000000000000001</v>
      </c>
      <c r="N1663" s="117">
        <v>3600000</v>
      </c>
      <c r="O1663" s="129">
        <f t="shared" si="133"/>
        <v>3960000.0000000005</v>
      </c>
      <c r="P1663" s="14">
        <f t="shared" si="134"/>
        <v>0</v>
      </c>
      <c r="Q1663" s="14" t="str">
        <f>+IF(B1663='1'!$D$15,IF(C1663='1'!$D$16,'2'!D1663,""),"")</f>
        <v/>
      </c>
      <c r="S1663" s="36">
        <v>2600000</v>
      </c>
      <c r="T1663" s="87">
        <v>2600000</v>
      </c>
      <c r="U1663" s="96">
        <v>3000000</v>
      </c>
      <c r="V1663" s="108">
        <v>3600000</v>
      </c>
    </row>
    <row r="1664" spans="1:22" hidden="1" x14ac:dyDescent="0.2">
      <c r="A1664" s="103">
        <v>1662</v>
      </c>
      <c r="B1664" s="1" t="s">
        <v>46</v>
      </c>
      <c r="C1664" s="14">
        <v>25</v>
      </c>
      <c r="D1664" s="14" t="s">
        <v>1055</v>
      </c>
      <c r="E1664" s="1">
        <v>13372</v>
      </c>
      <c r="F1664" s="1" t="str">
        <f t="shared" si="135"/>
        <v>БЗД25153/1</v>
      </c>
      <c r="G1664" s="2" t="s">
        <v>1781</v>
      </c>
      <c r="I1664" s="1">
        <v>16</v>
      </c>
      <c r="J1664" s="1">
        <v>2015</v>
      </c>
      <c r="K1664" s="2" t="s">
        <v>41</v>
      </c>
      <c r="L1664" s="122">
        <f t="shared" si="136"/>
        <v>1.1000000000000001</v>
      </c>
      <c r="N1664" s="117">
        <v>3600000</v>
      </c>
      <c r="O1664" s="129">
        <f t="shared" si="133"/>
        <v>3960000.0000000005</v>
      </c>
      <c r="P1664" s="14">
        <f t="shared" si="134"/>
        <v>0</v>
      </c>
      <c r="Q1664" s="14" t="str">
        <f>+IF(B1664='1'!$D$15,IF(C1664='1'!$D$16,'2'!D1664,""),"")</f>
        <v/>
      </c>
      <c r="S1664" s="36">
        <v>2600000</v>
      </c>
      <c r="T1664" s="87">
        <v>2600000</v>
      </c>
      <c r="U1664" s="96">
        <v>3000000</v>
      </c>
      <c r="V1664" s="108">
        <v>3600000</v>
      </c>
    </row>
    <row r="1665" spans="1:22" hidden="1" x14ac:dyDescent="0.2">
      <c r="A1665" s="103">
        <v>1663</v>
      </c>
      <c r="B1665" s="1" t="s">
        <v>46</v>
      </c>
      <c r="C1665" s="14">
        <v>25</v>
      </c>
      <c r="D1665" s="14">
        <v>170</v>
      </c>
      <c r="E1665" s="1">
        <v>13371</v>
      </c>
      <c r="F1665" s="1" t="str">
        <f t="shared" si="135"/>
        <v>БЗД25170</v>
      </c>
      <c r="G1665" s="2" t="s">
        <v>2388</v>
      </c>
      <c r="I1665" s="1">
        <v>12</v>
      </c>
      <c r="J1665" s="1">
        <v>2008</v>
      </c>
      <c r="K1665" s="37" t="s">
        <v>847</v>
      </c>
      <c r="L1665" s="122">
        <f t="shared" si="136"/>
        <v>1.1000000000000001</v>
      </c>
      <c r="N1665" s="117">
        <v>3250000</v>
      </c>
      <c r="O1665" s="129">
        <f t="shared" si="133"/>
        <v>3575000.0000000005</v>
      </c>
      <c r="P1665" s="14">
        <f t="shared" si="134"/>
        <v>0</v>
      </c>
      <c r="Q1665" s="14" t="str">
        <f>+IF(B1665='1'!$D$15,IF(C1665='1'!$D$16,'2'!D1665,""),"")</f>
        <v/>
      </c>
      <c r="S1665" s="36">
        <v>2500000</v>
      </c>
      <c r="T1665" s="87">
        <v>2500000</v>
      </c>
      <c r="U1665" s="96">
        <v>2850000</v>
      </c>
      <c r="V1665" s="108">
        <v>3250000</v>
      </c>
    </row>
    <row r="1666" spans="1:22" hidden="1" x14ac:dyDescent="0.2">
      <c r="A1666" s="103">
        <v>1664</v>
      </c>
      <c r="B1666" s="1" t="s">
        <v>46</v>
      </c>
      <c r="C1666" s="14">
        <v>25</v>
      </c>
      <c r="D1666" s="14">
        <v>167</v>
      </c>
      <c r="E1666" s="1">
        <v>13371</v>
      </c>
      <c r="F1666" s="1" t="str">
        <f t="shared" si="135"/>
        <v>БЗД25167</v>
      </c>
      <c r="G1666" s="2" t="s">
        <v>6</v>
      </c>
      <c r="I1666" s="1">
        <v>10</v>
      </c>
      <c r="J1666" s="1">
        <v>2012</v>
      </c>
      <c r="K1666" s="2" t="s">
        <v>41</v>
      </c>
      <c r="L1666" s="122">
        <f t="shared" si="136"/>
        <v>1.1000000000000001</v>
      </c>
      <c r="N1666" s="117">
        <v>2900000</v>
      </c>
      <c r="O1666" s="129">
        <f t="shared" si="133"/>
        <v>3190000.0000000005</v>
      </c>
      <c r="P1666" s="14">
        <f t="shared" si="134"/>
        <v>0</v>
      </c>
      <c r="Q1666" s="14" t="str">
        <f>+IF(B1666='1'!$D$15,IF(C1666='1'!$D$16,'2'!D1666,""),"")</f>
        <v/>
      </c>
      <c r="S1666" s="36">
        <v>2300000</v>
      </c>
      <c r="T1666" s="87">
        <v>2300000</v>
      </c>
      <c r="U1666" s="96">
        <v>2400000</v>
      </c>
      <c r="V1666" s="108">
        <v>2900000</v>
      </c>
    </row>
    <row r="1667" spans="1:22" hidden="1" x14ac:dyDescent="0.2">
      <c r="A1667" s="103">
        <v>1665</v>
      </c>
      <c r="B1667" s="1" t="s">
        <v>46</v>
      </c>
      <c r="C1667" s="14">
        <v>25</v>
      </c>
      <c r="D1667" s="14">
        <v>166</v>
      </c>
      <c r="E1667" s="1">
        <v>13371</v>
      </c>
      <c r="F1667" s="1" t="str">
        <f t="shared" si="135"/>
        <v>БЗД25166</v>
      </c>
      <c r="G1667" s="2" t="s">
        <v>6</v>
      </c>
      <c r="I1667" s="1">
        <v>10</v>
      </c>
      <c r="J1667" s="1">
        <v>2012</v>
      </c>
      <c r="K1667" s="2" t="s">
        <v>41</v>
      </c>
      <c r="L1667" s="122">
        <f t="shared" si="136"/>
        <v>1.1000000000000001</v>
      </c>
      <c r="N1667" s="117">
        <v>2900000</v>
      </c>
      <c r="O1667" s="129">
        <f t="shared" si="133"/>
        <v>3190000.0000000005</v>
      </c>
      <c r="P1667" s="14">
        <f t="shared" si="134"/>
        <v>0</v>
      </c>
      <c r="Q1667" s="14" t="str">
        <f>+IF(B1667='1'!$D$15,IF(C1667='1'!$D$16,'2'!D1667,""),"")</f>
        <v/>
      </c>
      <c r="S1667" s="36">
        <v>2300000</v>
      </c>
      <c r="T1667" s="87">
        <v>2300000</v>
      </c>
      <c r="U1667" s="96">
        <v>2400000</v>
      </c>
      <c r="V1667" s="108">
        <v>2900000</v>
      </c>
    </row>
    <row r="1668" spans="1:22" hidden="1" x14ac:dyDescent="0.2">
      <c r="A1668" s="103">
        <v>1666</v>
      </c>
      <c r="B1668" s="1" t="s">
        <v>46</v>
      </c>
      <c r="C1668" s="14">
        <v>25</v>
      </c>
      <c r="D1668" s="14">
        <v>163</v>
      </c>
      <c r="E1668" s="1">
        <v>13372</v>
      </c>
      <c r="F1668" s="1" t="str">
        <f t="shared" si="135"/>
        <v>БЗД25163</v>
      </c>
      <c r="G1668" s="2" t="s">
        <v>6</v>
      </c>
      <c r="I1668" s="1">
        <v>6</v>
      </c>
      <c r="J1668" s="1">
        <v>2007</v>
      </c>
      <c r="K1668" s="2" t="s">
        <v>41</v>
      </c>
      <c r="L1668" s="122">
        <f t="shared" si="136"/>
        <v>1.1000000000000001</v>
      </c>
      <c r="N1668" s="117">
        <v>2600000</v>
      </c>
      <c r="O1668" s="129">
        <f t="shared" ref="O1668:O1731" si="137">L1668*N1668</f>
        <v>2860000</v>
      </c>
      <c r="P1668" s="14">
        <f t="shared" si="134"/>
        <v>0</v>
      </c>
      <c r="Q1668" s="14" t="str">
        <f>+IF(B1668='1'!$D$15,IF(C1668='1'!$D$16,'2'!D1668,""),"")</f>
        <v/>
      </c>
      <c r="S1668" s="36">
        <v>2000000</v>
      </c>
      <c r="T1668" s="87">
        <v>2000000</v>
      </c>
      <c r="U1668" s="96">
        <v>2250000</v>
      </c>
      <c r="V1668" s="108">
        <v>2600000</v>
      </c>
    </row>
    <row r="1669" spans="1:22" hidden="1" x14ac:dyDescent="0.2">
      <c r="A1669" s="103">
        <v>1667</v>
      </c>
      <c r="B1669" s="1" t="s">
        <v>46</v>
      </c>
      <c r="C1669" s="14">
        <v>25</v>
      </c>
      <c r="D1669" s="14">
        <v>156</v>
      </c>
      <c r="E1669" s="1">
        <v>13372</v>
      </c>
      <c r="F1669" s="1" t="str">
        <f t="shared" si="135"/>
        <v>БЗД25156</v>
      </c>
      <c r="G1669" s="2" t="s">
        <v>724</v>
      </c>
      <c r="I1669" s="1">
        <v>9</v>
      </c>
      <c r="J1669" s="1">
        <v>2016</v>
      </c>
      <c r="K1669" s="2" t="s">
        <v>41</v>
      </c>
      <c r="L1669" s="122">
        <f t="shared" si="136"/>
        <v>1.1000000000000001</v>
      </c>
      <c r="N1669" s="117">
        <v>2900000</v>
      </c>
      <c r="O1669" s="129">
        <f t="shared" si="137"/>
        <v>3190000.0000000005</v>
      </c>
      <c r="P1669" s="14">
        <f t="shared" si="134"/>
        <v>0</v>
      </c>
      <c r="Q1669" s="14" t="str">
        <f>+IF(B1669='1'!$D$15,IF(C1669='1'!$D$16,'2'!D1669,""),"")</f>
        <v/>
      </c>
      <c r="S1669" s="36">
        <v>2300000</v>
      </c>
      <c r="T1669" s="87">
        <v>2300000</v>
      </c>
      <c r="U1669" s="96">
        <v>2500000</v>
      </c>
      <c r="V1669" s="108">
        <v>2900000</v>
      </c>
    </row>
    <row r="1670" spans="1:22" hidden="1" x14ac:dyDescent="0.2">
      <c r="A1670" s="103">
        <v>1668</v>
      </c>
      <c r="B1670" s="1" t="s">
        <v>46</v>
      </c>
      <c r="C1670" s="14">
        <v>25</v>
      </c>
      <c r="D1670" s="14">
        <v>155</v>
      </c>
      <c r="E1670" s="1">
        <v>13372</v>
      </c>
      <c r="F1670" s="1" t="str">
        <f t="shared" si="135"/>
        <v>БЗД25155</v>
      </c>
      <c r="G1670" s="2" t="s">
        <v>183</v>
      </c>
      <c r="I1670" s="1">
        <v>10</v>
      </c>
      <c r="J1670" s="1">
        <v>2016</v>
      </c>
      <c r="K1670" s="2" t="s">
        <v>41</v>
      </c>
      <c r="L1670" s="122">
        <f t="shared" si="136"/>
        <v>1.1000000000000001</v>
      </c>
      <c r="N1670" s="117">
        <v>2900000</v>
      </c>
      <c r="O1670" s="129">
        <f t="shared" si="137"/>
        <v>3190000.0000000005</v>
      </c>
      <c r="P1670" s="14">
        <f t="shared" ref="P1670:P1733" si="138">+IF(Q1670="",0,P1669+1)</f>
        <v>0</v>
      </c>
      <c r="Q1670" s="14" t="str">
        <f>+IF(B1670='1'!$D$15,IF(C1670='1'!$D$16,'2'!D1670,""),"")</f>
        <v/>
      </c>
      <c r="S1670" s="36">
        <v>2300000</v>
      </c>
      <c r="T1670" s="87">
        <v>2300000</v>
      </c>
      <c r="U1670" s="96">
        <v>2500000</v>
      </c>
      <c r="V1670" s="108">
        <v>2900000</v>
      </c>
    </row>
    <row r="1671" spans="1:22" hidden="1" x14ac:dyDescent="0.2">
      <c r="A1671" s="103">
        <v>1669</v>
      </c>
      <c r="B1671" s="1" t="s">
        <v>46</v>
      </c>
      <c r="C1671" s="14">
        <v>25</v>
      </c>
      <c r="D1671" s="14">
        <v>145</v>
      </c>
      <c r="E1671" s="1">
        <v>13371</v>
      </c>
      <c r="F1671" s="1" t="str">
        <f t="shared" si="135"/>
        <v>БЗД25145</v>
      </c>
      <c r="G1671" s="2" t="s">
        <v>6</v>
      </c>
      <c r="I1671" s="1">
        <v>6</v>
      </c>
      <c r="J1671" s="1">
        <v>2003</v>
      </c>
      <c r="K1671" s="2" t="s">
        <v>362</v>
      </c>
      <c r="L1671" s="122">
        <f t="shared" si="136"/>
        <v>1.1000000000000001</v>
      </c>
      <c r="N1671" s="117">
        <v>2500000</v>
      </c>
      <c r="O1671" s="129">
        <f t="shared" si="137"/>
        <v>2750000</v>
      </c>
      <c r="P1671" s="14">
        <f t="shared" si="138"/>
        <v>0</v>
      </c>
      <c r="Q1671" s="14" t="str">
        <f>+IF(B1671='1'!$D$15,IF(C1671='1'!$D$16,'2'!D1671,""),"")</f>
        <v/>
      </c>
      <c r="S1671" s="36">
        <v>2000000</v>
      </c>
      <c r="T1671" s="87">
        <v>2000000</v>
      </c>
      <c r="U1671" s="96">
        <v>2200000</v>
      </c>
      <c r="V1671" s="108">
        <v>2500000</v>
      </c>
    </row>
    <row r="1672" spans="1:22" hidden="1" x14ac:dyDescent="0.2">
      <c r="A1672" s="103">
        <v>1670</v>
      </c>
      <c r="B1672" s="1" t="s">
        <v>46</v>
      </c>
      <c r="C1672" s="14">
        <v>25</v>
      </c>
      <c r="D1672" s="14">
        <v>78</v>
      </c>
      <c r="E1672" s="1">
        <v>13371</v>
      </c>
      <c r="F1672" s="1" t="str">
        <f t="shared" ref="F1672:F1735" si="139">+B1672&amp;C1672&amp;D1672</f>
        <v>БЗД2578</v>
      </c>
      <c r="G1672" s="2" t="s">
        <v>1044</v>
      </c>
      <c r="I1672" s="1">
        <v>16</v>
      </c>
      <c r="J1672" s="1">
        <v>2013</v>
      </c>
      <c r="K1672" s="2" t="s">
        <v>41</v>
      </c>
      <c r="L1672" s="122">
        <f t="shared" si="136"/>
        <v>1.1000000000000001</v>
      </c>
      <c r="N1672" s="117">
        <v>3450000</v>
      </c>
      <c r="O1672" s="129">
        <f t="shared" si="137"/>
        <v>3795000.0000000005</v>
      </c>
      <c r="P1672" s="14">
        <f t="shared" si="138"/>
        <v>0</v>
      </c>
      <c r="Q1672" s="14" t="str">
        <f>+IF(B1672='1'!$D$15,IF(C1672='1'!$D$16,'2'!D1672,""),"")</f>
        <v/>
      </c>
      <c r="S1672" s="36">
        <v>2600000</v>
      </c>
      <c r="T1672" s="87">
        <v>2600000</v>
      </c>
      <c r="U1672" s="96">
        <v>3000000</v>
      </c>
      <c r="V1672" s="108">
        <v>3450000</v>
      </c>
    </row>
    <row r="1673" spans="1:22" hidden="1" x14ac:dyDescent="0.2">
      <c r="A1673" s="103">
        <v>1671</v>
      </c>
      <c r="B1673" s="1" t="s">
        <v>46</v>
      </c>
      <c r="C1673" s="14">
        <v>25</v>
      </c>
      <c r="D1673" s="14">
        <v>77</v>
      </c>
      <c r="E1673" s="1">
        <v>13371</v>
      </c>
      <c r="F1673" s="1" t="str">
        <f t="shared" si="139"/>
        <v>БЗД2577</v>
      </c>
      <c r="G1673" s="2" t="s">
        <v>1044</v>
      </c>
      <c r="I1673" s="1">
        <v>16</v>
      </c>
      <c r="J1673" s="1">
        <v>2013</v>
      </c>
      <c r="K1673" s="2" t="s">
        <v>41</v>
      </c>
      <c r="L1673" s="122">
        <f t="shared" si="136"/>
        <v>1.1000000000000001</v>
      </c>
      <c r="N1673" s="117">
        <v>3450000</v>
      </c>
      <c r="O1673" s="129">
        <f t="shared" si="137"/>
        <v>3795000.0000000005</v>
      </c>
      <c r="P1673" s="14">
        <f t="shared" si="138"/>
        <v>0</v>
      </c>
      <c r="Q1673" s="14" t="str">
        <f>+IF(B1673='1'!$D$15,IF(C1673='1'!$D$16,'2'!D1673,""),"")</f>
        <v/>
      </c>
      <c r="S1673" s="36">
        <v>2600000</v>
      </c>
      <c r="T1673" s="87">
        <v>2600000</v>
      </c>
      <c r="U1673" s="96">
        <v>3000000</v>
      </c>
      <c r="V1673" s="108">
        <v>3450000</v>
      </c>
    </row>
    <row r="1674" spans="1:22" hidden="1" x14ac:dyDescent="0.2">
      <c r="A1674" s="103">
        <v>1672</v>
      </c>
      <c r="B1674" s="1" t="s">
        <v>46</v>
      </c>
      <c r="C1674" s="14">
        <v>25</v>
      </c>
      <c r="D1674" s="14">
        <v>76</v>
      </c>
      <c r="E1674" s="1">
        <v>13371</v>
      </c>
      <c r="F1674" s="1" t="str">
        <f t="shared" si="139"/>
        <v>БЗД2576</v>
      </c>
      <c r="G1674" s="2" t="s">
        <v>1044</v>
      </c>
      <c r="I1674" s="1">
        <v>12</v>
      </c>
      <c r="J1674" s="1">
        <v>2013</v>
      </c>
      <c r="K1674" s="2" t="s">
        <v>41</v>
      </c>
      <c r="L1674" s="122">
        <f t="shared" si="136"/>
        <v>1.1000000000000001</v>
      </c>
      <c r="N1674" s="117">
        <v>3450000</v>
      </c>
      <c r="O1674" s="129">
        <f t="shared" si="137"/>
        <v>3795000.0000000005</v>
      </c>
      <c r="P1674" s="14">
        <f t="shared" si="138"/>
        <v>0</v>
      </c>
      <c r="Q1674" s="14" t="str">
        <f>+IF(B1674='1'!$D$15,IF(C1674='1'!$D$16,'2'!D1674,""),"")</f>
        <v/>
      </c>
      <c r="S1674" s="36">
        <v>2600000</v>
      </c>
      <c r="T1674" s="87">
        <v>2600000</v>
      </c>
      <c r="U1674" s="96">
        <v>3000000</v>
      </c>
      <c r="V1674" s="108">
        <v>3450000</v>
      </c>
    </row>
    <row r="1675" spans="1:22" hidden="1" x14ac:dyDescent="0.2">
      <c r="A1675" s="103">
        <v>1673</v>
      </c>
      <c r="B1675" s="1" t="s">
        <v>46</v>
      </c>
      <c r="C1675" s="14">
        <v>25</v>
      </c>
      <c r="D1675" s="14">
        <v>75</v>
      </c>
      <c r="E1675" s="1">
        <v>13371</v>
      </c>
      <c r="F1675" s="1" t="str">
        <f t="shared" si="139"/>
        <v>БЗД2575</v>
      </c>
      <c r="G1675" s="2" t="s">
        <v>1044</v>
      </c>
      <c r="I1675" s="1">
        <v>16</v>
      </c>
      <c r="J1675" s="1">
        <v>2013</v>
      </c>
      <c r="K1675" s="2" t="s">
        <v>41</v>
      </c>
      <c r="L1675" s="122">
        <f t="shared" si="136"/>
        <v>1.1000000000000001</v>
      </c>
      <c r="N1675" s="117">
        <v>3450000</v>
      </c>
      <c r="O1675" s="129">
        <f t="shared" si="137"/>
        <v>3795000.0000000005</v>
      </c>
      <c r="P1675" s="14">
        <f t="shared" si="138"/>
        <v>0</v>
      </c>
      <c r="Q1675" s="14" t="str">
        <f>+IF(B1675='1'!$D$15,IF(C1675='1'!$D$16,'2'!D1675,""),"")</f>
        <v/>
      </c>
      <c r="S1675" s="36">
        <v>2600000</v>
      </c>
      <c r="T1675" s="87">
        <v>2600000</v>
      </c>
      <c r="U1675" s="96">
        <v>3000000</v>
      </c>
      <c r="V1675" s="108">
        <v>3450000</v>
      </c>
    </row>
    <row r="1676" spans="1:22" hidden="1" x14ac:dyDescent="0.2">
      <c r="A1676" s="103">
        <v>1674</v>
      </c>
      <c r="B1676" s="1" t="s">
        <v>46</v>
      </c>
      <c r="C1676" s="14">
        <v>25</v>
      </c>
      <c r="D1676" s="14">
        <v>74</v>
      </c>
      <c r="E1676" s="1">
        <v>13371</v>
      </c>
      <c r="F1676" s="1" t="str">
        <f t="shared" si="139"/>
        <v>БЗД2574</v>
      </c>
      <c r="G1676" s="2" t="s">
        <v>1044</v>
      </c>
      <c r="I1676" s="1">
        <v>16</v>
      </c>
      <c r="J1676" s="1">
        <v>2009</v>
      </c>
      <c r="K1676" s="37" t="s">
        <v>847</v>
      </c>
      <c r="L1676" s="122">
        <f t="shared" si="136"/>
        <v>1.1000000000000001</v>
      </c>
      <c r="N1676" s="117">
        <v>3300000</v>
      </c>
      <c r="O1676" s="129">
        <f t="shared" si="137"/>
        <v>3630000.0000000005</v>
      </c>
      <c r="P1676" s="14">
        <f t="shared" si="138"/>
        <v>0</v>
      </c>
      <c r="Q1676" s="14" t="str">
        <f>+IF(B1676='1'!$D$15,IF(C1676='1'!$D$16,'2'!D1676,""),"")</f>
        <v/>
      </c>
      <c r="S1676" s="36">
        <v>2500000</v>
      </c>
      <c r="T1676" s="87">
        <v>2500000</v>
      </c>
      <c r="U1676" s="96">
        <v>2900000</v>
      </c>
      <c r="V1676" s="108">
        <v>3300000</v>
      </c>
    </row>
    <row r="1677" spans="1:22" hidden="1" x14ac:dyDescent="0.2">
      <c r="A1677" s="103">
        <v>1675</v>
      </c>
      <c r="B1677" s="1" t="s">
        <v>46</v>
      </c>
      <c r="C1677" s="14">
        <v>25</v>
      </c>
      <c r="D1677" s="14">
        <v>73</v>
      </c>
      <c r="E1677" s="1">
        <v>13371</v>
      </c>
      <c r="F1677" s="1" t="str">
        <f t="shared" si="139"/>
        <v>БЗД2573</v>
      </c>
      <c r="G1677" s="2" t="s">
        <v>1044</v>
      </c>
      <c r="I1677" s="1">
        <v>16</v>
      </c>
      <c r="J1677" s="1">
        <v>2009</v>
      </c>
      <c r="K1677" s="37" t="s">
        <v>847</v>
      </c>
      <c r="L1677" s="122">
        <f t="shared" si="136"/>
        <v>1.1000000000000001</v>
      </c>
      <c r="N1677" s="117">
        <v>3300000</v>
      </c>
      <c r="O1677" s="129">
        <f t="shared" si="137"/>
        <v>3630000.0000000005</v>
      </c>
      <c r="P1677" s="14">
        <f t="shared" si="138"/>
        <v>0</v>
      </c>
      <c r="Q1677" s="14" t="str">
        <f>+IF(B1677='1'!$D$15,IF(C1677='1'!$D$16,'2'!D1677,""),"")</f>
        <v/>
      </c>
      <c r="S1677" s="36">
        <v>2500000</v>
      </c>
      <c r="T1677" s="87">
        <v>2500000</v>
      </c>
      <c r="U1677" s="96">
        <v>2900000</v>
      </c>
      <c r="V1677" s="108">
        <v>3300000</v>
      </c>
    </row>
    <row r="1678" spans="1:22" hidden="1" x14ac:dyDescent="0.2">
      <c r="A1678" s="103">
        <v>1676</v>
      </c>
      <c r="B1678" s="1" t="s">
        <v>46</v>
      </c>
      <c r="C1678" s="14">
        <v>25</v>
      </c>
      <c r="D1678" s="14">
        <v>72</v>
      </c>
      <c r="E1678" s="1">
        <v>13371</v>
      </c>
      <c r="F1678" s="1" t="str">
        <f t="shared" si="139"/>
        <v>БЗД2572</v>
      </c>
      <c r="G1678" s="2" t="s">
        <v>1044</v>
      </c>
      <c r="I1678" s="1">
        <v>16</v>
      </c>
      <c r="J1678" s="1">
        <v>2009</v>
      </c>
      <c r="K1678" s="37" t="s">
        <v>847</v>
      </c>
      <c r="L1678" s="122">
        <f t="shared" si="136"/>
        <v>1.1000000000000001</v>
      </c>
      <c r="N1678" s="117">
        <v>3300000</v>
      </c>
      <c r="O1678" s="129">
        <f t="shared" si="137"/>
        <v>3630000.0000000005</v>
      </c>
      <c r="P1678" s="14">
        <f t="shared" si="138"/>
        <v>0</v>
      </c>
      <c r="Q1678" s="14" t="str">
        <f>+IF(B1678='1'!$D$15,IF(C1678='1'!$D$16,'2'!D1678,""),"")</f>
        <v/>
      </c>
      <c r="S1678" s="36">
        <v>2500000</v>
      </c>
      <c r="T1678" s="87">
        <v>2500000</v>
      </c>
      <c r="U1678" s="96">
        <v>2900000</v>
      </c>
      <c r="V1678" s="108">
        <v>3300000</v>
      </c>
    </row>
    <row r="1679" spans="1:22" hidden="1" x14ac:dyDescent="0.2">
      <c r="A1679" s="103">
        <v>1677</v>
      </c>
      <c r="B1679" s="1" t="s">
        <v>46</v>
      </c>
      <c r="C1679" s="14">
        <v>25</v>
      </c>
      <c r="D1679" s="14">
        <v>67</v>
      </c>
      <c r="E1679" s="1">
        <v>13372</v>
      </c>
      <c r="F1679" s="1" t="str">
        <f t="shared" si="139"/>
        <v>БЗД2567</v>
      </c>
      <c r="G1679" s="2" t="s">
        <v>6</v>
      </c>
      <c r="I1679" s="1">
        <v>5</v>
      </c>
      <c r="J1679" s="1">
        <v>2002</v>
      </c>
      <c r="L1679" s="122">
        <f t="shared" si="136"/>
        <v>1.1000000000000001</v>
      </c>
      <c r="N1679" s="117">
        <v>2500000</v>
      </c>
      <c r="O1679" s="129">
        <f t="shared" si="137"/>
        <v>2750000</v>
      </c>
      <c r="P1679" s="14">
        <f t="shared" si="138"/>
        <v>0</v>
      </c>
      <c r="Q1679" s="14" t="str">
        <f>+IF(B1679='1'!$D$15,IF(C1679='1'!$D$16,'2'!D1679,""),"")</f>
        <v/>
      </c>
      <c r="S1679" s="36">
        <v>2000000</v>
      </c>
      <c r="T1679" s="87">
        <v>2000000</v>
      </c>
      <c r="U1679" s="96">
        <v>2200000</v>
      </c>
      <c r="V1679" s="108">
        <v>2500000</v>
      </c>
    </row>
    <row r="1680" spans="1:22" hidden="1" x14ac:dyDescent="0.2">
      <c r="A1680" s="103">
        <v>1678</v>
      </c>
      <c r="B1680" s="1" t="s">
        <v>46</v>
      </c>
      <c r="C1680" s="14">
        <v>25</v>
      </c>
      <c r="D1680" s="14">
        <v>66</v>
      </c>
      <c r="E1680" s="1">
        <v>13372</v>
      </c>
      <c r="F1680" s="1" t="str">
        <f t="shared" si="139"/>
        <v>БЗД2566</v>
      </c>
      <c r="G1680" s="2" t="s">
        <v>1026</v>
      </c>
      <c r="I1680" s="1">
        <v>10</v>
      </c>
      <c r="J1680" s="1">
        <v>2010</v>
      </c>
      <c r="K1680" s="2" t="s">
        <v>362</v>
      </c>
      <c r="L1680" s="122">
        <f t="shared" si="136"/>
        <v>1.1000000000000001</v>
      </c>
      <c r="N1680" s="117">
        <v>3100000</v>
      </c>
      <c r="O1680" s="129">
        <f t="shared" si="137"/>
        <v>3410000.0000000005</v>
      </c>
      <c r="P1680" s="14">
        <f t="shared" si="138"/>
        <v>0</v>
      </c>
      <c r="Q1680" s="14" t="str">
        <f>+IF(B1680='1'!$D$15,IF(C1680='1'!$D$16,'2'!D1680,""),"")</f>
        <v/>
      </c>
      <c r="S1680" s="36">
        <v>2300000</v>
      </c>
      <c r="T1680" s="87">
        <v>2300000</v>
      </c>
      <c r="U1680" s="96">
        <v>2700000</v>
      </c>
      <c r="V1680" s="108">
        <v>3100000</v>
      </c>
    </row>
    <row r="1681" spans="1:22" hidden="1" x14ac:dyDescent="0.2">
      <c r="A1681" s="103">
        <v>1679</v>
      </c>
      <c r="B1681" s="1" t="s">
        <v>46</v>
      </c>
      <c r="C1681" s="14">
        <v>25</v>
      </c>
      <c r="D1681" s="14">
        <v>65</v>
      </c>
      <c r="E1681" s="1">
        <v>13372</v>
      </c>
      <c r="F1681" s="1" t="str">
        <f t="shared" si="139"/>
        <v>БЗД2565</v>
      </c>
      <c r="G1681" s="2" t="s">
        <v>1026</v>
      </c>
      <c r="I1681" s="1">
        <v>9</v>
      </c>
      <c r="J1681" s="1">
        <v>2008</v>
      </c>
      <c r="K1681" s="2" t="s">
        <v>362</v>
      </c>
      <c r="L1681" s="122">
        <f t="shared" si="136"/>
        <v>1.1000000000000001</v>
      </c>
      <c r="N1681" s="117">
        <v>3100000</v>
      </c>
      <c r="O1681" s="129">
        <f t="shared" si="137"/>
        <v>3410000.0000000005</v>
      </c>
      <c r="P1681" s="14">
        <f t="shared" si="138"/>
        <v>0</v>
      </c>
      <c r="Q1681" s="14" t="str">
        <f>+IF(B1681='1'!$D$15,IF(C1681='1'!$D$16,'2'!D1681,""),"")</f>
        <v/>
      </c>
      <c r="S1681" s="36">
        <v>2300000</v>
      </c>
      <c r="T1681" s="87">
        <v>2300000</v>
      </c>
      <c r="U1681" s="96">
        <v>2700000</v>
      </c>
      <c r="V1681" s="108">
        <v>3100000</v>
      </c>
    </row>
    <row r="1682" spans="1:22" hidden="1" x14ac:dyDescent="0.2">
      <c r="A1682" s="103">
        <v>1680</v>
      </c>
      <c r="B1682" s="1" t="s">
        <v>46</v>
      </c>
      <c r="C1682" s="14">
        <v>25</v>
      </c>
      <c r="D1682" s="14">
        <v>63</v>
      </c>
      <c r="E1682" s="1">
        <v>13372</v>
      </c>
      <c r="F1682" s="1" t="str">
        <f t="shared" si="139"/>
        <v>БЗД2563</v>
      </c>
      <c r="G1682" s="2" t="s">
        <v>6</v>
      </c>
      <c r="I1682" s="1">
        <v>9</v>
      </c>
      <c r="J1682" s="1">
        <v>2008</v>
      </c>
      <c r="K1682" s="2" t="s">
        <v>362</v>
      </c>
      <c r="L1682" s="122">
        <f t="shared" si="136"/>
        <v>1.1000000000000001</v>
      </c>
      <c r="N1682" s="117">
        <v>3100000</v>
      </c>
      <c r="O1682" s="129">
        <f t="shared" si="137"/>
        <v>3410000.0000000005</v>
      </c>
      <c r="P1682" s="14">
        <f t="shared" si="138"/>
        <v>0</v>
      </c>
      <c r="Q1682" s="14" t="str">
        <f>+IF(B1682='1'!$D$15,IF(C1682='1'!$D$16,'2'!D1682,""),"")</f>
        <v/>
      </c>
      <c r="S1682" s="36">
        <v>2300000</v>
      </c>
      <c r="T1682" s="87">
        <v>2300000</v>
      </c>
      <c r="U1682" s="96">
        <v>2700000</v>
      </c>
      <c r="V1682" s="108">
        <v>3100000</v>
      </c>
    </row>
    <row r="1683" spans="1:22" hidden="1" x14ac:dyDescent="0.2">
      <c r="A1683" s="103">
        <v>1681</v>
      </c>
      <c r="B1683" s="1" t="s">
        <v>46</v>
      </c>
      <c r="C1683" s="14">
        <v>25</v>
      </c>
      <c r="D1683" s="14">
        <v>62</v>
      </c>
      <c r="E1683" s="1">
        <v>13371</v>
      </c>
      <c r="F1683" s="1" t="str">
        <f t="shared" si="139"/>
        <v>БЗД2562</v>
      </c>
      <c r="G1683" s="2" t="s">
        <v>2390</v>
      </c>
      <c r="I1683" s="1">
        <v>12</v>
      </c>
      <c r="J1683" s="1">
        <v>2014</v>
      </c>
      <c r="K1683" s="2" t="s">
        <v>41</v>
      </c>
      <c r="L1683" s="122">
        <f t="shared" si="136"/>
        <v>1.1000000000000001</v>
      </c>
      <c r="N1683" s="117">
        <v>3200000</v>
      </c>
      <c r="O1683" s="129">
        <f t="shared" si="137"/>
        <v>3520000.0000000005</v>
      </c>
      <c r="P1683" s="14">
        <f t="shared" si="138"/>
        <v>0</v>
      </c>
      <c r="Q1683" s="14" t="str">
        <f>+IF(B1683='1'!$D$15,IF(C1683='1'!$D$16,'2'!D1683,""),"")</f>
        <v/>
      </c>
      <c r="S1683" s="36">
        <v>2400000</v>
      </c>
      <c r="T1683" s="87">
        <v>2400000</v>
      </c>
      <c r="U1683" s="96">
        <v>2800000</v>
      </c>
      <c r="V1683" s="108">
        <v>3200000</v>
      </c>
    </row>
    <row r="1684" spans="1:22" hidden="1" x14ac:dyDescent="0.2">
      <c r="A1684" s="103">
        <v>1682</v>
      </c>
      <c r="B1684" s="1" t="s">
        <v>46</v>
      </c>
      <c r="C1684" s="14">
        <v>25</v>
      </c>
      <c r="D1684" s="14">
        <v>45</v>
      </c>
      <c r="E1684" s="1">
        <v>13372</v>
      </c>
      <c r="F1684" s="1" t="str">
        <f t="shared" si="139"/>
        <v>БЗД2545</v>
      </c>
      <c r="G1684" s="2" t="s">
        <v>6</v>
      </c>
      <c r="I1684" s="1">
        <v>9</v>
      </c>
      <c r="J1684" s="1">
        <v>2010</v>
      </c>
      <c r="K1684" s="2" t="s">
        <v>362</v>
      </c>
      <c r="L1684" s="122">
        <f t="shared" si="136"/>
        <v>1.1000000000000001</v>
      </c>
      <c r="N1684" s="117">
        <v>2900000</v>
      </c>
      <c r="O1684" s="129">
        <f t="shared" si="137"/>
        <v>3190000.0000000005</v>
      </c>
      <c r="P1684" s="14">
        <f t="shared" si="138"/>
        <v>0</v>
      </c>
      <c r="Q1684" s="14" t="str">
        <f>+IF(B1684='1'!$D$15,IF(C1684='1'!$D$16,'2'!D1684,""),"")</f>
        <v/>
      </c>
      <c r="S1684" s="36">
        <v>2200000</v>
      </c>
      <c r="T1684" s="87">
        <v>2200000</v>
      </c>
      <c r="U1684" s="96">
        <v>2500000</v>
      </c>
      <c r="V1684" s="108">
        <v>2900000</v>
      </c>
    </row>
    <row r="1685" spans="1:22" hidden="1" x14ac:dyDescent="0.2">
      <c r="A1685" s="103">
        <v>1683</v>
      </c>
      <c r="B1685" s="1" t="s">
        <v>46</v>
      </c>
      <c r="C1685" s="14">
        <v>25</v>
      </c>
      <c r="D1685" s="14">
        <v>35</v>
      </c>
      <c r="E1685" s="1">
        <v>13372</v>
      </c>
      <c r="F1685" s="1" t="str">
        <f t="shared" si="139"/>
        <v>БЗД2535</v>
      </c>
      <c r="G1685" s="2" t="s">
        <v>7</v>
      </c>
      <c r="I1685" s="1">
        <v>6</v>
      </c>
      <c r="J1685" s="1">
        <v>2008</v>
      </c>
      <c r="K1685" s="2" t="s">
        <v>362</v>
      </c>
      <c r="L1685" s="122">
        <f t="shared" si="136"/>
        <v>1.1000000000000001</v>
      </c>
      <c r="N1685" s="117">
        <v>2900000</v>
      </c>
      <c r="O1685" s="129">
        <f t="shared" si="137"/>
        <v>3190000.0000000005</v>
      </c>
      <c r="P1685" s="14">
        <f t="shared" si="138"/>
        <v>0</v>
      </c>
      <c r="Q1685" s="14" t="str">
        <f>+IF(B1685='1'!$D$15,IF(C1685='1'!$D$16,'2'!D1685,""),"")</f>
        <v/>
      </c>
      <c r="S1685" s="36">
        <v>2300000</v>
      </c>
      <c r="T1685" s="87">
        <v>2300000</v>
      </c>
      <c r="U1685" s="96">
        <v>2500000</v>
      </c>
      <c r="V1685" s="108">
        <v>2900000</v>
      </c>
    </row>
    <row r="1686" spans="1:22" hidden="1" x14ac:dyDescent="0.2">
      <c r="A1686" s="103">
        <v>1684</v>
      </c>
      <c r="B1686" s="1" t="s">
        <v>46</v>
      </c>
      <c r="C1686" s="14">
        <v>25</v>
      </c>
      <c r="D1686" s="14" t="s">
        <v>954</v>
      </c>
      <c r="E1686" s="1">
        <v>13371</v>
      </c>
      <c r="F1686" s="1" t="str">
        <f t="shared" si="139"/>
        <v>БЗД2539г</v>
      </c>
      <c r="I1686" s="1">
        <v>5</v>
      </c>
      <c r="J1686" s="1">
        <v>2003</v>
      </c>
      <c r="K1686" s="2" t="s">
        <v>362</v>
      </c>
      <c r="L1686" s="122">
        <f t="shared" si="136"/>
        <v>1.1000000000000001</v>
      </c>
      <c r="N1686" s="117">
        <v>2800000</v>
      </c>
      <c r="O1686" s="129">
        <f t="shared" si="137"/>
        <v>3080000.0000000005</v>
      </c>
      <c r="P1686" s="14">
        <f t="shared" si="138"/>
        <v>0</v>
      </c>
      <c r="Q1686" s="14" t="str">
        <f>+IF(B1686='1'!$D$15,IF(C1686='1'!$D$16,'2'!D1686,""),"")</f>
        <v/>
      </c>
      <c r="S1686" s="36">
        <v>2200000</v>
      </c>
      <c r="T1686" s="87">
        <v>2200000</v>
      </c>
      <c r="U1686" s="96">
        <v>2400000</v>
      </c>
      <c r="V1686" s="108">
        <v>2800000</v>
      </c>
    </row>
    <row r="1687" spans="1:22" hidden="1" x14ac:dyDescent="0.2">
      <c r="A1687" s="103">
        <v>1685</v>
      </c>
      <c r="B1687" s="1" t="s">
        <v>46</v>
      </c>
      <c r="C1687" s="14">
        <v>25</v>
      </c>
      <c r="D1687" s="14" t="s">
        <v>957</v>
      </c>
      <c r="E1687" s="1">
        <v>13371</v>
      </c>
      <c r="F1687" s="1" t="str">
        <f t="shared" si="139"/>
        <v>БЗД2539в</v>
      </c>
      <c r="I1687" s="1">
        <v>5</v>
      </c>
      <c r="J1687" s="1">
        <v>2003</v>
      </c>
      <c r="K1687" s="2" t="s">
        <v>362</v>
      </c>
      <c r="L1687" s="122">
        <f t="shared" si="136"/>
        <v>1.1000000000000001</v>
      </c>
      <c r="N1687" s="117">
        <v>2800000</v>
      </c>
      <c r="O1687" s="129">
        <f t="shared" si="137"/>
        <v>3080000.0000000005</v>
      </c>
      <c r="P1687" s="14">
        <f t="shared" si="138"/>
        <v>0</v>
      </c>
      <c r="Q1687" s="14" t="str">
        <f>+IF(B1687='1'!$D$15,IF(C1687='1'!$D$16,'2'!D1687,""),"")</f>
        <v/>
      </c>
      <c r="S1687" s="36">
        <v>2200000</v>
      </c>
      <c r="T1687" s="87">
        <v>2200000</v>
      </c>
      <c r="U1687" s="96">
        <v>2400000</v>
      </c>
      <c r="V1687" s="108">
        <v>2800000</v>
      </c>
    </row>
    <row r="1688" spans="1:22" hidden="1" x14ac:dyDescent="0.2">
      <c r="A1688" s="103">
        <v>1686</v>
      </c>
      <c r="B1688" s="1" t="s">
        <v>46</v>
      </c>
      <c r="C1688" s="14">
        <v>25</v>
      </c>
      <c r="D1688" s="14" t="s">
        <v>956</v>
      </c>
      <c r="E1688" s="1">
        <v>13371</v>
      </c>
      <c r="F1688" s="1" t="str">
        <f t="shared" si="139"/>
        <v>БЗД2539б</v>
      </c>
      <c r="I1688" s="1">
        <v>5</v>
      </c>
      <c r="J1688" s="1">
        <v>2003</v>
      </c>
      <c r="K1688" s="2" t="s">
        <v>362</v>
      </c>
      <c r="L1688" s="122">
        <f t="shared" si="136"/>
        <v>1.1000000000000001</v>
      </c>
      <c r="N1688" s="117">
        <v>2800000</v>
      </c>
      <c r="O1688" s="129">
        <f t="shared" si="137"/>
        <v>3080000.0000000005</v>
      </c>
      <c r="P1688" s="14">
        <f t="shared" si="138"/>
        <v>0</v>
      </c>
      <c r="Q1688" s="14" t="str">
        <f>+IF(B1688='1'!$D$15,IF(C1688='1'!$D$16,'2'!D1688,""),"")</f>
        <v/>
      </c>
      <c r="S1688" s="36">
        <v>2200000</v>
      </c>
      <c r="T1688" s="87">
        <v>2200000</v>
      </c>
      <c r="U1688" s="96">
        <v>2400000</v>
      </c>
      <c r="V1688" s="108">
        <v>2800000</v>
      </c>
    </row>
    <row r="1689" spans="1:22" hidden="1" x14ac:dyDescent="0.2">
      <c r="A1689" s="103">
        <v>1687</v>
      </c>
      <c r="B1689" s="1" t="s">
        <v>46</v>
      </c>
      <c r="C1689" s="14">
        <v>25</v>
      </c>
      <c r="D1689" s="14" t="s">
        <v>955</v>
      </c>
      <c r="E1689" s="1">
        <v>13371</v>
      </c>
      <c r="F1689" s="1" t="str">
        <f t="shared" si="139"/>
        <v>БЗД2539а</v>
      </c>
      <c r="I1689" s="1">
        <v>5</v>
      </c>
      <c r="J1689" s="1">
        <v>2003</v>
      </c>
      <c r="K1689" s="2" t="s">
        <v>362</v>
      </c>
      <c r="L1689" s="122">
        <f t="shared" si="136"/>
        <v>1.1000000000000001</v>
      </c>
      <c r="N1689" s="117">
        <v>2800000</v>
      </c>
      <c r="O1689" s="129">
        <f t="shared" si="137"/>
        <v>3080000.0000000005</v>
      </c>
      <c r="P1689" s="14">
        <f t="shared" si="138"/>
        <v>0</v>
      </c>
      <c r="Q1689" s="14" t="str">
        <f>+IF(B1689='1'!$D$15,IF(C1689='1'!$D$16,'2'!D1689,""),"")</f>
        <v/>
      </c>
      <c r="S1689" s="36">
        <v>2200000</v>
      </c>
      <c r="T1689" s="87">
        <v>2200000</v>
      </c>
      <c r="U1689" s="96">
        <v>2400000</v>
      </c>
      <c r="V1689" s="108">
        <v>2800000</v>
      </c>
    </row>
    <row r="1690" spans="1:22" hidden="1" x14ac:dyDescent="0.2">
      <c r="A1690" s="103">
        <v>1688</v>
      </c>
      <c r="B1690" s="1" t="s">
        <v>46</v>
      </c>
      <c r="C1690" s="14">
        <v>25</v>
      </c>
      <c r="D1690" s="14" t="s">
        <v>865</v>
      </c>
      <c r="E1690" s="1">
        <v>13371</v>
      </c>
      <c r="F1690" s="1" t="str">
        <f t="shared" si="139"/>
        <v>БЗД2536В</v>
      </c>
      <c r="I1690" s="1">
        <v>10</v>
      </c>
      <c r="J1690" s="1">
        <v>2011</v>
      </c>
      <c r="K1690" s="2" t="s">
        <v>362</v>
      </c>
      <c r="L1690" s="122">
        <f t="shared" si="136"/>
        <v>1.1000000000000001</v>
      </c>
      <c r="N1690" s="117">
        <v>3000000</v>
      </c>
      <c r="O1690" s="129">
        <f t="shared" si="137"/>
        <v>3300000.0000000005</v>
      </c>
      <c r="P1690" s="14">
        <f t="shared" si="138"/>
        <v>0</v>
      </c>
      <c r="Q1690" s="14" t="str">
        <f>+IF(B1690='1'!$D$15,IF(C1690='1'!$D$16,'2'!D1690,""),"")</f>
        <v/>
      </c>
      <c r="S1690" s="36">
        <v>2300000</v>
      </c>
      <c r="T1690" s="87">
        <v>2300000</v>
      </c>
      <c r="U1690" s="96">
        <v>2600000</v>
      </c>
      <c r="V1690" s="108">
        <v>3000000</v>
      </c>
    </row>
    <row r="1691" spans="1:22" hidden="1" x14ac:dyDescent="0.2">
      <c r="A1691" s="103">
        <v>1689</v>
      </c>
      <c r="B1691" s="1" t="s">
        <v>46</v>
      </c>
      <c r="C1691" s="14">
        <v>25</v>
      </c>
      <c r="D1691" s="14" t="s">
        <v>958</v>
      </c>
      <c r="E1691" s="1">
        <v>13372</v>
      </c>
      <c r="F1691" s="1" t="str">
        <f t="shared" si="139"/>
        <v>БЗД2536/2</v>
      </c>
      <c r="I1691" s="1">
        <v>5</v>
      </c>
      <c r="J1691" s="1">
        <v>2006</v>
      </c>
      <c r="K1691" s="2" t="s">
        <v>362</v>
      </c>
      <c r="L1691" s="122">
        <f t="shared" si="136"/>
        <v>1.1000000000000001</v>
      </c>
      <c r="N1691" s="117">
        <v>2800000</v>
      </c>
      <c r="O1691" s="129">
        <f t="shared" si="137"/>
        <v>3080000.0000000005</v>
      </c>
      <c r="P1691" s="14">
        <f t="shared" si="138"/>
        <v>0</v>
      </c>
      <c r="Q1691" s="14" t="str">
        <f>+IF(B1691='1'!$D$15,IF(C1691='1'!$D$16,'2'!D1691,""),"")</f>
        <v/>
      </c>
      <c r="S1691" s="36">
        <v>2200000</v>
      </c>
      <c r="T1691" s="87">
        <v>2200000</v>
      </c>
      <c r="U1691" s="96">
        <v>2400000</v>
      </c>
      <c r="V1691" s="108">
        <v>2800000</v>
      </c>
    </row>
    <row r="1692" spans="1:22" hidden="1" x14ac:dyDescent="0.2">
      <c r="A1692" s="103">
        <v>1690</v>
      </c>
      <c r="B1692" s="1" t="s">
        <v>46</v>
      </c>
      <c r="C1692" s="14">
        <v>25</v>
      </c>
      <c r="D1692" s="14" t="s">
        <v>2392</v>
      </c>
      <c r="E1692" s="1">
        <v>13371</v>
      </c>
      <c r="F1692" s="1" t="str">
        <f t="shared" si="139"/>
        <v>БЗД25171д</v>
      </c>
      <c r="I1692" s="1">
        <v>5</v>
      </c>
      <c r="J1692" s="1">
        <v>2007</v>
      </c>
      <c r="K1692" s="2" t="s">
        <v>41</v>
      </c>
      <c r="L1692" s="122">
        <f t="shared" si="136"/>
        <v>1.1000000000000001</v>
      </c>
      <c r="N1692" s="117">
        <v>2900000</v>
      </c>
      <c r="O1692" s="129">
        <f t="shared" si="137"/>
        <v>3190000.0000000005</v>
      </c>
      <c r="P1692" s="14">
        <f t="shared" si="138"/>
        <v>0</v>
      </c>
      <c r="Q1692" s="14" t="str">
        <f>+IF(B1692='1'!$D$15,IF(C1692='1'!$D$16,'2'!D1692,""),"")</f>
        <v/>
      </c>
      <c r="S1692" s="36">
        <v>2300000</v>
      </c>
      <c r="T1692" s="87">
        <v>2300000</v>
      </c>
      <c r="U1692" s="96">
        <v>2500000</v>
      </c>
      <c r="V1692" s="108">
        <v>2900000</v>
      </c>
    </row>
    <row r="1693" spans="1:22" hidden="1" x14ac:dyDescent="0.2">
      <c r="A1693" s="103">
        <v>1691</v>
      </c>
      <c r="B1693" s="1" t="s">
        <v>46</v>
      </c>
      <c r="C1693" s="14">
        <v>25</v>
      </c>
      <c r="D1693" s="14" t="s">
        <v>2391</v>
      </c>
      <c r="E1693" s="1">
        <v>13371</v>
      </c>
      <c r="F1693" s="1" t="str">
        <f t="shared" si="139"/>
        <v>БЗД25171г</v>
      </c>
      <c r="I1693" s="1">
        <v>5</v>
      </c>
      <c r="J1693" s="1">
        <v>2007</v>
      </c>
      <c r="K1693" s="37" t="s">
        <v>847</v>
      </c>
      <c r="L1693" s="122">
        <f t="shared" si="136"/>
        <v>1.1000000000000001</v>
      </c>
      <c r="N1693" s="117">
        <v>2900000</v>
      </c>
      <c r="O1693" s="129">
        <f t="shared" si="137"/>
        <v>3190000.0000000005</v>
      </c>
      <c r="P1693" s="14">
        <f t="shared" si="138"/>
        <v>0</v>
      </c>
      <c r="Q1693" s="14" t="str">
        <f>+IF(B1693='1'!$D$15,IF(C1693='1'!$D$16,'2'!D1693,""),"")</f>
        <v/>
      </c>
      <c r="S1693" s="36">
        <v>2300000</v>
      </c>
      <c r="T1693" s="87">
        <v>2300000</v>
      </c>
      <c r="U1693" s="96">
        <v>2500000</v>
      </c>
      <c r="V1693" s="108">
        <v>2900000</v>
      </c>
    </row>
    <row r="1694" spans="1:22" hidden="1" x14ac:dyDescent="0.2">
      <c r="A1694" s="103">
        <v>1692</v>
      </c>
      <c r="B1694" s="1" t="s">
        <v>46</v>
      </c>
      <c r="C1694" s="14">
        <v>25</v>
      </c>
      <c r="D1694" s="14" t="s">
        <v>961</v>
      </c>
      <c r="E1694" s="1">
        <v>13371</v>
      </c>
      <c r="F1694" s="1" t="str">
        <f t="shared" si="139"/>
        <v>БЗД25171в</v>
      </c>
      <c r="I1694" s="1">
        <v>5</v>
      </c>
      <c r="J1694" s="1">
        <v>2007</v>
      </c>
      <c r="K1694" s="2" t="s">
        <v>581</v>
      </c>
      <c r="L1694" s="122">
        <f t="shared" si="136"/>
        <v>1.1000000000000001</v>
      </c>
      <c r="N1694" s="117">
        <v>2900000</v>
      </c>
      <c r="O1694" s="129">
        <f t="shared" si="137"/>
        <v>3190000.0000000005</v>
      </c>
      <c r="P1694" s="14">
        <f t="shared" si="138"/>
        <v>0</v>
      </c>
      <c r="Q1694" s="14" t="str">
        <f>+IF(B1694='1'!$D$15,IF(C1694='1'!$D$16,'2'!D1694,""),"")</f>
        <v/>
      </c>
      <c r="S1694" s="36">
        <v>2300000</v>
      </c>
      <c r="T1694" s="87">
        <v>2300000</v>
      </c>
      <c r="U1694" s="96">
        <v>2500000</v>
      </c>
      <c r="V1694" s="108">
        <v>2900000</v>
      </c>
    </row>
    <row r="1695" spans="1:22" hidden="1" x14ac:dyDescent="0.2">
      <c r="A1695" s="103">
        <v>1693</v>
      </c>
      <c r="B1695" s="1" t="s">
        <v>46</v>
      </c>
      <c r="C1695" s="14">
        <v>25</v>
      </c>
      <c r="D1695" s="14" t="s">
        <v>962</v>
      </c>
      <c r="E1695" s="1">
        <v>13371</v>
      </c>
      <c r="F1695" s="1" t="str">
        <f t="shared" si="139"/>
        <v>БЗД25171б</v>
      </c>
      <c r="I1695" s="1">
        <v>5</v>
      </c>
      <c r="J1695" s="1">
        <v>2007</v>
      </c>
      <c r="K1695" s="37" t="s">
        <v>847</v>
      </c>
      <c r="L1695" s="122">
        <f t="shared" si="136"/>
        <v>1.1000000000000001</v>
      </c>
      <c r="N1695" s="117">
        <v>2900000</v>
      </c>
      <c r="O1695" s="129">
        <f t="shared" si="137"/>
        <v>3190000.0000000005</v>
      </c>
      <c r="P1695" s="14">
        <f t="shared" si="138"/>
        <v>0</v>
      </c>
      <c r="Q1695" s="14" t="str">
        <f>+IF(B1695='1'!$D$15,IF(C1695='1'!$D$16,'2'!D1695,""),"")</f>
        <v/>
      </c>
      <c r="S1695" s="36">
        <v>2300000</v>
      </c>
      <c r="T1695" s="87">
        <v>2300000</v>
      </c>
      <c r="U1695" s="96">
        <v>2500000</v>
      </c>
      <c r="V1695" s="108">
        <v>2900000</v>
      </c>
    </row>
    <row r="1696" spans="1:22" hidden="1" x14ac:dyDescent="0.2">
      <c r="A1696" s="103">
        <v>1694</v>
      </c>
      <c r="B1696" s="1" t="s">
        <v>46</v>
      </c>
      <c r="C1696" s="14">
        <v>25</v>
      </c>
      <c r="D1696" s="14" t="s">
        <v>964</v>
      </c>
      <c r="E1696" s="1">
        <v>13371</v>
      </c>
      <c r="F1696" s="1" t="str">
        <f t="shared" si="139"/>
        <v>БЗД25171а/1</v>
      </c>
      <c r="I1696" s="1">
        <v>4</v>
      </c>
      <c r="J1696" s="1">
        <v>2007</v>
      </c>
      <c r="K1696" s="37" t="s">
        <v>847</v>
      </c>
      <c r="L1696" s="122">
        <f t="shared" si="136"/>
        <v>1.1000000000000001</v>
      </c>
      <c r="N1696" s="117">
        <v>2900000</v>
      </c>
      <c r="O1696" s="129">
        <f t="shared" si="137"/>
        <v>3190000.0000000005</v>
      </c>
      <c r="P1696" s="14">
        <f t="shared" si="138"/>
        <v>0</v>
      </c>
      <c r="Q1696" s="14" t="str">
        <f>+IF(B1696='1'!$D$15,IF(C1696='1'!$D$16,'2'!D1696,""),"")</f>
        <v/>
      </c>
      <c r="S1696" s="36">
        <v>2300000</v>
      </c>
      <c r="T1696" s="87">
        <v>2300000</v>
      </c>
      <c r="U1696" s="96">
        <v>2500000</v>
      </c>
      <c r="V1696" s="108">
        <v>2900000</v>
      </c>
    </row>
    <row r="1697" spans="1:22" hidden="1" x14ac:dyDescent="0.2">
      <c r="A1697" s="103">
        <v>1695</v>
      </c>
      <c r="B1697" s="1" t="s">
        <v>46</v>
      </c>
      <c r="C1697" s="14">
        <v>25</v>
      </c>
      <c r="D1697" s="14" t="s">
        <v>963</v>
      </c>
      <c r="E1697" s="1">
        <v>13371</v>
      </c>
      <c r="F1697" s="1" t="str">
        <f t="shared" si="139"/>
        <v>БЗД25171а</v>
      </c>
      <c r="I1697" s="1">
        <v>6</v>
      </c>
      <c r="J1697" s="1">
        <v>2007</v>
      </c>
      <c r="K1697" s="37" t="s">
        <v>847</v>
      </c>
      <c r="L1697" s="122">
        <f t="shared" si="136"/>
        <v>1.1000000000000001</v>
      </c>
      <c r="N1697" s="117">
        <v>2900000</v>
      </c>
      <c r="O1697" s="129">
        <f t="shared" si="137"/>
        <v>3190000.0000000005</v>
      </c>
      <c r="P1697" s="14">
        <f t="shared" si="138"/>
        <v>0</v>
      </c>
      <c r="Q1697" s="14" t="str">
        <f>+IF(B1697='1'!$D$15,IF(C1697='1'!$D$16,'2'!D1697,""),"")</f>
        <v/>
      </c>
      <c r="S1697" s="36">
        <v>2300000</v>
      </c>
      <c r="T1697" s="87">
        <v>2300000</v>
      </c>
      <c r="U1697" s="96">
        <v>2500000</v>
      </c>
      <c r="V1697" s="108">
        <v>2900000</v>
      </c>
    </row>
    <row r="1698" spans="1:22" hidden="1" x14ac:dyDescent="0.2">
      <c r="A1698" s="103">
        <v>1696</v>
      </c>
      <c r="B1698" s="1" t="s">
        <v>46</v>
      </c>
      <c r="C1698" s="14">
        <v>25</v>
      </c>
      <c r="D1698" s="14">
        <v>41</v>
      </c>
      <c r="E1698" s="1">
        <v>13371</v>
      </c>
      <c r="F1698" s="1" t="str">
        <f t="shared" si="139"/>
        <v>БЗД2541</v>
      </c>
      <c r="G1698" s="2" t="s">
        <v>7</v>
      </c>
      <c r="I1698" s="1">
        <v>12</v>
      </c>
      <c r="J1698" s="1">
        <v>2003</v>
      </c>
      <c r="K1698" s="2" t="s">
        <v>362</v>
      </c>
      <c r="L1698" s="122">
        <f t="shared" si="136"/>
        <v>1.1000000000000001</v>
      </c>
      <c r="N1698" s="117">
        <v>2800000</v>
      </c>
      <c r="O1698" s="129">
        <f t="shared" si="137"/>
        <v>3080000.0000000005</v>
      </c>
      <c r="P1698" s="14">
        <f t="shared" si="138"/>
        <v>0</v>
      </c>
      <c r="Q1698" s="14" t="str">
        <f>+IF(B1698='1'!$D$15,IF(C1698='1'!$D$16,'2'!D1698,""),"")</f>
        <v/>
      </c>
      <c r="S1698" s="36">
        <v>2300000</v>
      </c>
      <c r="T1698" s="87">
        <v>2300000</v>
      </c>
      <c r="U1698" s="96">
        <v>2600000</v>
      </c>
      <c r="V1698" s="108">
        <v>2800000</v>
      </c>
    </row>
    <row r="1699" spans="1:22" hidden="1" x14ac:dyDescent="0.2">
      <c r="A1699" s="103">
        <v>1697</v>
      </c>
      <c r="B1699" s="1" t="s">
        <v>46</v>
      </c>
      <c r="C1699" s="14">
        <v>25</v>
      </c>
      <c r="D1699" s="14">
        <v>40</v>
      </c>
      <c r="E1699" s="1">
        <v>13371</v>
      </c>
      <c r="F1699" s="1" t="str">
        <f t="shared" si="139"/>
        <v>БЗД2540</v>
      </c>
      <c r="I1699" s="1">
        <v>5</v>
      </c>
      <c r="J1699" s="1">
        <v>2003</v>
      </c>
      <c r="K1699" s="2" t="s">
        <v>362</v>
      </c>
      <c r="L1699" s="122">
        <f t="shared" si="136"/>
        <v>1.1000000000000001</v>
      </c>
      <c r="N1699" s="117">
        <v>2800000</v>
      </c>
      <c r="O1699" s="129">
        <f t="shared" si="137"/>
        <v>3080000.0000000005</v>
      </c>
      <c r="P1699" s="14">
        <f t="shared" si="138"/>
        <v>0</v>
      </c>
      <c r="Q1699" s="14" t="str">
        <f>+IF(B1699='1'!$D$15,IF(C1699='1'!$D$16,'2'!D1699,""),"")</f>
        <v/>
      </c>
      <c r="S1699" s="36">
        <v>2200000</v>
      </c>
      <c r="T1699" s="87">
        <v>2200000</v>
      </c>
      <c r="U1699" s="96">
        <v>2400000</v>
      </c>
      <c r="V1699" s="108">
        <v>2800000</v>
      </c>
    </row>
    <row r="1700" spans="1:22" hidden="1" x14ac:dyDescent="0.2">
      <c r="A1700" s="103">
        <v>1698</v>
      </c>
      <c r="B1700" s="1" t="s">
        <v>46</v>
      </c>
      <c r="C1700" s="14">
        <v>25</v>
      </c>
      <c r="D1700" s="14">
        <v>39</v>
      </c>
      <c r="E1700" s="1">
        <v>13371</v>
      </c>
      <c r="F1700" s="1" t="str">
        <f t="shared" si="139"/>
        <v>БЗД2539</v>
      </c>
      <c r="I1700" s="1">
        <v>13</v>
      </c>
      <c r="J1700" s="1">
        <v>2000</v>
      </c>
      <c r="K1700" s="2" t="s">
        <v>362</v>
      </c>
      <c r="L1700" s="122">
        <f t="shared" si="136"/>
        <v>1.1000000000000001</v>
      </c>
      <c r="N1700" s="117">
        <v>2500000</v>
      </c>
      <c r="O1700" s="129">
        <f t="shared" si="137"/>
        <v>2750000</v>
      </c>
      <c r="P1700" s="14">
        <f t="shared" si="138"/>
        <v>0</v>
      </c>
      <c r="Q1700" s="14" t="str">
        <f>+IF(B1700='1'!$D$15,IF(C1700='1'!$D$16,'2'!D1700,""),"")</f>
        <v/>
      </c>
      <c r="S1700" s="36">
        <v>1800000</v>
      </c>
      <c r="T1700" s="87">
        <v>1800000</v>
      </c>
      <c r="U1700" s="96">
        <v>2100000</v>
      </c>
      <c r="V1700" s="108">
        <v>2500000</v>
      </c>
    </row>
    <row r="1701" spans="1:22" hidden="1" x14ac:dyDescent="0.2">
      <c r="A1701" s="103">
        <v>1699</v>
      </c>
      <c r="B1701" s="1" t="s">
        <v>46</v>
      </c>
      <c r="C1701" s="14">
        <v>25</v>
      </c>
      <c r="D1701" s="14">
        <v>38</v>
      </c>
      <c r="E1701" s="1">
        <v>13371</v>
      </c>
      <c r="F1701" s="1" t="str">
        <f t="shared" si="139"/>
        <v>БЗД2538</v>
      </c>
      <c r="G1701" s="2" t="s">
        <v>2003</v>
      </c>
      <c r="H1701" s="2" t="s">
        <v>2003</v>
      </c>
      <c r="I1701" s="1">
        <v>10</v>
      </c>
      <c r="J1701" s="1">
        <v>1999</v>
      </c>
      <c r="K1701" s="2" t="s">
        <v>362</v>
      </c>
      <c r="L1701" s="122">
        <v>1.1499999999999999</v>
      </c>
      <c r="N1701" s="117">
        <v>140000000</v>
      </c>
      <c r="O1701" s="129">
        <f t="shared" si="137"/>
        <v>161000000</v>
      </c>
      <c r="P1701" s="14">
        <f t="shared" si="138"/>
        <v>0</v>
      </c>
      <c r="Q1701" s="14" t="str">
        <f>+IF(B1701='1'!$D$15,IF(C1701='1'!$D$16,'2'!D1701,""),"")</f>
        <v/>
      </c>
      <c r="S1701" s="36">
        <v>120000000</v>
      </c>
      <c r="T1701" s="87">
        <v>120000000</v>
      </c>
      <c r="U1701" s="96">
        <v>125000000</v>
      </c>
      <c r="V1701" s="108">
        <v>140000000</v>
      </c>
    </row>
    <row r="1702" spans="1:22" hidden="1" x14ac:dyDescent="0.2">
      <c r="A1702" s="103">
        <v>1700</v>
      </c>
      <c r="B1702" s="1" t="s">
        <v>46</v>
      </c>
      <c r="C1702" s="14">
        <v>25</v>
      </c>
      <c r="D1702" s="14">
        <v>37</v>
      </c>
      <c r="E1702" s="1">
        <v>13370</v>
      </c>
      <c r="F1702" s="1" t="str">
        <f t="shared" si="139"/>
        <v>БЗД2537</v>
      </c>
      <c r="G1702" s="2" t="s">
        <v>2003</v>
      </c>
      <c r="H1702" s="2" t="s">
        <v>2003</v>
      </c>
      <c r="I1702" s="1">
        <v>10</v>
      </c>
      <c r="J1702" s="1">
        <v>1995</v>
      </c>
      <c r="K1702" s="2" t="s">
        <v>362</v>
      </c>
      <c r="L1702" s="122">
        <v>1.1499999999999999</v>
      </c>
      <c r="N1702" s="117">
        <v>140000000</v>
      </c>
      <c r="O1702" s="129">
        <f t="shared" si="137"/>
        <v>161000000</v>
      </c>
      <c r="P1702" s="14">
        <f t="shared" si="138"/>
        <v>0</v>
      </c>
      <c r="Q1702" s="14" t="str">
        <f>+IF(B1702='1'!$D$15,IF(C1702='1'!$D$16,'2'!D1702,""),"")</f>
        <v/>
      </c>
      <c r="S1702" s="36">
        <v>120000000</v>
      </c>
      <c r="T1702" s="87">
        <v>120000000</v>
      </c>
      <c r="U1702" s="96">
        <v>125000000</v>
      </c>
      <c r="V1702" s="108">
        <v>140000000</v>
      </c>
    </row>
    <row r="1703" spans="1:22" hidden="1" x14ac:dyDescent="0.2">
      <c r="A1703" s="103">
        <v>1701</v>
      </c>
      <c r="B1703" s="1" t="s">
        <v>46</v>
      </c>
      <c r="C1703" s="14">
        <v>26</v>
      </c>
      <c r="D1703" s="14" t="s">
        <v>1111</v>
      </c>
      <c r="E1703" s="1">
        <v>13312</v>
      </c>
      <c r="F1703" s="1" t="str">
        <f t="shared" si="139"/>
        <v>БЗД26357В</v>
      </c>
      <c r="G1703" s="2" t="s">
        <v>1110</v>
      </c>
      <c r="I1703" s="1">
        <v>16</v>
      </c>
      <c r="J1703" s="1" t="s">
        <v>2196</v>
      </c>
      <c r="K1703" s="2" t="s">
        <v>1084</v>
      </c>
      <c r="L1703" s="122">
        <f t="shared" ref="L1703:L1742" si="140">+$L$1</f>
        <v>1.1000000000000001</v>
      </c>
      <c r="N1703" s="117">
        <v>0</v>
      </c>
      <c r="O1703" s="129">
        <f t="shared" si="137"/>
        <v>0</v>
      </c>
      <c r="P1703" s="14">
        <f t="shared" si="138"/>
        <v>0</v>
      </c>
      <c r="Q1703" s="14" t="str">
        <f>+IF(B1703='1'!$D$15,IF(C1703='1'!$D$16,'2'!D1703,""),"")</f>
        <v/>
      </c>
      <c r="S1703" s="36">
        <v>2600000</v>
      </c>
      <c r="T1703" s="87">
        <v>0</v>
      </c>
      <c r="U1703" s="96">
        <v>0</v>
      </c>
      <c r="V1703" s="108">
        <v>0</v>
      </c>
    </row>
    <row r="1704" spans="1:22" hidden="1" x14ac:dyDescent="0.2">
      <c r="A1704" s="103">
        <v>1702</v>
      </c>
      <c r="B1704" s="1" t="s">
        <v>46</v>
      </c>
      <c r="C1704" s="14">
        <v>26</v>
      </c>
      <c r="D1704" s="14" t="s">
        <v>1109</v>
      </c>
      <c r="E1704" s="1">
        <v>13312</v>
      </c>
      <c r="F1704" s="1" t="str">
        <f t="shared" si="139"/>
        <v>БЗД26357Б</v>
      </c>
      <c r="G1704" s="2" t="s">
        <v>1110</v>
      </c>
      <c r="I1704" s="1">
        <v>16</v>
      </c>
      <c r="J1704" s="1" t="s">
        <v>2196</v>
      </c>
      <c r="K1704" s="2" t="s">
        <v>1084</v>
      </c>
      <c r="L1704" s="122">
        <f t="shared" si="140"/>
        <v>1.1000000000000001</v>
      </c>
      <c r="N1704" s="117">
        <v>0</v>
      </c>
      <c r="O1704" s="129">
        <f t="shared" si="137"/>
        <v>0</v>
      </c>
      <c r="P1704" s="14">
        <f t="shared" si="138"/>
        <v>0</v>
      </c>
      <c r="Q1704" s="14" t="str">
        <f>+IF(B1704='1'!$D$15,IF(C1704='1'!$D$16,'2'!D1704,""),"")</f>
        <v/>
      </c>
      <c r="S1704" s="36">
        <v>2600000</v>
      </c>
      <c r="T1704" s="87">
        <v>0</v>
      </c>
      <c r="U1704" s="96">
        <v>0</v>
      </c>
      <c r="V1704" s="108">
        <v>0</v>
      </c>
    </row>
    <row r="1705" spans="1:22" hidden="1" x14ac:dyDescent="0.2">
      <c r="A1705" s="103">
        <v>1703</v>
      </c>
      <c r="B1705" s="1" t="s">
        <v>46</v>
      </c>
      <c r="C1705" s="14">
        <v>26</v>
      </c>
      <c r="D1705" s="14" t="s">
        <v>1108</v>
      </c>
      <c r="E1705" s="1">
        <v>13312</v>
      </c>
      <c r="F1705" s="1" t="str">
        <f t="shared" si="139"/>
        <v>БЗД26357А</v>
      </c>
      <c r="G1705" s="2" t="s">
        <v>1782</v>
      </c>
      <c r="I1705" s="1">
        <v>16</v>
      </c>
      <c r="J1705" s="1">
        <v>2019</v>
      </c>
      <c r="K1705" s="2" t="s">
        <v>1084</v>
      </c>
      <c r="L1705" s="122">
        <f t="shared" si="140"/>
        <v>1.1000000000000001</v>
      </c>
      <c r="N1705" s="117">
        <v>4400000</v>
      </c>
      <c r="O1705" s="129">
        <f t="shared" si="137"/>
        <v>4840000</v>
      </c>
      <c r="P1705" s="14">
        <f t="shared" si="138"/>
        <v>0</v>
      </c>
      <c r="Q1705" s="14" t="str">
        <f>+IF(B1705='1'!$D$15,IF(C1705='1'!$D$16,'2'!D1705,""),"")</f>
        <v/>
      </c>
      <c r="S1705" s="36">
        <v>3800000</v>
      </c>
      <c r="T1705" s="87">
        <v>3800000</v>
      </c>
      <c r="U1705" s="96">
        <v>4100000</v>
      </c>
      <c r="V1705" s="108">
        <v>4400000</v>
      </c>
    </row>
    <row r="1706" spans="1:22" hidden="1" x14ac:dyDescent="0.2">
      <c r="A1706" s="103">
        <v>1704</v>
      </c>
      <c r="B1706" s="1" t="s">
        <v>46</v>
      </c>
      <c r="C1706" s="14">
        <v>26</v>
      </c>
      <c r="D1706" s="14" t="s">
        <v>1103</v>
      </c>
      <c r="E1706" s="1">
        <v>13312</v>
      </c>
      <c r="F1706" s="1" t="str">
        <f t="shared" si="139"/>
        <v>БЗД26355Б</v>
      </c>
      <c r="G1706" s="2" t="s">
        <v>1782</v>
      </c>
      <c r="I1706" s="1">
        <v>16</v>
      </c>
      <c r="J1706" s="1">
        <v>2018</v>
      </c>
      <c r="K1706" s="2" t="s">
        <v>1084</v>
      </c>
      <c r="L1706" s="122">
        <f t="shared" si="140"/>
        <v>1.1000000000000001</v>
      </c>
      <c r="N1706" s="117">
        <v>4400000</v>
      </c>
      <c r="O1706" s="129">
        <f t="shared" si="137"/>
        <v>4840000</v>
      </c>
      <c r="P1706" s="14">
        <f t="shared" si="138"/>
        <v>0</v>
      </c>
      <c r="Q1706" s="14" t="str">
        <f>+IF(B1706='1'!$D$15,IF(C1706='1'!$D$16,'2'!D1706,""),"")</f>
        <v/>
      </c>
      <c r="S1706" s="36">
        <v>3800000</v>
      </c>
      <c r="T1706" s="87">
        <v>3800000</v>
      </c>
      <c r="U1706" s="96">
        <v>4100000</v>
      </c>
      <c r="V1706" s="108">
        <v>4400000</v>
      </c>
    </row>
    <row r="1707" spans="1:22" hidden="1" x14ac:dyDescent="0.2">
      <c r="A1707" s="103">
        <v>1705</v>
      </c>
      <c r="B1707" s="1" t="s">
        <v>46</v>
      </c>
      <c r="C1707" s="14">
        <v>26</v>
      </c>
      <c r="D1707" s="14" t="s">
        <v>1104</v>
      </c>
      <c r="E1707" s="1">
        <v>13312</v>
      </c>
      <c r="F1707" s="1" t="str">
        <f t="shared" si="139"/>
        <v>БЗД26355А</v>
      </c>
      <c r="G1707" s="2" t="s">
        <v>1782</v>
      </c>
      <c r="I1707" s="1">
        <v>16</v>
      </c>
      <c r="J1707" s="1">
        <v>2018</v>
      </c>
      <c r="K1707" s="2" t="s">
        <v>1084</v>
      </c>
      <c r="L1707" s="122">
        <f t="shared" si="140"/>
        <v>1.1000000000000001</v>
      </c>
      <c r="N1707" s="117">
        <v>4400000</v>
      </c>
      <c r="O1707" s="129">
        <f t="shared" si="137"/>
        <v>4840000</v>
      </c>
      <c r="P1707" s="14">
        <f t="shared" si="138"/>
        <v>0</v>
      </c>
      <c r="Q1707" s="14" t="str">
        <f>+IF(B1707='1'!$D$15,IF(C1707='1'!$D$16,'2'!D1707,""),"")</f>
        <v/>
      </c>
      <c r="S1707" s="36">
        <v>3800000</v>
      </c>
      <c r="T1707" s="87">
        <v>3800000</v>
      </c>
      <c r="U1707" s="96">
        <v>4100000</v>
      </c>
      <c r="V1707" s="108">
        <v>4400000</v>
      </c>
    </row>
    <row r="1708" spans="1:22" hidden="1" x14ac:dyDescent="0.2">
      <c r="A1708" s="103">
        <v>1706</v>
      </c>
      <c r="B1708" s="1" t="s">
        <v>46</v>
      </c>
      <c r="C1708" s="14">
        <v>26</v>
      </c>
      <c r="D1708" s="14">
        <v>361</v>
      </c>
      <c r="E1708" s="1">
        <v>13312</v>
      </c>
      <c r="F1708" s="1" t="str">
        <f t="shared" si="139"/>
        <v>БЗД26361</v>
      </c>
      <c r="G1708" s="2" t="s">
        <v>2600</v>
      </c>
      <c r="I1708" s="1">
        <v>16</v>
      </c>
      <c r="J1708" s="1">
        <v>2024</v>
      </c>
      <c r="K1708" s="2" t="s">
        <v>1084</v>
      </c>
      <c r="L1708" s="122">
        <f t="shared" si="140"/>
        <v>1.1000000000000001</v>
      </c>
      <c r="N1708" s="117">
        <v>4600000</v>
      </c>
      <c r="O1708" s="129">
        <f t="shared" si="137"/>
        <v>5060000</v>
      </c>
      <c r="P1708" s="14">
        <f t="shared" si="138"/>
        <v>0</v>
      </c>
      <c r="Q1708" s="14" t="str">
        <f>+IF(B1708='1'!$D$15,IF(C1708='1'!$D$16,'2'!D1708,""),"")</f>
        <v/>
      </c>
      <c r="S1708" s="36"/>
      <c r="T1708" s="87"/>
      <c r="U1708" s="96">
        <v>0</v>
      </c>
      <c r="V1708" s="108">
        <v>4600000</v>
      </c>
    </row>
    <row r="1709" spans="1:22" hidden="1" x14ac:dyDescent="0.2">
      <c r="A1709" s="103">
        <v>1707</v>
      </c>
      <c r="B1709" s="1" t="s">
        <v>46</v>
      </c>
      <c r="C1709" s="14">
        <v>26</v>
      </c>
      <c r="D1709" s="14" t="s">
        <v>1106</v>
      </c>
      <c r="E1709" s="1">
        <v>13312</v>
      </c>
      <c r="F1709" s="1" t="str">
        <f t="shared" si="139"/>
        <v>БЗД26320/10</v>
      </c>
      <c r="G1709" s="2" t="s">
        <v>1092</v>
      </c>
      <c r="I1709" s="1">
        <v>18</v>
      </c>
      <c r="J1709" s="1">
        <v>2019</v>
      </c>
      <c r="K1709" s="2" t="s">
        <v>1084</v>
      </c>
      <c r="L1709" s="122">
        <f t="shared" si="140"/>
        <v>1.1000000000000001</v>
      </c>
      <c r="N1709" s="117">
        <v>4400000</v>
      </c>
      <c r="O1709" s="129">
        <f t="shared" si="137"/>
        <v>4840000</v>
      </c>
      <c r="P1709" s="14">
        <f t="shared" si="138"/>
        <v>0</v>
      </c>
      <c r="Q1709" s="14" t="str">
        <f>+IF(B1709='1'!$D$15,IF(C1709='1'!$D$16,'2'!D1709,""),"")</f>
        <v/>
      </c>
      <c r="S1709" s="36">
        <v>3600000</v>
      </c>
      <c r="T1709" s="87">
        <v>3600000</v>
      </c>
      <c r="U1709" s="96">
        <v>4000000</v>
      </c>
      <c r="V1709" s="108">
        <v>4400000</v>
      </c>
    </row>
    <row r="1710" spans="1:22" hidden="1" x14ac:dyDescent="0.2">
      <c r="A1710" s="103">
        <v>1708</v>
      </c>
      <c r="B1710" s="1" t="s">
        <v>46</v>
      </c>
      <c r="C1710" s="14">
        <v>26</v>
      </c>
      <c r="D1710" s="14" t="s">
        <v>1105</v>
      </c>
      <c r="E1710" s="1">
        <v>13312</v>
      </c>
      <c r="F1710" s="1" t="str">
        <f t="shared" si="139"/>
        <v>БЗД26320/9</v>
      </c>
      <c r="G1710" s="2" t="s">
        <v>1099</v>
      </c>
      <c r="I1710" s="1">
        <v>18</v>
      </c>
      <c r="J1710" s="1">
        <v>2019</v>
      </c>
      <c r="K1710" s="2" t="s">
        <v>1084</v>
      </c>
      <c r="L1710" s="122">
        <f t="shared" si="140"/>
        <v>1.1000000000000001</v>
      </c>
      <c r="N1710" s="117">
        <v>4400000</v>
      </c>
      <c r="O1710" s="129">
        <f t="shared" si="137"/>
        <v>4840000</v>
      </c>
      <c r="P1710" s="14">
        <f t="shared" si="138"/>
        <v>0</v>
      </c>
      <c r="Q1710" s="14" t="str">
        <f>+IF(B1710='1'!$D$15,IF(C1710='1'!$D$16,'2'!D1710,""),"")</f>
        <v/>
      </c>
      <c r="S1710" s="36">
        <v>3600000</v>
      </c>
      <c r="T1710" s="87">
        <v>3700000</v>
      </c>
      <c r="U1710" s="96">
        <v>4000000</v>
      </c>
      <c r="V1710" s="108">
        <v>4400000</v>
      </c>
    </row>
    <row r="1711" spans="1:22" hidden="1" x14ac:dyDescent="0.2">
      <c r="A1711" s="103">
        <v>1709</v>
      </c>
      <c r="B1711" s="1" t="s">
        <v>46</v>
      </c>
      <c r="C1711" s="14">
        <v>26</v>
      </c>
      <c r="D1711" s="14" t="s">
        <v>1102</v>
      </c>
      <c r="E1711" s="1">
        <v>13312</v>
      </c>
      <c r="F1711" s="1" t="str">
        <f t="shared" si="139"/>
        <v>БЗД26320/8</v>
      </c>
      <c r="G1711" s="2" t="s">
        <v>1099</v>
      </c>
      <c r="I1711" s="1">
        <v>15</v>
      </c>
      <c r="J1711" s="1">
        <v>2019</v>
      </c>
      <c r="K1711" s="2" t="s">
        <v>1084</v>
      </c>
      <c r="L1711" s="122">
        <f t="shared" si="140"/>
        <v>1.1000000000000001</v>
      </c>
      <c r="N1711" s="117">
        <v>4400000</v>
      </c>
      <c r="O1711" s="129">
        <f t="shared" si="137"/>
        <v>4840000</v>
      </c>
      <c r="P1711" s="14">
        <f t="shared" si="138"/>
        <v>0</v>
      </c>
      <c r="Q1711" s="14" t="str">
        <f>+IF(B1711='1'!$D$15,IF(C1711='1'!$D$16,'2'!D1711,""),"")</f>
        <v/>
      </c>
      <c r="S1711" s="36">
        <v>3600000</v>
      </c>
      <c r="T1711" s="87">
        <v>3700000</v>
      </c>
      <c r="U1711" s="96">
        <v>4000000</v>
      </c>
      <c r="V1711" s="108">
        <v>4400000</v>
      </c>
    </row>
    <row r="1712" spans="1:22" hidden="1" x14ac:dyDescent="0.2">
      <c r="A1712" s="103">
        <v>1710</v>
      </c>
      <c r="B1712" s="1" t="s">
        <v>46</v>
      </c>
      <c r="C1712" s="14">
        <v>26</v>
      </c>
      <c r="D1712" s="14" t="s">
        <v>1101</v>
      </c>
      <c r="E1712" s="1">
        <v>13312</v>
      </c>
      <c r="F1712" s="1" t="str">
        <f t="shared" si="139"/>
        <v>БЗД26320/7</v>
      </c>
      <c r="G1712" s="2" t="s">
        <v>1099</v>
      </c>
      <c r="I1712" s="1">
        <v>15</v>
      </c>
      <c r="J1712" s="1">
        <v>2018</v>
      </c>
      <c r="K1712" s="2" t="s">
        <v>1084</v>
      </c>
      <c r="L1712" s="122">
        <f t="shared" si="140"/>
        <v>1.1000000000000001</v>
      </c>
      <c r="N1712" s="117">
        <v>4400000</v>
      </c>
      <c r="O1712" s="129">
        <f t="shared" si="137"/>
        <v>4840000</v>
      </c>
      <c r="P1712" s="14">
        <f t="shared" si="138"/>
        <v>0</v>
      </c>
      <c r="Q1712" s="14" t="str">
        <f>+IF(B1712='1'!$D$15,IF(C1712='1'!$D$16,'2'!D1712,""),"")</f>
        <v/>
      </c>
      <c r="S1712" s="36">
        <v>3600000</v>
      </c>
      <c r="T1712" s="87">
        <v>3700000</v>
      </c>
      <c r="U1712" s="96">
        <v>4000000</v>
      </c>
      <c r="V1712" s="108">
        <v>4400000</v>
      </c>
    </row>
    <row r="1713" spans="1:22" hidden="1" x14ac:dyDescent="0.2">
      <c r="A1713" s="103">
        <v>1711</v>
      </c>
      <c r="B1713" s="1" t="s">
        <v>46</v>
      </c>
      <c r="C1713" s="14">
        <v>26</v>
      </c>
      <c r="D1713" s="14" t="s">
        <v>1100</v>
      </c>
      <c r="E1713" s="1">
        <v>13312</v>
      </c>
      <c r="F1713" s="1" t="str">
        <f t="shared" si="139"/>
        <v>БЗД26320/6</v>
      </c>
      <c r="G1713" s="2" t="s">
        <v>1099</v>
      </c>
      <c r="I1713" s="1">
        <v>15</v>
      </c>
      <c r="J1713" s="1">
        <v>2018</v>
      </c>
      <c r="K1713" s="2" t="s">
        <v>1084</v>
      </c>
      <c r="L1713" s="122">
        <f t="shared" si="140"/>
        <v>1.1000000000000001</v>
      </c>
      <c r="N1713" s="117">
        <v>4400000</v>
      </c>
      <c r="O1713" s="129">
        <f t="shared" si="137"/>
        <v>4840000</v>
      </c>
      <c r="P1713" s="14">
        <f t="shared" si="138"/>
        <v>0</v>
      </c>
      <c r="Q1713" s="14" t="str">
        <f>+IF(B1713='1'!$D$15,IF(C1713='1'!$D$16,'2'!D1713,""),"")</f>
        <v/>
      </c>
      <c r="S1713" s="36">
        <v>3600000</v>
      </c>
      <c r="T1713" s="87">
        <v>3700000</v>
      </c>
      <c r="U1713" s="96">
        <v>4000000</v>
      </c>
      <c r="V1713" s="108">
        <v>4400000</v>
      </c>
    </row>
    <row r="1714" spans="1:22" hidden="1" x14ac:dyDescent="0.2">
      <c r="A1714" s="103">
        <v>1712</v>
      </c>
      <c r="B1714" s="1" t="s">
        <v>46</v>
      </c>
      <c r="C1714" s="14">
        <v>26</v>
      </c>
      <c r="D1714" s="14" t="s">
        <v>1098</v>
      </c>
      <c r="E1714" s="1">
        <v>13312</v>
      </c>
      <c r="F1714" s="1" t="str">
        <f t="shared" si="139"/>
        <v>БЗД26320/5</v>
      </c>
      <c r="G1714" s="2" t="s">
        <v>1099</v>
      </c>
      <c r="I1714" s="1">
        <v>15</v>
      </c>
      <c r="J1714" s="1">
        <v>2018</v>
      </c>
      <c r="K1714" s="2" t="s">
        <v>1084</v>
      </c>
      <c r="L1714" s="122">
        <f t="shared" si="140"/>
        <v>1.1000000000000001</v>
      </c>
      <c r="N1714" s="117">
        <v>4400000</v>
      </c>
      <c r="O1714" s="129">
        <f t="shared" si="137"/>
        <v>4840000</v>
      </c>
      <c r="P1714" s="14">
        <f t="shared" si="138"/>
        <v>0</v>
      </c>
      <c r="Q1714" s="14" t="str">
        <f>+IF(B1714='1'!$D$15,IF(C1714='1'!$D$16,'2'!D1714,""),"")</f>
        <v/>
      </c>
      <c r="S1714" s="36">
        <v>3600000</v>
      </c>
      <c r="T1714" s="87">
        <v>3700000</v>
      </c>
      <c r="U1714" s="96">
        <v>4000000</v>
      </c>
      <c r="V1714" s="108">
        <v>4400000</v>
      </c>
    </row>
    <row r="1715" spans="1:22" hidden="1" x14ac:dyDescent="0.2">
      <c r="A1715" s="103">
        <v>1713</v>
      </c>
      <c r="B1715" s="1" t="s">
        <v>46</v>
      </c>
      <c r="C1715" s="14">
        <v>26</v>
      </c>
      <c r="D1715" s="14" t="s">
        <v>1095</v>
      </c>
      <c r="E1715" s="1">
        <v>13312</v>
      </c>
      <c r="F1715" s="1" t="str">
        <f t="shared" si="139"/>
        <v>БЗД26320/4</v>
      </c>
      <c r="G1715" s="2" t="s">
        <v>1092</v>
      </c>
      <c r="I1715" s="1">
        <v>15</v>
      </c>
      <c r="J1715" s="1">
        <v>2018</v>
      </c>
      <c r="K1715" s="2" t="s">
        <v>1084</v>
      </c>
      <c r="L1715" s="122">
        <f t="shared" si="140"/>
        <v>1.1000000000000001</v>
      </c>
      <c r="N1715" s="117">
        <v>4400000</v>
      </c>
      <c r="O1715" s="129">
        <f t="shared" si="137"/>
        <v>4840000</v>
      </c>
      <c r="P1715" s="14">
        <f t="shared" si="138"/>
        <v>0</v>
      </c>
      <c r="Q1715" s="14" t="str">
        <f>+IF(B1715='1'!$D$15,IF(C1715='1'!$D$16,'2'!D1715,""),"")</f>
        <v/>
      </c>
      <c r="S1715" s="36">
        <v>3600000</v>
      </c>
      <c r="T1715" s="87">
        <v>3700000</v>
      </c>
      <c r="U1715" s="96">
        <v>4000000</v>
      </c>
      <c r="V1715" s="108">
        <v>4400000</v>
      </c>
    </row>
    <row r="1716" spans="1:22" hidden="1" x14ac:dyDescent="0.2">
      <c r="A1716" s="103">
        <v>1714</v>
      </c>
      <c r="B1716" s="1" t="s">
        <v>46</v>
      </c>
      <c r="C1716" s="14">
        <v>26</v>
      </c>
      <c r="D1716" s="14" t="s">
        <v>1094</v>
      </c>
      <c r="E1716" s="1">
        <v>13312</v>
      </c>
      <c r="F1716" s="1" t="str">
        <f t="shared" si="139"/>
        <v>БЗД26320/3</v>
      </c>
      <c r="G1716" s="2" t="s">
        <v>1092</v>
      </c>
      <c r="I1716" s="1">
        <v>15</v>
      </c>
      <c r="J1716" s="1">
        <v>2018</v>
      </c>
      <c r="K1716" s="2" t="s">
        <v>1084</v>
      </c>
      <c r="L1716" s="122">
        <f t="shared" si="140"/>
        <v>1.1000000000000001</v>
      </c>
      <c r="N1716" s="117">
        <v>4400000</v>
      </c>
      <c r="O1716" s="129">
        <f t="shared" si="137"/>
        <v>4840000</v>
      </c>
      <c r="P1716" s="14">
        <f t="shared" si="138"/>
        <v>0</v>
      </c>
      <c r="Q1716" s="14" t="str">
        <f>+IF(B1716='1'!$D$15,IF(C1716='1'!$D$16,'2'!D1716,""),"")</f>
        <v/>
      </c>
      <c r="S1716" s="36">
        <v>3600000</v>
      </c>
      <c r="T1716" s="87">
        <v>3700000</v>
      </c>
      <c r="U1716" s="96">
        <v>4000000</v>
      </c>
      <c r="V1716" s="108">
        <v>4400000</v>
      </c>
    </row>
    <row r="1717" spans="1:22" hidden="1" x14ac:dyDescent="0.2">
      <c r="A1717" s="103">
        <v>1715</v>
      </c>
      <c r="B1717" s="1" t="s">
        <v>46</v>
      </c>
      <c r="C1717" s="14">
        <v>26</v>
      </c>
      <c r="D1717" s="14" t="s">
        <v>1093</v>
      </c>
      <c r="E1717" s="1">
        <v>13312</v>
      </c>
      <c r="F1717" s="1" t="str">
        <f t="shared" si="139"/>
        <v>БЗД26320/2</v>
      </c>
      <c r="G1717" s="2" t="s">
        <v>1092</v>
      </c>
      <c r="I1717" s="1">
        <v>15</v>
      </c>
      <c r="J1717" s="1">
        <v>2017</v>
      </c>
      <c r="K1717" s="2" t="s">
        <v>1084</v>
      </c>
      <c r="L1717" s="122">
        <f t="shared" si="140"/>
        <v>1.1000000000000001</v>
      </c>
      <c r="N1717" s="117">
        <v>4400000</v>
      </c>
      <c r="O1717" s="129">
        <f t="shared" si="137"/>
        <v>4840000</v>
      </c>
      <c r="P1717" s="14">
        <f t="shared" si="138"/>
        <v>0</v>
      </c>
      <c r="Q1717" s="14" t="str">
        <f>+IF(B1717='1'!$D$15,IF(C1717='1'!$D$16,'2'!D1717,""),"")</f>
        <v/>
      </c>
      <c r="S1717" s="36">
        <v>3600000</v>
      </c>
      <c r="T1717" s="87">
        <v>3700000</v>
      </c>
      <c r="U1717" s="96">
        <v>4000000</v>
      </c>
      <c r="V1717" s="108">
        <v>4400000</v>
      </c>
    </row>
    <row r="1718" spans="1:22" hidden="1" x14ac:dyDescent="0.2">
      <c r="A1718" s="103">
        <v>1716</v>
      </c>
      <c r="B1718" s="1" t="s">
        <v>46</v>
      </c>
      <c r="C1718" s="14">
        <v>26</v>
      </c>
      <c r="D1718" s="14" t="s">
        <v>1091</v>
      </c>
      <c r="E1718" s="1">
        <v>13312</v>
      </c>
      <c r="F1718" s="1" t="str">
        <f t="shared" si="139"/>
        <v>БЗД26320/1</v>
      </c>
      <c r="G1718" s="2" t="s">
        <v>1092</v>
      </c>
      <c r="I1718" s="1">
        <v>15</v>
      </c>
      <c r="J1718" s="1">
        <v>2017</v>
      </c>
      <c r="K1718" s="2" t="s">
        <v>1084</v>
      </c>
      <c r="L1718" s="122">
        <f t="shared" si="140"/>
        <v>1.1000000000000001</v>
      </c>
      <c r="N1718" s="117">
        <v>4400000</v>
      </c>
      <c r="O1718" s="129">
        <f t="shared" si="137"/>
        <v>4840000</v>
      </c>
      <c r="P1718" s="14">
        <f t="shared" si="138"/>
        <v>0</v>
      </c>
      <c r="Q1718" s="14" t="str">
        <f>+IF(B1718='1'!$D$15,IF(C1718='1'!$D$16,'2'!D1718,""),"")</f>
        <v/>
      </c>
      <c r="S1718" s="36">
        <v>3600000</v>
      </c>
      <c r="T1718" s="87">
        <v>3700000</v>
      </c>
      <c r="U1718" s="96">
        <v>4000000</v>
      </c>
      <c r="V1718" s="108">
        <v>4400000</v>
      </c>
    </row>
    <row r="1719" spans="1:22" hidden="1" x14ac:dyDescent="0.2">
      <c r="A1719" s="103">
        <v>1717</v>
      </c>
      <c r="B1719" s="1" t="s">
        <v>46</v>
      </c>
      <c r="C1719" s="14">
        <v>26</v>
      </c>
      <c r="D1719" s="14" t="s">
        <v>1107</v>
      </c>
      <c r="E1719" s="1">
        <v>13312</v>
      </c>
      <c r="F1719" s="1" t="str">
        <f t="shared" si="139"/>
        <v>БЗД26320/12</v>
      </c>
      <c r="G1719" s="2" t="s">
        <v>2393</v>
      </c>
      <c r="I1719" s="1">
        <v>25</v>
      </c>
      <c r="J1719" s="1">
        <v>2021</v>
      </c>
      <c r="K1719" s="2" t="s">
        <v>1084</v>
      </c>
      <c r="L1719" s="122">
        <f t="shared" si="140"/>
        <v>1.1000000000000001</v>
      </c>
      <c r="N1719" s="117">
        <v>5500000</v>
      </c>
      <c r="O1719" s="129">
        <f t="shared" si="137"/>
        <v>6050000.0000000009</v>
      </c>
      <c r="P1719" s="14">
        <f t="shared" si="138"/>
        <v>0</v>
      </c>
      <c r="Q1719" s="14" t="str">
        <f>+IF(B1719='1'!$D$15,IF(C1719='1'!$D$16,'2'!D1719,""),"")</f>
        <v/>
      </c>
      <c r="S1719" s="36">
        <v>4000000</v>
      </c>
      <c r="T1719" s="87">
        <v>4500000</v>
      </c>
      <c r="U1719" s="96">
        <v>5000000</v>
      </c>
      <c r="V1719" s="108">
        <v>5500000</v>
      </c>
    </row>
    <row r="1720" spans="1:22" hidden="1" x14ac:dyDescent="0.2">
      <c r="A1720" s="103">
        <v>1718</v>
      </c>
      <c r="B1720" s="1" t="s">
        <v>46</v>
      </c>
      <c r="C1720" s="14">
        <v>26</v>
      </c>
      <c r="D1720" s="14" t="s">
        <v>1082</v>
      </c>
      <c r="E1720" s="1">
        <v>13312</v>
      </c>
      <c r="F1720" s="1" t="str">
        <f t="shared" si="139"/>
        <v>БЗД26206/2</v>
      </c>
      <c r="G1720" s="2" t="s">
        <v>2394</v>
      </c>
      <c r="I1720" s="1">
        <v>19</v>
      </c>
      <c r="J1720" s="1">
        <v>2018</v>
      </c>
      <c r="K1720" s="2" t="s">
        <v>1080</v>
      </c>
      <c r="L1720" s="122">
        <f t="shared" si="140"/>
        <v>1.1000000000000001</v>
      </c>
      <c r="N1720" s="117">
        <v>5500000</v>
      </c>
      <c r="O1720" s="129">
        <f t="shared" si="137"/>
        <v>6050000.0000000009</v>
      </c>
      <c r="P1720" s="14">
        <f t="shared" si="138"/>
        <v>0</v>
      </c>
      <c r="Q1720" s="14" t="str">
        <f>+IF(B1720='1'!$D$15,IF(C1720='1'!$D$16,'2'!D1720,""),"")</f>
        <v/>
      </c>
      <c r="S1720" s="36">
        <v>4600000</v>
      </c>
      <c r="T1720" s="87">
        <v>4600000</v>
      </c>
      <c r="U1720" s="96">
        <v>5000000</v>
      </c>
      <c r="V1720" s="108">
        <v>5500000</v>
      </c>
    </row>
    <row r="1721" spans="1:22" hidden="1" x14ac:dyDescent="0.2">
      <c r="A1721" s="103">
        <v>1719</v>
      </c>
      <c r="B1721" s="1" t="s">
        <v>46</v>
      </c>
      <c r="C1721" s="14">
        <v>26</v>
      </c>
      <c r="D1721" s="14" t="s">
        <v>1081</v>
      </c>
      <c r="E1721" s="1">
        <v>13312</v>
      </c>
      <c r="F1721" s="1" t="str">
        <f t="shared" si="139"/>
        <v>БЗД26206/1</v>
      </c>
      <c r="G1721" s="2" t="s">
        <v>2394</v>
      </c>
      <c r="I1721" s="1">
        <v>19</v>
      </c>
      <c r="J1721" s="1">
        <v>2018</v>
      </c>
      <c r="K1721" s="2" t="s">
        <v>1080</v>
      </c>
      <c r="L1721" s="122">
        <f t="shared" si="140"/>
        <v>1.1000000000000001</v>
      </c>
      <c r="N1721" s="117">
        <v>5500000</v>
      </c>
      <c r="O1721" s="129">
        <f t="shared" si="137"/>
        <v>6050000.0000000009</v>
      </c>
      <c r="P1721" s="14">
        <f t="shared" si="138"/>
        <v>0</v>
      </c>
      <c r="Q1721" s="14" t="str">
        <f>+IF(B1721='1'!$D$15,IF(C1721='1'!$D$16,'2'!D1721,""),"")</f>
        <v/>
      </c>
      <c r="S1721" s="36">
        <v>4600000</v>
      </c>
      <c r="T1721" s="87">
        <v>4600000</v>
      </c>
      <c r="U1721" s="96">
        <v>5000000</v>
      </c>
      <c r="V1721" s="108">
        <v>5500000</v>
      </c>
    </row>
    <row r="1722" spans="1:22" hidden="1" x14ac:dyDescent="0.2">
      <c r="A1722" s="103">
        <v>1720</v>
      </c>
      <c r="B1722" s="1" t="s">
        <v>46</v>
      </c>
      <c r="C1722" s="14">
        <v>26</v>
      </c>
      <c r="D1722" s="14">
        <v>830</v>
      </c>
      <c r="E1722" s="1">
        <v>13312</v>
      </c>
      <c r="F1722" s="1" t="str">
        <f t="shared" si="139"/>
        <v>БЗД26830</v>
      </c>
      <c r="G1722" s="2" t="s">
        <v>2395</v>
      </c>
      <c r="I1722" s="1">
        <v>17</v>
      </c>
      <c r="J1722" s="1">
        <v>2015</v>
      </c>
      <c r="K1722" s="2" t="s">
        <v>1084</v>
      </c>
      <c r="L1722" s="122">
        <f t="shared" si="140"/>
        <v>1.1000000000000001</v>
      </c>
      <c r="N1722" s="117">
        <v>3000000</v>
      </c>
      <c r="O1722" s="129">
        <f t="shared" si="137"/>
        <v>3300000.0000000005</v>
      </c>
      <c r="P1722" s="14">
        <f t="shared" si="138"/>
        <v>0</v>
      </c>
      <c r="Q1722" s="14" t="str">
        <f>+IF(B1722='1'!$D$15,IF(C1722='1'!$D$16,'2'!D1722,""),"")</f>
        <v/>
      </c>
      <c r="S1722" s="36">
        <v>2500000</v>
      </c>
      <c r="T1722" s="87">
        <v>2500000</v>
      </c>
      <c r="U1722" s="96">
        <v>2800000</v>
      </c>
      <c r="V1722" s="108">
        <v>3000000</v>
      </c>
    </row>
    <row r="1723" spans="1:22" hidden="1" x14ac:dyDescent="0.2">
      <c r="A1723" s="103">
        <v>1721</v>
      </c>
      <c r="B1723" s="1" t="s">
        <v>46</v>
      </c>
      <c r="C1723" s="14">
        <v>26</v>
      </c>
      <c r="D1723" s="14">
        <v>825</v>
      </c>
      <c r="E1723" s="1">
        <v>13312</v>
      </c>
      <c r="F1723" s="1" t="str">
        <f t="shared" si="139"/>
        <v>БЗД26825</v>
      </c>
      <c r="G1723" s="2" t="s">
        <v>2396</v>
      </c>
      <c r="I1723" s="1">
        <v>16</v>
      </c>
      <c r="J1723" s="1">
        <v>2015</v>
      </c>
      <c r="K1723" s="2" t="s">
        <v>1084</v>
      </c>
      <c r="L1723" s="122">
        <f t="shared" si="140"/>
        <v>1.1000000000000001</v>
      </c>
      <c r="N1723" s="117">
        <v>3900000</v>
      </c>
      <c r="O1723" s="129">
        <f t="shared" si="137"/>
        <v>4290000</v>
      </c>
      <c r="P1723" s="14">
        <f t="shared" si="138"/>
        <v>0</v>
      </c>
      <c r="Q1723" s="14" t="str">
        <f>+IF(B1723='1'!$D$15,IF(C1723='1'!$D$16,'2'!D1723,""),"")</f>
        <v/>
      </c>
      <c r="S1723" s="36">
        <v>3500000</v>
      </c>
      <c r="T1723" s="87">
        <v>3500000</v>
      </c>
      <c r="U1723" s="96">
        <v>3700000</v>
      </c>
      <c r="V1723" s="108">
        <v>3900000</v>
      </c>
    </row>
    <row r="1724" spans="1:22" hidden="1" x14ac:dyDescent="0.2">
      <c r="A1724" s="103">
        <v>1722</v>
      </c>
      <c r="B1724" s="1" t="s">
        <v>46</v>
      </c>
      <c r="C1724" s="14">
        <v>26</v>
      </c>
      <c r="D1724" s="14">
        <v>823</v>
      </c>
      <c r="E1724" s="1">
        <v>13312</v>
      </c>
      <c r="F1724" s="1" t="str">
        <f t="shared" si="139"/>
        <v>БЗД26823</v>
      </c>
      <c r="G1724" s="2" t="s">
        <v>2396</v>
      </c>
      <c r="I1724" s="1">
        <v>16</v>
      </c>
      <c r="J1724" s="1">
        <v>2014</v>
      </c>
      <c r="K1724" s="2" t="s">
        <v>1084</v>
      </c>
      <c r="L1724" s="122">
        <f t="shared" si="140"/>
        <v>1.1000000000000001</v>
      </c>
      <c r="N1724" s="117">
        <v>3900000</v>
      </c>
      <c r="O1724" s="129">
        <f t="shared" si="137"/>
        <v>4290000</v>
      </c>
      <c r="P1724" s="14">
        <f t="shared" si="138"/>
        <v>0</v>
      </c>
      <c r="Q1724" s="14" t="str">
        <f>+IF(B1724='1'!$D$15,IF(C1724='1'!$D$16,'2'!D1724,""),"")</f>
        <v/>
      </c>
      <c r="S1724" s="36">
        <v>3500000</v>
      </c>
      <c r="T1724" s="87">
        <v>3500000</v>
      </c>
      <c r="U1724" s="96">
        <v>3700000</v>
      </c>
      <c r="V1724" s="108">
        <v>3900000</v>
      </c>
    </row>
    <row r="1725" spans="1:22" hidden="1" x14ac:dyDescent="0.2">
      <c r="A1725" s="103">
        <v>1723</v>
      </c>
      <c r="B1725" s="1" t="s">
        <v>46</v>
      </c>
      <c r="C1725" s="14">
        <v>26</v>
      </c>
      <c r="D1725" s="14">
        <v>822</v>
      </c>
      <c r="E1725" s="1">
        <v>13312</v>
      </c>
      <c r="F1725" s="1" t="str">
        <f t="shared" si="139"/>
        <v>БЗД26822</v>
      </c>
      <c r="G1725" s="2" t="s">
        <v>2396</v>
      </c>
      <c r="I1725" s="1">
        <v>16</v>
      </c>
      <c r="J1725" s="1">
        <v>2014</v>
      </c>
      <c r="K1725" s="2" t="s">
        <v>1084</v>
      </c>
      <c r="L1725" s="122">
        <f t="shared" si="140"/>
        <v>1.1000000000000001</v>
      </c>
      <c r="N1725" s="117">
        <v>3900000</v>
      </c>
      <c r="O1725" s="129">
        <f t="shared" si="137"/>
        <v>4290000</v>
      </c>
      <c r="P1725" s="14">
        <f t="shared" si="138"/>
        <v>0</v>
      </c>
      <c r="Q1725" s="14" t="str">
        <f>+IF(B1725='1'!$D$15,IF(C1725='1'!$D$16,'2'!D1725,""),"")</f>
        <v/>
      </c>
      <c r="S1725" s="36">
        <v>3500000</v>
      </c>
      <c r="T1725" s="87">
        <v>3500000</v>
      </c>
      <c r="U1725" s="96">
        <v>3700000</v>
      </c>
      <c r="V1725" s="108">
        <v>3900000</v>
      </c>
    </row>
    <row r="1726" spans="1:22" hidden="1" x14ac:dyDescent="0.2">
      <c r="A1726" s="103">
        <v>1724</v>
      </c>
      <c r="B1726" s="1" t="s">
        <v>46</v>
      </c>
      <c r="C1726" s="14">
        <v>26</v>
      </c>
      <c r="D1726" s="14">
        <v>821</v>
      </c>
      <c r="E1726" s="1">
        <v>13312</v>
      </c>
      <c r="F1726" s="1" t="str">
        <f t="shared" si="139"/>
        <v>БЗД26821</v>
      </c>
      <c r="G1726" s="2" t="s">
        <v>2396</v>
      </c>
      <c r="I1726" s="1">
        <v>16</v>
      </c>
      <c r="J1726" s="1">
        <v>2014</v>
      </c>
      <c r="K1726" s="2" t="s">
        <v>1084</v>
      </c>
      <c r="L1726" s="122">
        <f t="shared" si="140"/>
        <v>1.1000000000000001</v>
      </c>
      <c r="N1726" s="117">
        <v>3900000</v>
      </c>
      <c r="O1726" s="129">
        <f t="shared" si="137"/>
        <v>4290000</v>
      </c>
      <c r="P1726" s="14">
        <f t="shared" si="138"/>
        <v>0</v>
      </c>
      <c r="Q1726" s="14" t="str">
        <f>+IF(B1726='1'!$D$15,IF(C1726='1'!$D$16,'2'!D1726,""),"")</f>
        <v/>
      </c>
      <c r="S1726" s="36">
        <v>3500000</v>
      </c>
      <c r="T1726" s="87">
        <v>3500000</v>
      </c>
      <c r="U1726" s="96">
        <v>3700000</v>
      </c>
      <c r="V1726" s="108">
        <v>3900000</v>
      </c>
    </row>
    <row r="1727" spans="1:22" hidden="1" x14ac:dyDescent="0.2">
      <c r="A1727" s="103">
        <v>1725</v>
      </c>
      <c r="B1727" s="1" t="s">
        <v>46</v>
      </c>
      <c r="C1727" s="14">
        <v>26</v>
      </c>
      <c r="D1727" s="14">
        <v>758</v>
      </c>
      <c r="E1727" s="1">
        <v>13312</v>
      </c>
      <c r="F1727" s="1" t="str">
        <f t="shared" si="139"/>
        <v>БЗД26758</v>
      </c>
      <c r="G1727" s="2" t="s">
        <v>1096</v>
      </c>
      <c r="I1727" s="1">
        <v>16</v>
      </c>
      <c r="J1727" s="1">
        <v>2018</v>
      </c>
      <c r="K1727" s="2" t="s">
        <v>1084</v>
      </c>
      <c r="L1727" s="122">
        <f t="shared" si="140"/>
        <v>1.1000000000000001</v>
      </c>
      <c r="N1727" s="117">
        <v>4400000</v>
      </c>
      <c r="O1727" s="129">
        <f t="shared" si="137"/>
        <v>4840000</v>
      </c>
      <c r="P1727" s="14">
        <f t="shared" si="138"/>
        <v>0</v>
      </c>
      <c r="Q1727" s="14" t="str">
        <f>+IF(B1727='1'!$D$15,IF(C1727='1'!$D$16,'2'!D1727,""),"")</f>
        <v/>
      </c>
      <c r="S1727" s="36">
        <v>3800000</v>
      </c>
      <c r="T1727" s="87">
        <v>3800000</v>
      </c>
      <c r="U1727" s="96">
        <v>4100000</v>
      </c>
      <c r="V1727" s="108">
        <v>4400000</v>
      </c>
    </row>
    <row r="1728" spans="1:22" hidden="1" x14ac:dyDescent="0.2">
      <c r="A1728" s="103">
        <v>1726</v>
      </c>
      <c r="B1728" s="1" t="s">
        <v>46</v>
      </c>
      <c r="C1728" s="14">
        <v>26</v>
      </c>
      <c r="D1728" s="14">
        <v>757</v>
      </c>
      <c r="E1728" s="1">
        <v>13312</v>
      </c>
      <c r="F1728" s="1" t="str">
        <f t="shared" si="139"/>
        <v>БЗД26757</v>
      </c>
      <c r="G1728" s="2" t="s">
        <v>1096</v>
      </c>
      <c r="I1728" s="1">
        <v>16</v>
      </c>
      <c r="J1728" s="1">
        <v>2018</v>
      </c>
      <c r="K1728" s="2" t="s">
        <v>1084</v>
      </c>
      <c r="L1728" s="122">
        <f t="shared" si="140"/>
        <v>1.1000000000000001</v>
      </c>
      <c r="N1728" s="117">
        <v>4400000</v>
      </c>
      <c r="O1728" s="129">
        <f t="shared" si="137"/>
        <v>4840000</v>
      </c>
      <c r="P1728" s="14">
        <f t="shared" si="138"/>
        <v>0</v>
      </c>
      <c r="Q1728" s="14" t="str">
        <f>+IF(B1728='1'!$D$15,IF(C1728='1'!$D$16,'2'!D1728,""),"")</f>
        <v/>
      </c>
      <c r="S1728" s="36">
        <v>3800000</v>
      </c>
      <c r="T1728" s="87">
        <v>3800000</v>
      </c>
      <c r="U1728" s="96">
        <v>4100000</v>
      </c>
      <c r="V1728" s="108">
        <v>4400000</v>
      </c>
    </row>
    <row r="1729" spans="1:22" hidden="1" x14ac:dyDescent="0.2">
      <c r="A1729" s="103">
        <v>1727</v>
      </c>
      <c r="B1729" s="1" t="s">
        <v>46</v>
      </c>
      <c r="C1729" s="14">
        <v>26</v>
      </c>
      <c r="D1729" s="14">
        <v>756</v>
      </c>
      <c r="E1729" s="1">
        <v>13312</v>
      </c>
      <c r="F1729" s="1" t="str">
        <f t="shared" si="139"/>
        <v>БЗД26756</v>
      </c>
      <c r="G1729" s="2" t="s">
        <v>1096</v>
      </c>
      <c r="I1729" s="1">
        <v>16</v>
      </c>
      <c r="J1729" s="1">
        <v>2018</v>
      </c>
      <c r="K1729" s="2" t="s">
        <v>1084</v>
      </c>
      <c r="L1729" s="122">
        <f t="shared" si="140"/>
        <v>1.1000000000000001</v>
      </c>
      <c r="N1729" s="117">
        <v>4400000</v>
      </c>
      <c r="O1729" s="129">
        <f t="shared" si="137"/>
        <v>4840000</v>
      </c>
      <c r="P1729" s="14">
        <f t="shared" si="138"/>
        <v>0</v>
      </c>
      <c r="Q1729" s="14" t="str">
        <f>+IF(B1729='1'!$D$15,IF(C1729='1'!$D$16,'2'!D1729,""),"")</f>
        <v/>
      </c>
      <c r="S1729" s="36">
        <v>3800000</v>
      </c>
      <c r="T1729" s="87">
        <v>3800000</v>
      </c>
      <c r="U1729" s="96">
        <v>4100000</v>
      </c>
      <c r="V1729" s="108">
        <v>4400000</v>
      </c>
    </row>
    <row r="1730" spans="1:22" hidden="1" x14ac:dyDescent="0.2">
      <c r="A1730" s="103">
        <v>1728</v>
      </c>
      <c r="B1730" s="1" t="s">
        <v>46</v>
      </c>
      <c r="C1730" s="14">
        <v>26</v>
      </c>
      <c r="D1730" s="14">
        <v>755</v>
      </c>
      <c r="E1730" s="1">
        <v>13312</v>
      </c>
      <c r="F1730" s="1" t="str">
        <f t="shared" si="139"/>
        <v>БЗД26755</v>
      </c>
      <c r="G1730" s="2" t="s">
        <v>1096</v>
      </c>
      <c r="I1730" s="1">
        <v>16</v>
      </c>
      <c r="J1730" s="1">
        <v>2018</v>
      </c>
      <c r="K1730" s="2" t="s">
        <v>1084</v>
      </c>
      <c r="L1730" s="122">
        <f t="shared" si="140"/>
        <v>1.1000000000000001</v>
      </c>
      <c r="N1730" s="117">
        <v>4400000</v>
      </c>
      <c r="O1730" s="129">
        <f t="shared" si="137"/>
        <v>4840000</v>
      </c>
      <c r="P1730" s="14">
        <f t="shared" si="138"/>
        <v>0</v>
      </c>
      <c r="Q1730" s="14" t="str">
        <f>+IF(B1730='1'!$D$15,IF(C1730='1'!$D$16,'2'!D1730,""),"")</f>
        <v/>
      </c>
      <c r="S1730" s="36">
        <v>3800000</v>
      </c>
      <c r="T1730" s="87">
        <v>3800000</v>
      </c>
      <c r="U1730" s="96">
        <v>4100000</v>
      </c>
      <c r="V1730" s="108">
        <v>4400000</v>
      </c>
    </row>
    <row r="1731" spans="1:22" hidden="1" x14ac:dyDescent="0.2">
      <c r="A1731" s="103">
        <v>1729</v>
      </c>
      <c r="B1731" s="1" t="s">
        <v>46</v>
      </c>
      <c r="C1731" s="14">
        <v>26</v>
      </c>
      <c r="D1731" s="14">
        <v>754</v>
      </c>
      <c r="E1731" s="1">
        <v>13312</v>
      </c>
      <c r="F1731" s="1" t="str">
        <f t="shared" si="139"/>
        <v>БЗД26754</v>
      </c>
      <c r="G1731" s="2" t="s">
        <v>1096</v>
      </c>
      <c r="I1731" s="1">
        <v>16</v>
      </c>
      <c r="J1731" s="1">
        <v>2019</v>
      </c>
      <c r="K1731" s="2" t="s">
        <v>1084</v>
      </c>
      <c r="L1731" s="122">
        <f t="shared" si="140"/>
        <v>1.1000000000000001</v>
      </c>
      <c r="N1731" s="117">
        <v>4400000</v>
      </c>
      <c r="O1731" s="129">
        <f t="shared" si="137"/>
        <v>4840000</v>
      </c>
      <c r="P1731" s="14">
        <f t="shared" si="138"/>
        <v>0</v>
      </c>
      <c r="Q1731" s="14" t="str">
        <f>+IF(B1731='1'!$D$15,IF(C1731='1'!$D$16,'2'!D1731,""),"")</f>
        <v/>
      </c>
      <c r="S1731" s="36">
        <v>3800000</v>
      </c>
      <c r="T1731" s="87">
        <v>3800000</v>
      </c>
      <c r="U1731" s="96">
        <v>4100000</v>
      </c>
      <c r="V1731" s="108">
        <v>4400000</v>
      </c>
    </row>
    <row r="1732" spans="1:22" hidden="1" x14ac:dyDescent="0.2">
      <c r="A1732" s="103">
        <v>1730</v>
      </c>
      <c r="B1732" s="1" t="s">
        <v>46</v>
      </c>
      <c r="C1732" s="14">
        <v>26</v>
      </c>
      <c r="D1732" s="14">
        <v>753</v>
      </c>
      <c r="E1732" s="1">
        <v>13312</v>
      </c>
      <c r="F1732" s="1" t="str">
        <f t="shared" si="139"/>
        <v>БЗД26753</v>
      </c>
      <c r="G1732" s="2" t="s">
        <v>1096</v>
      </c>
      <c r="I1732" s="1">
        <v>16</v>
      </c>
      <c r="J1732" s="1">
        <v>2018</v>
      </c>
      <c r="K1732" s="2" t="s">
        <v>1084</v>
      </c>
      <c r="L1732" s="122">
        <f t="shared" si="140"/>
        <v>1.1000000000000001</v>
      </c>
      <c r="N1732" s="117">
        <v>4400000</v>
      </c>
      <c r="O1732" s="129">
        <f t="shared" ref="O1732:O1795" si="141">L1732*N1732</f>
        <v>4840000</v>
      </c>
      <c r="P1732" s="14">
        <f t="shared" si="138"/>
        <v>0</v>
      </c>
      <c r="Q1732" s="14" t="str">
        <f>+IF(B1732='1'!$D$15,IF(C1732='1'!$D$16,'2'!D1732,""),"")</f>
        <v/>
      </c>
      <c r="S1732" s="36">
        <v>3800000</v>
      </c>
      <c r="T1732" s="87">
        <v>3800000</v>
      </c>
      <c r="U1732" s="96">
        <v>4100000</v>
      </c>
      <c r="V1732" s="108">
        <v>4400000</v>
      </c>
    </row>
    <row r="1733" spans="1:22" hidden="1" x14ac:dyDescent="0.2">
      <c r="A1733" s="103">
        <v>1731</v>
      </c>
      <c r="B1733" s="1" t="s">
        <v>46</v>
      </c>
      <c r="C1733" s="14">
        <v>26</v>
      </c>
      <c r="D1733" s="14">
        <v>752</v>
      </c>
      <c r="E1733" s="1">
        <v>13312</v>
      </c>
      <c r="F1733" s="1" t="str">
        <f t="shared" si="139"/>
        <v>БЗД26752</v>
      </c>
      <c r="G1733" s="2" t="s">
        <v>1096</v>
      </c>
      <c r="I1733" s="1">
        <v>16</v>
      </c>
      <c r="J1733" s="1">
        <v>2020</v>
      </c>
      <c r="K1733" s="2" t="s">
        <v>1084</v>
      </c>
      <c r="L1733" s="122">
        <f t="shared" si="140"/>
        <v>1.1000000000000001</v>
      </c>
      <c r="N1733" s="117">
        <v>4400000</v>
      </c>
      <c r="O1733" s="129">
        <f t="shared" si="141"/>
        <v>4840000</v>
      </c>
      <c r="P1733" s="14">
        <f t="shared" si="138"/>
        <v>0</v>
      </c>
      <c r="Q1733" s="14" t="str">
        <f>+IF(B1733='1'!$D$15,IF(C1733='1'!$D$16,'2'!D1733,""),"")</f>
        <v/>
      </c>
      <c r="S1733" s="36">
        <v>3800000</v>
      </c>
      <c r="T1733" s="87">
        <v>3800000</v>
      </c>
      <c r="U1733" s="96">
        <v>4100000</v>
      </c>
      <c r="V1733" s="108">
        <v>4400000</v>
      </c>
    </row>
    <row r="1734" spans="1:22" hidden="1" x14ac:dyDescent="0.2">
      <c r="A1734" s="103">
        <v>1732</v>
      </c>
      <c r="B1734" s="1" t="s">
        <v>46</v>
      </c>
      <c r="C1734" s="14">
        <v>26</v>
      </c>
      <c r="D1734" s="14">
        <v>751</v>
      </c>
      <c r="E1734" s="1">
        <v>13312</v>
      </c>
      <c r="F1734" s="1" t="str">
        <f t="shared" si="139"/>
        <v>БЗД26751</v>
      </c>
      <c r="G1734" s="2" t="s">
        <v>1096</v>
      </c>
      <c r="I1734" s="1">
        <v>16</v>
      </c>
      <c r="J1734" s="1">
        <v>2020</v>
      </c>
      <c r="K1734" s="2" t="s">
        <v>1084</v>
      </c>
      <c r="L1734" s="122">
        <f t="shared" si="140"/>
        <v>1.1000000000000001</v>
      </c>
      <c r="N1734" s="117">
        <v>4400000</v>
      </c>
      <c r="O1734" s="129">
        <f t="shared" si="141"/>
        <v>4840000</v>
      </c>
      <c r="P1734" s="14">
        <f t="shared" ref="P1734:P1797" si="142">+IF(Q1734="",0,P1733+1)</f>
        <v>0</v>
      </c>
      <c r="Q1734" s="14" t="str">
        <f>+IF(B1734='1'!$D$15,IF(C1734='1'!$D$16,'2'!D1734,""),"")</f>
        <v/>
      </c>
      <c r="S1734" s="36">
        <v>3800000</v>
      </c>
      <c r="T1734" s="87">
        <v>3800000</v>
      </c>
      <c r="U1734" s="96">
        <v>4100000</v>
      </c>
      <c r="V1734" s="108">
        <v>4400000</v>
      </c>
    </row>
    <row r="1735" spans="1:22" hidden="1" x14ac:dyDescent="0.2">
      <c r="A1735" s="103">
        <v>1733</v>
      </c>
      <c r="B1735" s="1" t="s">
        <v>46</v>
      </c>
      <c r="C1735" s="14">
        <v>26</v>
      </c>
      <c r="D1735" s="14">
        <v>724</v>
      </c>
      <c r="E1735" s="1">
        <v>13312</v>
      </c>
      <c r="F1735" s="1" t="str">
        <f t="shared" si="139"/>
        <v>БЗД26724</v>
      </c>
      <c r="G1735" s="2" t="s">
        <v>1087</v>
      </c>
      <c r="I1735" s="1">
        <v>13</v>
      </c>
      <c r="J1735" s="1">
        <v>2014</v>
      </c>
      <c r="K1735" s="2" t="s">
        <v>1084</v>
      </c>
      <c r="L1735" s="122">
        <f t="shared" si="140"/>
        <v>1.1000000000000001</v>
      </c>
      <c r="N1735" s="117">
        <v>3900000</v>
      </c>
      <c r="O1735" s="129">
        <f t="shared" si="141"/>
        <v>4290000</v>
      </c>
      <c r="P1735" s="14">
        <f t="shared" si="142"/>
        <v>0</v>
      </c>
      <c r="Q1735" s="14" t="str">
        <f>+IF(B1735='1'!$D$15,IF(C1735='1'!$D$16,'2'!D1735,""),"")</f>
        <v/>
      </c>
      <c r="S1735" s="36">
        <v>2600000</v>
      </c>
      <c r="T1735" s="87">
        <v>3500000</v>
      </c>
      <c r="U1735" s="96">
        <v>3700000</v>
      </c>
      <c r="V1735" s="108">
        <v>3900000</v>
      </c>
    </row>
    <row r="1736" spans="1:22" hidden="1" x14ac:dyDescent="0.2">
      <c r="A1736" s="103">
        <v>1734</v>
      </c>
      <c r="B1736" s="1" t="s">
        <v>46</v>
      </c>
      <c r="C1736" s="14">
        <v>26</v>
      </c>
      <c r="D1736" s="14">
        <v>723</v>
      </c>
      <c r="E1736" s="1">
        <v>13312</v>
      </c>
      <c r="F1736" s="1" t="str">
        <f t="shared" ref="F1736:F1799" si="143">+B1736&amp;C1736&amp;D1736</f>
        <v>БЗД26723</v>
      </c>
      <c r="G1736" s="2" t="s">
        <v>1087</v>
      </c>
      <c r="I1736" s="1">
        <v>13</v>
      </c>
      <c r="J1736" s="1">
        <v>2014</v>
      </c>
      <c r="K1736" s="2" t="s">
        <v>1084</v>
      </c>
      <c r="L1736" s="122">
        <f t="shared" si="140"/>
        <v>1.1000000000000001</v>
      </c>
      <c r="N1736" s="117">
        <v>3900000</v>
      </c>
      <c r="O1736" s="129">
        <f t="shared" si="141"/>
        <v>4290000</v>
      </c>
      <c r="P1736" s="14">
        <f t="shared" si="142"/>
        <v>0</v>
      </c>
      <c r="Q1736" s="14" t="str">
        <f>+IF(B1736='1'!$D$15,IF(C1736='1'!$D$16,'2'!D1736,""),"")</f>
        <v/>
      </c>
      <c r="S1736" s="36">
        <v>2600000</v>
      </c>
      <c r="T1736" s="87">
        <v>3500000</v>
      </c>
      <c r="U1736" s="96">
        <v>3700000</v>
      </c>
      <c r="V1736" s="108">
        <v>3900000</v>
      </c>
    </row>
    <row r="1737" spans="1:22" hidden="1" x14ac:dyDescent="0.2">
      <c r="A1737" s="103">
        <v>1735</v>
      </c>
      <c r="B1737" s="1" t="s">
        <v>46</v>
      </c>
      <c r="C1737" s="14">
        <v>26</v>
      </c>
      <c r="D1737" s="14">
        <v>722</v>
      </c>
      <c r="E1737" s="1">
        <v>13312</v>
      </c>
      <c r="F1737" s="1" t="str">
        <f t="shared" si="143"/>
        <v>БЗД26722</v>
      </c>
      <c r="G1737" s="2" t="s">
        <v>1087</v>
      </c>
      <c r="I1737" s="1">
        <v>17</v>
      </c>
      <c r="J1737" s="1">
        <v>2014</v>
      </c>
      <c r="K1737" s="2" t="s">
        <v>1084</v>
      </c>
      <c r="L1737" s="122">
        <f t="shared" si="140"/>
        <v>1.1000000000000001</v>
      </c>
      <c r="N1737" s="117">
        <v>3900000</v>
      </c>
      <c r="O1737" s="129">
        <f t="shared" si="141"/>
        <v>4290000</v>
      </c>
      <c r="P1737" s="14">
        <f t="shared" si="142"/>
        <v>0</v>
      </c>
      <c r="Q1737" s="14" t="str">
        <f>+IF(B1737='1'!$D$15,IF(C1737='1'!$D$16,'2'!D1737,""),"")</f>
        <v/>
      </c>
      <c r="S1737" s="36">
        <v>2600000</v>
      </c>
      <c r="T1737" s="87">
        <v>3500000</v>
      </c>
      <c r="U1737" s="96">
        <v>3700000</v>
      </c>
      <c r="V1737" s="108">
        <v>3900000</v>
      </c>
    </row>
    <row r="1738" spans="1:22" hidden="1" x14ac:dyDescent="0.2">
      <c r="A1738" s="103">
        <v>1736</v>
      </c>
      <c r="B1738" s="1" t="s">
        <v>46</v>
      </c>
      <c r="C1738" s="14">
        <v>26</v>
      </c>
      <c r="D1738" s="14">
        <v>721</v>
      </c>
      <c r="E1738" s="1">
        <v>13312</v>
      </c>
      <c r="F1738" s="1" t="str">
        <f t="shared" si="143"/>
        <v>БЗД26721</v>
      </c>
      <c r="G1738" s="2" t="s">
        <v>1087</v>
      </c>
      <c r="I1738" s="1">
        <v>17</v>
      </c>
      <c r="J1738" s="1">
        <v>2014</v>
      </c>
      <c r="K1738" s="2" t="s">
        <v>1084</v>
      </c>
      <c r="L1738" s="122">
        <f t="shared" si="140"/>
        <v>1.1000000000000001</v>
      </c>
      <c r="N1738" s="117">
        <v>3900000</v>
      </c>
      <c r="O1738" s="129">
        <f t="shared" si="141"/>
        <v>4290000</v>
      </c>
      <c r="P1738" s="14">
        <f t="shared" si="142"/>
        <v>0</v>
      </c>
      <c r="Q1738" s="14" t="str">
        <f>+IF(B1738='1'!$D$15,IF(C1738='1'!$D$16,'2'!D1738,""),"")</f>
        <v/>
      </c>
      <c r="S1738" s="36">
        <v>2600000</v>
      </c>
      <c r="T1738" s="87">
        <v>3500000</v>
      </c>
      <c r="U1738" s="96">
        <v>3700000</v>
      </c>
      <c r="V1738" s="108">
        <v>3900000</v>
      </c>
    </row>
    <row r="1739" spans="1:22" hidden="1" x14ac:dyDescent="0.2">
      <c r="A1739" s="103">
        <v>1737</v>
      </c>
      <c r="B1739" s="1" t="s">
        <v>46</v>
      </c>
      <c r="C1739" s="14">
        <v>26</v>
      </c>
      <c r="D1739" s="14">
        <v>720</v>
      </c>
      <c r="E1739" s="1">
        <v>13312</v>
      </c>
      <c r="F1739" s="1" t="str">
        <f t="shared" si="143"/>
        <v>БЗД26720</v>
      </c>
      <c r="G1739" s="2" t="s">
        <v>1112</v>
      </c>
      <c r="I1739" s="1">
        <v>18</v>
      </c>
      <c r="J1739" s="1">
        <v>2014</v>
      </c>
      <c r="K1739" s="37" t="s">
        <v>1113</v>
      </c>
      <c r="L1739" s="122">
        <f t="shared" si="140"/>
        <v>1.1000000000000001</v>
      </c>
      <c r="N1739" s="117">
        <v>3900000</v>
      </c>
      <c r="O1739" s="129">
        <f t="shared" si="141"/>
        <v>4290000</v>
      </c>
      <c r="P1739" s="14">
        <f t="shared" si="142"/>
        <v>0</v>
      </c>
      <c r="Q1739" s="14" t="str">
        <f>+IF(B1739='1'!$D$15,IF(C1739='1'!$D$16,'2'!D1739,""),"")</f>
        <v/>
      </c>
      <c r="S1739" s="36">
        <v>3500000</v>
      </c>
      <c r="T1739" s="87">
        <v>3500000</v>
      </c>
      <c r="U1739" s="96">
        <v>3700000</v>
      </c>
      <c r="V1739" s="108">
        <v>3900000</v>
      </c>
    </row>
    <row r="1740" spans="1:22" hidden="1" x14ac:dyDescent="0.2">
      <c r="A1740" s="103">
        <v>1738</v>
      </c>
      <c r="B1740" s="1" t="s">
        <v>46</v>
      </c>
      <c r="C1740" s="14">
        <v>26</v>
      </c>
      <c r="D1740" s="14">
        <v>719</v>
      </c>
      <c r="E1740" s="1">
        <v>13312</v>
      </c>
      <c r="F1740" s="1" t="str">
        <f t="shared" si="143"/>
        <v>БЗД26719</v>
      </c>
      <c r="G1740" s="2" t="s">
        <v>1112</v>
      </c>
      <c r="I1740" s="1">
        <v>18</v>
      </c>
      <c r="J1740" s="1">
        <v>2014</v>
      </c>
      <c r="K1740" s="37" t="s">
        <v>1113</v>
      </c>
      <c r="L1740" s="122">
        <f t="shared" si="140"/>
        <v>1.1000000000000001</v>
      </c>
      <c r="N1740" s="117">
        <v>3900000</v>
      </c>
      <c r="O1740" s="129">
        <f t="shared" si="141"/>
        <v>4290000</v>
      </c>
      <c r="P1740" s="14">
        <f t="shared" si="142"/>
        <v>0</v>
      </c>
      <c r="Q1740" s="14" t="str">
        <f>+IF(B1740='1'!$D$15,IF(C1740='1'!$D$16,'2'!D1740,""),"")</f>
        <v/>
      </c>
      <c r="S1740" s="36">
        <v>3500000</v>
      </c>
      <c r="T1740" s="87">
        <v>3500000</v>
      </c>
      <c r="U1740" s="96">
        <v>3700000</v>
      </c>
      <c r="V1740" s="108">
        <v>3900000</v>
      </c>
    </row>
    <row r="1741" spans="1:22" hidden="1" x14ac:dyDescent="0.2">
      <c r="A1741" s="103">
        <v>1739</v>
      </c>
      <c r="B1741" s="1" t="s">
        <v>46</v>
      </c>
      <c r="C1741" s="14">
        <v>26</v>
      </c>
      <c r="D1741" s="14">
        <v>716</v>
      </c>
      <c r="E1741" s="1">
        <v>13312</v>
      </c>
      <c r="F1741" s="1" t="str">
        <f t="shared" si="143"/>
        <v>БЗД26716</v>
      </c>
      <c r="G1741" s="2" t="s">
        <v>1112</v>
      </c>
      <c r="I1741" s="1">
        <v>16</v>
      </c>
      <c r="J1741" s="1">
        <v>2013</v>
      </c>
      <c r="K1741" s="37" t="s">
        <v>1113</v>
      </c>
      <c r="L1741" s="122">
        <f t="shared" si="140"/>
        <v>1.1000000000000001</v>
      </c>
      <c r="N1741" s="117">
        <v>3900000</v>
      </c>
      <c r="O1741" s="129">
        <f t="shared" si="141"/>
        <v>4290000</v>
      </c>
      <c r="P1741" s="14">
        <f t="shared" si="142"/>
        <v>0</v>
      </c>
      <c r="Q1741" s="14" t="str">
        <f>+IF(B1741='1'!$D$15,IF(C1741='1'!$D$16,'2'!D1741,""),"")</f>
        <v/>
      </c>
      <c r="S1741" s="36">
        <v>3500000</v>
      </c>
      <c r="T1741" s="87">
        <v>3500000</v>
      </c>
      <c r="U1741" s="96">
        <v>3700000</v>
      </c>
      <c r="V1741" s="108">
        <v>3900000</v>
      </c>
    </row>
    <row r="1742" spans="1:22" hidden="1" x14ac:dyDescent="0.2">
      <c r="A1742" s="103">
        <v>1740</v>
      </c>
      <c r="B1742" s="1" t="s">
        <v>46</v>
      </c>
      <c r="C1742" s="14">
        <v>26</v>
      </c>
      <c r="D1742" s="14">
        <v>715</v>
      </c>
      <c r="E1742" s="1">
        <v>13312</v>
      </c>
      <c r="F1742" s="1" t="str">
        <f t="shared" si="143"/>
        <v>БЗД26715</v>
      </c>
      <c r="G1742" s="2" t="s">
        <v>1112</v>
      </c>
      <c r="I1742" s="1">
        <v>16</v>
      </c>
      <c r="J1742" s="1">
        <v>2013</v>
      </c>
      <c r="K1742" s="37" t="s">
        <v>1113</v>
      </c>
      <c r="L1742" s="122">
        <f t="shared" si="140"/>
        <v>1.1000000000000001</v>
      </c>
      <c r="N1742" s="117">
        <v>3900000</v>
      </c>
      <c r="O1742" s="129">
        <f t="shared" si="141"/>
        <v>4290000</v>
      </c>
      <c r="P1742" s="14">
        <f t="shared" si="142"/>
        <v>0</v>
      </c>
      <c r="Q1742" s="14" t="str">
        <f>+IF(B1742='1'!$D$15,IF(C1742='1'!$D$16,'2'!D1742,""),"")</f>
        <v/>
      </c>
      <c r="S1742" s="36">
        <v>3500000</v>
      </c>
      <c r="T1742" s="87">
        <v>3500000</v>
      </c>
      <c r="U1742" s="96">
        <v>3700000</v>
      </c>
      <c r="V1742" s="108">
        <v>3900000</v>
      </c>
    </row>
    <row r="1743" spans="1:22" hidden="1" x14ac:dyDescent="0.2">
      <c r="A1743" s="103">
        <v>1741</v>
      </c>
      <c r="B1743" s="1" t="s">
        <v>46</v>
      </c>
      <c r="C1743" s="14">
        <v>26</v>
      </c>
      <c r="D1743" s="14">
        <v>714</v>
      </c>
      <c r="E1743" s="1">
        <v>13312</v>
      </c>
      <c r="F1743" s="1" t="str">
        <f t="shared" si="143"/>
        <v>БЗД26714</v>
      </c>
      <c r="G1743" s="2" t="s">
        <v>2684</v>
      </c>
      <c r="I1743" s="1">
        <v>23</v>
      </c>
      <c r="J1743" s="1">
        <v>2024</v>
      </c>
      <c r="K1743" s="37" t="s">
        <v>1113</v>
      </c>
      <c r="L1743" s="126">
        <v>1</v>
      </c>
      <c r="N1743" s="120">
        <v>0</v>
      </c>
      <c r="O1743" s="129">
        <f t="shared" si="141"/>
        <v>0</v>
      </c>
      <c r="P1743" s="14">
        <f t="shared" si="142"/>
        <v>0</v>
      </c>
      <c r="Q1743" s="14" t="str">
        <f>+IF(B1743='1'!$D$15,IF(C1743='1'!$D$16,'2'!D1743,""),"")</f>
        <v/>
      </c>
      <c r="S1743" s="36"/>
      <c r="T1743" s="87"/>
      <c r="U1743" s="96"/>
      <c r="V1743" s="108">
        <v>0</v>
      </c>
    </row>
    <row r="1744" spans="1:22" hidden="1" x14ac:dyDescent="0.2">
      <c r="A1744" s="103">
        <v>1742</v>
      </c>
      <c r="B1744" s="1" t="s">
        <v>46</v>
      </c>
      <c r="C1744" s="14">
        <v>26</v>
      </c>
      <c r="D1744" s="14">
        <v>713</v>
      </c>
      <c r="E1744" s="1">
        <v>13312</v>
      </c>
      <c r="F1744" s="1" t="str">
        <f t="shared" si="143"/>
        <v>БЗД26713</v>
      </c>
      <c r="G1744" s="2" t="s">
        <v>2684</v>
      </c>
      <c r="I1744" s="1">
        <v>23</v>
      </c>
      <c r="J1744" s="1">
        <v>2024</v>
      </c>
      <c r="K1744" s="37" t="s">
        <v>1113</v>
      </c>
      <c r="L1744" s="126">
        <v>1</v>
      </c>
      <c r="N1744" s="120">
        <v>5100000</v>
      </c>
      <c r="O1744" s="129">
        <f t="shared" si="141"/>
        <v>5100000</v>
      </c>
      <c r="P1744" s="14">
        <f t="shared" si="142"/>
        <v>0</v>
      </c>
      <c r="Q1744" s="14" t="str">
        <f>+IF(B1744='1'!$D$15,IF(C1744='1'!$D$16,'2'!D1744,""),"")</f>
        <v/>
      </c>
      <c r="S1744" s="36"/>
      <c r="T1744" s="87"/>
      <c r="U1744" s="96"/>
      <c r="V1744" s="108">
        <v>0</v>
      </c>
    </row>
    <row r="1745" spans="1:22" hidden="1" x14ac:dyDescent="0.2">
      <c r="A1745" s="103">
        <v>1743</v>
      </c>
      <c r="B1745" s="1" t="s">
        <v>46</v>
      </c>
      <c r="C1745" s="14">
        <v>26</v>
      </c>
      <c r="D1745" s="14">
        <v>712</v>
      </c>
      <c r="E1745" s="1">
        <v>13312</v>
      </c>
      <c r="F1745" s="1" t="str">
        <f t="shared" si="143"/>
        <v>БЗД26712</v>
      </c>
      <c r="G1745" s="2" t="s">
        <v>2684</v>
      </c>
      <c r="I1745" s="1">
        <v>23</v>
      </c>
      <c r="J1745" s="1">
        <v>2024</v>
      </c>
      <c r="K1745" s="37" t="s">
        <v>1113</v>
      </c>
      <c r="L1745" s="126">
        <v>1</v>
      </c>
      <c r="N1745" s="120">
        <v>5100000</v>
      </c>
      <c r="O1745" s="129">
        <f t="shared" si="141"/>
        <v>5100000</v>
      </c>
      <c r="P1745" s="14">
        <f t="shared" si="142"/>
        <v>0</v>
      </c>
      <c r="Q1745" s="14" t="str">
        <f>+IF(B1745='1'!$D$15,IF(C1745='1'!$D$16,'2'!D1745,""),"")</f>
        <v/>
      </c>
      <c r="S1745" s="36"/>
      <c r="T1745" s="87"/>
      <c r="U1745" s="96"/>
      <c r="V1745" s="108">
        <v>0</v>
      </c>
    </row>
    <row r="1746" spans="1:22" hidden="1" x14ac:dyDescent="0.2">
      <c r="A1746" s="103">
        <v>1744</v>
      </c>
      <c r="B1746" s="1" t="s">
        <v>46</v>
      </c>
      <c r="C1746" s="14">
        <v>26</v>
      </c>
      <c r="D1746" s="14">
        <v>711</v>
      </c>
      <c r="E1746" s="1">
        <v>13312</v>
      </c>
      <c r="F1746" s="1" t="str">
        <f t="shared" si="143"/>
        <v>БЗД26711</v>
      </c>
      <c r="G1746" s="2" t="s">
        <v>2684</v>
      </c>
      <c r="I1746" s="1">
        <v>23</v>
      </c>
      <c r="J1746" s="1">
        <v>2024</v>
      </c>
      <c r="K1746" s="37" t="s">
        <v>1113</v>
      </c>
      <c r="L1746" s="126">
        <v>1</v>
      </c>
      <c r="N1746" s="120">
        <v>5100000</v>
      </c>
      <c r="O1746" s="129">
        <f t="shared" si="141"/>
        <v>5100000</v>
      </c>
      <c r="P1746" s="14">
        <f t="shared" si="142"/>
        <v>0</v>
      </c>
      <c r="Q1746" s="14" t="str">
        <f>+IF(B1746='1'!$D$15,IF(C1746='1'!$D$16,'2'!D1746,""),"")</f>
        <v/>
      </c>
      <c r="S1746" s="36"/>
      <c r="T1746" s="87"/>
      <c r="U1746" s="96"/>
      <c r="V1746" s="108">
        <v>0</v>
      </c>
    </row>
    <row r="1747" spans="1:22" hidden="1" x14ac:dyDescent="0.2">
      <c r="A1747" s="103">
        <v>1745</v>
      </c>
      <c r="B1747" s="1" t="s">
        <v>46</v>
      </c>
      <c r="C1747" s="14">
        <v>26</v>
      </c>
      <c r="D1747" s="14">
        <v>703</v>
      </c>
      <c r="E1747" s="1">
        <v>13313</v>
      </c>
      <c r="F1747" s="1" t="str">
        <f t="shared" si="143"/>
        <v>БЗД26703</v>
      </c>
      <c r="G1747" s="2" t="s">
        <v>2397</v>
      </c>
      <c r="I1747" s="1">
        <v>17</v>
      </c>
      <c r="J1747" s="1">
        <v>2020</v>
      </c>
      <c r="K1747" s="2" t="s">
        <v>1084</v>
      </c>
      <c r="L1747" s="122">
        <f t="shared" ref="L1747:L1778" si="144">+$L$1</f>
        <v>1.1000000000000001</v>
      </c>
      <c r="N1747" s="117">
        <v>3800000</v>
      </c>
      <c r="O1747" s="129">
        <f t="shared" si="141"/>
        <v>4180000.0000000005</v>
      </c>
      <c r="P1747" s="14">
        <f t="shared" si="142"/>
        <v>0</v>
      </c>
      <c r="Q1747" s="14" t="str">
        <f>+IF(B1747='1'!$D$15,IF(C1747='1'!$D$16,'2'!D1747,""),"")</f>
        <v/>
      </c>
      <c r="S1747" s="36">
        <v>2500000</v>
      </c>
      <c r="T1747" s="87">
        <v>3200000</v>
      </c>
      <c r="U1747" s="96">
        <v>3600000</v>
      </c>
      <c r="V1747" s="108">
        <v>3800000</v>
      </c>
    </row>
    <row r="1748" spans="1:22" hidden="1" x14ac:dyDescent="0.2">
      <c r="A1748" s="103">
        <v>1746</v>
      </c>
      <c r="B1748" s="1" t="s">
        <v>46</v>
      </c>
      <c r="C1748" s="14">
        <v>26</v>
      </c>
      <c r="D1748" s="14">
        <v>702</v>
      </c>
      <c r="E1748" s="1">
        <v>13313</v>
      </c>
      <c r="F1748" s="1" t="str">
        <f t="shared" si="143"/>
        <v>БЗД26702</v>
      </c>
      <c r="G1748" s="2" t="s">
        <v>2397</v>
      </c>
      <c r="I1748" s="1">
        <v>17</v>
      </c>
      <c r="J1748" s="1">
        <v>2020</v>
      </c>
      <c r="K1748" s="2" t="s">
        <v>1084</v>
      </c>
      <c r="L1748" s="122">
        <f t="shared" si="144"/>
        <v>1.1000000000000001</v>
      </c>
      <c r="N1748" s="117">
        <v>3800000</v>
      </c>
      <c r="O1748" s="129">
        <f t="shared" si="141"/>
        <v>4180000.0000000005</v>
      </c>
      <c r="P1748" s="14">
        <f t="shared" si="142"/>
        <v>0</v>
      </c>
      <c r="Q1748" s="14" t="str">
        <f>+IF(B1748='1'!$D$15,IF(C1748='1'!$D$16,'2'!D1748,""),"")</f>
        <v/>
      </c>
      <c r="S1748" s="36">
        <v>2500000</v>
      </c>
      <c r="T1748" s="87">
        <v>3200000</v>
      </c>
      <c r="U1748" s="96">
        <v>3600000</v>
      </c>
      <c r="V1748" s="108">
        <v>3800000</v>
      </c>
    </row>
    <row r="1749" spans="1:22" hidden="1" x14ac:dyDescent="0.2">
      <c r="A1749" s="103">
        <v>1747</v>
      </c>
      <c r="B1749" s="1" t="s">
        <v>46</v>
      </c>
      <c r="C1749" s="14">
        <v>26</v>
      </c>
      <c r="D1749" s="14">
        <v>701</v>
      </c>
      <c r="E1749" s="1">
        <v>13313</v>
      </c>
      <c r="F1749" s="1" t="str">
        <f t="shared" si="143"/>
        <v>БЗД26701</v>
      </c>
      <c r="G1749" s="2" t="s">
        <v>181</v>
      </c>
      <c r="I1749" s="1">
        <v>12</v>
      </c>
      <c r="J1749" s="1">
        <v>2018</v>
      </c>
      <c r="K1749" s="2" t="s">
        <v>1084</v>
      </c>
      <c r="L1749" s="122">
        <f t="shared" si="144"/>
        <v>1.1000000000000001</v>
      </c>
      <c r="N1749" s="117">
        <v>3800000</v>
      </c>
      <c r="O1749" s="129">
        <f t="shared" si="141"/>
        <v>4180000.0000000005</v>
      </c>
      <c r="P1749" s="14">
        <f t="shared" si="142"/>
        <v>0</v>
      </c>
      <c r="Q1749" s="14" t="str">
        <f>+IF(B1749='1'!$D$15,IF(C1749='1'!$D$16,'2'!D1749,""),"")</f>
        <v/>
      </c>
      <c r="S1749" s="36">
        <v>2500000</v>
      </c>
      <c r="T1749" s="87">
        <v>3200000</v>
      </c>
      <c r="U1749" s="96">
        <v>3500000</v>
      </c>
      <c r="V1749" s="108">
        <v>3800000</v>
      </c>
    </row>
    <row r="1750" spans="1:22" hidden="1" x14ac:dyDescent="0.2">
      <c r="A1750" s="103">
        <v>1748</v>
      </c>
      <c r="B1750" s="1" t="s">
        <v>46</v>
      </c>
      <c r="C1750" s="14">
        <v>26</v>
      </c>
      <c r="D1750" s="14">
        <v>608</v>
      </c>
      <c r="E1750" s="1">
        <v>13313</v>
      </c>
      <c r="F1750" s="1" t="str">
        <f t="shared" si="143"/>
        <v>БЗД26608</v>
      </c>
      <c r="G1750" s="2" t="s">
        <v>1090</v>
      </c>
      <c r="I1750" s="1">
        <v>16</v>
      </c>
      <c r="J1750" s="1">
        <v>2021</v>
      </c>
      <c r="K1750" s="2" t="s">
        <v>1084</v>
      </c>
      <c r="L1750" s="122">
        <f t="shared" si="144"/>
        <v>1.1000000000000001</v>
      </c>
      <c r="N1750" s="117">
        <v>3700000</v>
      </c>
      <c r="O1750" s="129">
        <f t="shared" si="141"/>
        <v>4070000.0000000005</v>
      </c>
      <c r="P1750" s="14">
        <f t="shared" si="142"/>
        <v>0</v>
      </c>
      <c r="Q1750" s="14" t="str">
        <f>+IF(B1750='1'!$D$15,IF(C1750='1'!$D$16,'2'!D1750,""),"")</f>
        <v/>
      </c>
      <c r="S1750" s="36">
        <v>2500000</v>
      </c>
      <c r="T1750" s="87">
        <v>3000000</v>
      </c>
      <c r="U1750" s="96">
        <v>3400000</v>
      </c>
      <c r="V1750" s="108">
        <v>3700000</v>
      </c>
    </row>
    <row r="1751" spans="1:22" hidden="1" x14ac:dyDescent="0.2">
      <c r="A1751" s="103">
        <v>1749</v>
      </c>
      <c r="B1751" s="1" t="s">
        <v>46</v>
      </c>
      <c r="C1751" s="14">
        <v>26</v>
      </c>
      <c r="D1751" s="14">
        <v>607</v>
      </c>
      <c r="E1751" s="1">
        <v>13313</v>
      </c>
      <c r="F1751" s="1" t="str">
        <f t="shared" si="143"/>
        <v>БЗД26607</v>
      </c>
      <c r="G1751" s="2" t="s">
        <v>1090</v>
      </c>
      <c r="I1751" s="1">
        <v>16</v>
      </c>
      <c r="J1751" s="1">
        <v>2021</v>
      </c>
      <c r="K1751" s="2" t="s">
        <v>1084</v>
      </c>
      <c r="L1751" s="122">
        <f t="shared" si="144"/>
        <v>1.1000000000000001</v>
      </c>
      <c r="N1751" s="117">
        <v>3700000</v>
      </c>
      <c r="O1751" s="129">
        <f t="shared" si="141"/>
        <v>4070000.0000000005</v>
      </c>
      <c r="P1751" s="14">
        <f t="shared" si="142"/>
        <v>0</v>
      </c>
      <c r="Q1751" s="14" t="str">
        <f>+IF(B1751='1'!$D$15,IF(C1751='1'!$D$16,'2'!D1751,""),"")</f>
        <v/>
      </c>
      <c r="S1751" s="36">
        <v>2500000</v>
      </c>
      <c r="T1751" s="87">
        <v>3000000</v>
      </c>
      <c r="U1751" s="96">
        <v>3400000</v>
      </c>
      <c r="V1751" s="108">
        <v>3700000</v>
      </c>
    </row>
    <row r="1752" spans="1:22" hidden="1" x14ac:dyDescent="0.2">
      <c r="A1752" s="103">
        <v>1750</v>
      </c>
      <c r="B1752" s="1" t="s">
        <v>46</v>
      </c>
      <c r="C1752" s="14">
        <v>26</v>
      </c>
      <c r="D1752" s="14">
        <v>606</v>
      </c>
      <c r="E1752" s="1">
        <v>13313</v>
      </c>
      <c r="F1752" s="1" t="str">
        <f t="shared" si="143"/>
        <v>БЗД26606</v>
      </c>
      <c r="G1752" s="2" t="s">
        <v>1090</v>
      </c>
      <c r="I1752" s="1">
        <v>16</v>
      </c>
      <c r="J1752" s="1">
        <v>2021</v>
      </c>
      <c r="K1752" s="2" t="s">
        <v>1084</v>
      </c>
      <c r="L1752" s="122">
        <f t="shared" si="144"/>
        <v>1.1000000000000001</v>
      </c>
      <c r="N1752" s="117">
        <v>3700000</v>
      </c>
      <c r="O1752" s="129">
        <f t="shared" si="141"/>
        <v>4070000.0000000005</v>
      </c>
      <c r="P1752" s="14">
        <f t="shared" si="142"/>
        <v>0</v>
      </c>
      <c r="Q1752" s="14" t="str">
        <f>+IF(B1752='1'!$D$15,IF(C1752='1'!$D$16,'2'!D1752,""),"")</f>
        <v/>
      </c>
      <c r="S1752" s="36">
        <v>2500000</v>
      </c>
      <c r="T1752" s="87">
        <v>3000000</v>
      </c>
      <c r="U1752" s="96">
        <v>3400000</v>
      </c>
      <c r="V1752" s="108">
        <v>3700000</v>
      </c>
    </row>
    <row r="1753" spans="1:22" hidden="1" x14ac:dyDescent="0.2">
      <c r="A1753" s="103">
        <v>1751</v>
      </c>
      <c r="B1753" s="1" t="s">
        <v>46</v>
      </c>
      <c r="C1753" s="14">
        <v>26</v>
      </c>
      <c r="D1753" s="14">
        <v>603</v>
      </c>
      <c r="E1753" s="1">
        <v>13313</v>
      </c>
      <c r="F1753" s="1" t="str">
        <f t="shared" si="143"/>
        <v>БЗД26603</v>
      </c>
      <c r="G1753" s="2" t="s">
        <v>1090</v>
      </c>
      <c r="I1753" s="1">
        <v>16</v>
      </c>
      <c r="J1753" s="1">
        <v>2016</v>
      </c>
      <c r="K1753" s="2" t="s">
        <v>1084</v>
      </c>
      <c r="L1753" s="122">
        <f t="shared" si="144"/>
        <v>1.1000000000000001</v>
      </c>
      <c r="N1753" s="117">
        <v>3500000</v>
      </c>
      <c r="O1753" s="129">
        <f t="shared" si="141"/>
        <v>3850000.0000000005</v>
      </c>
      <c r="P1753" s="14">
        <f t="shared" si="142"/>
        <v>0</v>
      </c>
      <c r="Q1753" s="14" t="str">
        <f>+IF(B1753='1'!$D$15,IF(C1753='1'!$D$16,'2'!D1753,""),"")</f>
        <v/>
      </c>
      <c r="S1753" s="36">
        <v>2300000</v>
      </c>
      <c r="T1753" s="87">
        <v>2800000</v>
      </c>
      <c r="U1753" s="96">
        <v>3200000</v>
      </c>
      <c r="V1753" s="108">
        <v>3500000</v>
      </c>
    </row>
    <row r="1754" spans="1:22" hidden="1" x14ac:dyDescent="0.2">
      <c r="A1754" s="103">
        <v>1752</v>
      </c>
      <c r="B1754" s="1" t="s">
        <v>46</v>
      </c>
      <c r="C1754" s="14">
        <v>26</v>
      </c>
      <c r="D1754" s="14">
        <v>602</v>
      </c>
      <c r="E1754" s="1">
        <v>13313</v>
      </c>
      <c r="F1754" s="1" t="str">
        <f t="shared" si="143"/>
        <v>БЗД26602</v>
      </c>
      <c r="G1754" s="2" t="s">
        <v>1090</v>
      </c>
      <c r="I1754" s="1">
        <v>16</v>
      </c>
      <c r="J1754" s="1">
        <v>2019</v>
      </c>
      <c r="K1754" s="2" t="s">
        <v>1084</v>
      </c>
      <c r="L1754" s="122">
        <f t="shared" si="144"/>
        <v>1.1000000000000001</v>
      </c>
      <c r="N1754" s="117">
        <v>3500000</v>
      </c>
      <c r="O1754" s="129">
        <f t="shared" si="141"/>
        <v>3850000.0000000005</v>
      </c>
      <c r="P1754" s="14">
        <f t="shared" si="142"/>
        <v>0</v>
      </c>
      <c r="Q1754" s="14" t="str">
        <f>+IF(B1754='1'!$D$15,IF(C1754='1'!$D$16,'2'!D1754,""),"")</f>
        <v/>
      </c>
      <c r="S1754" s="36">
        <v>2300000</v>
      </c>
      <c r="T1754" s="87">
        <v>2800000</v>
      </c>
      <c r="U1754" s="96">
        <v>3200000</v>
      </c>
      <c r="V1754" s="108">
        <v>3500000</v>
      </c>
    </row>
    <row r="1755" spans="1:22" hidden="1" x14ac:dyDescent="0.2">
      <c r="A1755" s="103">
        <v>1753</v>
      </c>
      <c r="B1755" s="1" t="s">
        <v>46</v>
      </c>
      <c r="C1755" s="14">
        <v>26</v>
      </c>
      <c r="D1755" s="14">
        <v>601</v>
      </c>
      <c r="E1755" s="1">
        <v>13313</v>
      </c>
      <c r="F1755" s="1" t="str">
        <f t="shared" si="143"/>
        <v>БЗД26601</v>
      </c>
      <c r="G1755" s="2" t="s">
        <v>1089</v>
      </c>
      <c r="I1755" s="1">
        <v>16</v>
      </c>
      <c r="J1755" s="1">
        <v>2018</v>
      </c>
      <c r="K1755" s="2" t="s">
        <v>1084</v>
      </c>
      <c r="L1755" s="122">
        <f t="shared" si="144"/>
        <v>1.1000000000000001</v>
      </c>
      <c r="N1755" s="117">
        <v>3500000</v>
      </c>
      <c r="O1755" s="129">
        <f t="shared" si="141"/>
        <v>3850000.0000000005</v>
      </c>
      <c r="P1755" s="14">
        <f t="shared" si="142"/>
        <v>0</v>
      </c>
      <c r="Q1755" s="14" t="str">
        <f>+IF(B1755='1'!$D$15,IF(C1755='1'!$D$16,'2'!D1755,""),"")</f>
        <v/>
      </c>
      <c r="S1755" s="36">
        <v>2300000</v>
      </c>
      <c r="T1755" s="87">
        <v>2800000</v>
      </c>
      <c r="U1755" s="96">
        <v>3200000</v>
      </c>
      <c r="V1755" s="108">
        <v>3500000</v>
      </c>
    </row>
    <row r="1756" spans="1:22" hidden="1" x14ac:dyDescent="0.2">
      <c r="A1756" s="103">
        <v>1754</v>
      </c>
      <c r="B1756" s="1" t="s">
        <v>46</v>
      </c>
      <c r="C1756" s="14">
        <v>26</v>
      </c>
      <c r="D1756" s="14">
        <v>503</v>
      </c>
      <c r="E1756" s="1">
        <v>13313</v>
      </c>
      <c r="F1756" s="1" t="str">
        <f t="shared" si="143"/>
        <v>БЗД26503</v>
      </c>
      <c r="G1756" s="2" t="s">
        <v>1123</v>
      </c>
      <c r="I1756" s="1">
        <v>15</v>
      </c>
      <c r="J1756" s="1">
        <v>2021</v>
      </c>
      <c r="K1756" s="2" t="s">
        <v>8</v>
      </c>
      <c r="L1756" s="122">
        <f t="shared" si="144"/>
        <v>1.1000000000000001</v>
      </c>
      <c r="N1756" s="117">
        <v>4000000</v>
      </c>
      <c r="O1756" s="129">
        <f t="shared" si="141"/>
        <v>4400000</v>
      </c>
      <c r="P1756" s="14">
        <f t="shared" si="142"/>
        <v>0</v>
      </c>
      <c r="Q1756" s="14" t="str">
        <f>+IF(B1756='1'!$D$15,IF(C1756='1'!$D$16,'2'!D1756,""),"")</f>
        <v/>
      </c>
      <c r="S1756" s="36">
        <v>3500000</v>
      </c>
      <c r="T1756" s="87">
        <v>3600000</v>
      </c>
      <c r="U1756" s="96">
        <v>3800000</v>
      </c>
      <c r="V1756" s="108">
        <v>4000000</v>
      </c>
    </row>
    <row r="1757" spans="1:22" hidden="1" x14ac:dyDescent="0.2">
      <c r="A1757" s="103">
        <v>1755</v>
      </c>
      <c r="B1757" s="1" t="s">
        <v>46</v>
      </c>
      <c r="C1757" s="14">
        <v>26</v>
      </c>
      <c r="D1757" s="14">
        <v>502</v>
      </c>
      <c r="E1757" s="1">
        <v>13313</v>
      </c>
      <c r="F1757" s="1" t="str">
        <f t="shared" si="143"/>
        <v>БЗД26502</v>
      </c>
      <c r="G1757" s="2" t="s">
        <v>1123</v>
      </c>
      <c r="I1757" s="1">
        <v>15</v>
      </c>
      <c r="J1757" s="1">
        <v>2019</v>
      </c>
      <c r="K1757" s="2" t="s">
        <v>8</v>
      </c>
      <c r="L1757" s="122">
        <f t="shared" si="144"/>
        <v>1.1000000000000001</v>
      </c>
      <c r="N1757" s="117">
        <v>4000000</v>
      </c>
      <c r="O1757" s="129">
        <f t="shared" si="141"/>
        <v>4400000</v>
      </c>
      <c r="P1757" s="14">
        <f t="shared" si="142"/>
        <v>0</v>
      </c>
      <c r="Q1757" s="14" t="str">
        <f>+IF(B1757='1'!$D$15,IF(C1757='1'!$D$16,'2'!D1757,""),"")</f>
        <v/>
      </c>
      <c r="S1757" s="36">
        <v>3500000</v>
      </c>
      <c r="T1757" s="87">
        <v>3600000</v>
      </c>
      <c r="U1757" s="96">
        <v>3800000</v>
      </c>
      <c r="V1757" s="108">
        <v>4000000</v>
      </c>
    </row>
    <row r="1758" spans="1:22" hidden="1" x14ac:dyDescent="0.2">
      <c r="A1758" s="103">
        <v>1756</v>
      </c>
      <c r="B1758" s="1" t="s">
        <v>46</v>
      </c>
      <c r="C1758" s="14">
        <v>26</v>
      </c>
      <c r="D1758" s="14">
        <v>501</v>
      </c>
      <c r="E1758" s="1">
        <v>13313</v>
      </c>
      <c r="F1758" s="1" t="str">
        <f t="shared" si="143"/>
        <v>БЗД26501</v>
      </c>
      <c r="G1758" s="2" t="s">
        <v>1123</v>
      </c>
      <c r="I1758" s="1">
        <v>15</v>
      </c>
      <c r="J1758" s="1">
        <v>2021</v>
      </c>
      <c r="K1758" s="2" t="s">
        <v>8</v>
      </c>
      <c r="L1758" s="122">
        <f t="shared" si="144"/>
        <v>1.1000000000000001</v>
      </c>
      <c r="N1758" s="117">
        <v>4000000</v>
      </c>
      <c r="O1758" s="129">
        <f t="shared" si="141"/>
        <v>4400000</v>
      </c>
      <c r="P1758" s="14">
        <f t="shared" si="142"/>
        <v>0</v>
      </c>
      <c r="Q1758" s="14" t="str">
        <f>+IF(B1758='1'!$D$15,IF(C1758='1'!$D$16,'2'!D1758,""),"")</f>
        <v/>
      </c>
      <c r="S1758" s="36">
        <v>3500000</v>
      </c>
      <c r="T1758" s="87">
        <v>3600000</v>
      </c>
      <c r="U1758" s="96">
        <v>3800000</v>
      </c>
      <c r="V1758" s="108">
        <v>4000000</v>
      </c>
    </row>
    <row r="1759" spans="1:22" hidden="1" x14ac:dyDescent="0.2">
      <c r="A1759" s="103">
        <v>1757</v>
      </c>
      <c r="B1759" s="1" t="s">
        <v>46</v>
      </c>
      <c r="C1759" s="14">
        <v>26</v>
      </c>
      <c r="D1759" s="14">
        <v>430</v>
      </c>
      <c r="E1759" s="1">
        <v>13312</v>
      </c>
      <c r="F1759" s="1" t="str">
        <f t="shared" si="143"/>
        <v>БЗД26430</v>
      </c>
      <c r="G1759" s="2" t="s">
        <v>1115</v>
      </c>
      <c r="I1759" s="1">
        <v>15</v>
      </c>
      <c r="J1759" s="1">
        <v>2015</v>
      </c>
      <c r="K1759" s="37" t="s">
        <v>1113</v>
      </c>
      <c r="L1759" s="122">
        <f t="shared" si="144"/>
        <v>1.1000000000000001</v>
      </c>
      <c r="N1759" s="117">
        <v>4000000</v>
      </c>
      <c r="O1759" s="129">
        <f t="shared" si="141"/>
        <v>4400000</v>
      </c>
      <c r="P1759" s="14">
        <f t="shared" si="142"/>
        <v>0</v>
      </c>
      <c r="Q1759" s="14" t="str">
        <f>+IF(B1759='1'!$D$15,IF(C1759='1'!$D$16,'2'!D1759,""),"")</f>
        <v/>
      </c>
      <c r="S1759" s="36">
        <v>3000000</v>
      </c>
      <c r="T1759" s="87">
        <v>3350000</v>
      </c>
      <c r="U1759" s="96">
        <v>3350000</v>
      </c>
      <c r="V1759" s="108">
        <v>4000000</v>
      </c>
    </row>
    <row r="1760" spans="1:22" hidden="1" x14ac:dyDescent="0.2">
      <c r="A1760" s="103">
        <v>1758</v>
      </c>
      <c r="B1760" s="1" t="s">
        <v>46</v>
      </c>
      <c r="C1760" s="14">
        <v>26</v>
      </c>
      <c r="D1760" s="14">
        <v>429</v>
      </c>
      <c r="E1760" s="1">
        <v>13312</v>
      </c>
      <c r="F1760" s="1" t="str">
        <f t="shared" si="143"/>
        <v>БЗД26429</v>
      </c>
      <c r="G1760" s="2" t="s">
        <v>1115</v>
      </c>
      <c r="I1760" s="1">
        <v>15</v>
      </c>
      <c r="J1760" s="1">
        <v>2015</v>
      </c>
      <c r="K1760" s="37" t="s">
        <v>1113</v>
      </c>
      <c r="L1760" s="122">
        <f t="shared" si="144"/>
        <v>1.1000000000000001</v>
      </c>
      <c r="N1760" s="117">
        <v>4000000</v>
      </c>
      <c r="O1760" s="129">
        <f t="shared" si="141"/>
        <v>4400000</v>
      </c>
      <c r="P1760" s="14">
        <f t="shared" si="142"/>
        <v>0</v>
      </c>
      <c r="Q1760" s="14" t="str">
        <f>+IF(B1760='1'!$D$15,IF(C1760='1'!$D$16,'2'!D1760,""),"")</f>
        <v/>
      </c>
      <c r="S1760" s="36">
        <v>3000000</v>
      </c>
      <c r="T1760" s="87">
        <v>3350000</v>
      </c>
      <c r="U1760" s="96">
        <v>3350000</v>
      </c>
      <c r="V1760" s="108">
        <v>4000000</v>
      </c>
    </row>
    <row r="1761" spans="1:22" hidden="1" x14ac:dyDescent="0.2">
      <c r="A1761" s="103">
        <v>1759</v>
      </c>
      <c r="B1761" s="1" t="s">
        <v>46</v>
      </c>
      <c r="C1761" s="14">
        <v>26</v>
      </c>
      <c r="D1761" s="14">
        <v>428</v>
      </c>
      <c r="E1761" s="1">
        <v>13312</v>
      </c>
      <c r="F1761" s="1" t="str">
        <f t="shared" si="143"/>
        <v>БЗД26428</v>
      </c>
      <c r="G1761" s="2" t="s">
        <v>1115</v>
      </c>
      <c r="I1761" s="1">
        <v>15</v>
      </c>
      <c r="J1761" s="1">
        <v>2015</v>
      </c>
      <c r="K1761" s="37" t="s">
        <v>1113</v>
      </c>
      <c r="L1761" s="122">
        <f t="shared" si="144"/>
        <v>1.1000000000000001</v>
      </c>
      <c r="N1761" s="117">
        <v>4000000</v>
      </c>
      <c r="O1761" s="129">
        <f t="shared" si="141"/>
        <v>4400000</v>
      </c>
      <c r="P1761" s="14">
        <f t="shared" si="142"/>
        <v>0</v>
      </c>
      <c r="Q1761" s="14" t="str">
        <f>+IF(B1761='1'!$D$15,IF(C1761='1'!$D$16,'2'!D1761,""),"")</f>
        <v/>
      </c>
      <c r="S1761" s="36">
        <v>3000000</v>
      </c>
      <c r="T1761" s="87">
        <v>3350000</v>
      </c>
      <c r="U1761" s="96">
        <v>3350000</v>
      </c>
      <c r="V1761" s="108">
        <v>4000000</v>
      </c>
    </row>
    <row r="1762" spans="1:22" hidden="1" x14ac:dyDescent="0.2">
      <c r="A1762" s="103">
        <v>1760</v>
      </c>
      <c r="B1762" s="1" t="s">
        <v>46</v>
      </c>
      <c r="C1762" s="14">
        <v>26</v>
      </c>
      <c r="D1762" s="14">
        <v>427</v>
      </c>
      <c r="E1762" s="1">
        <v>13312</v>
      </c>
      <c r="F1762" s="1" t="str">
        <f t="shared" si="143"/>
        <v>БЗД26427</v>
      </c>
      <c r="G1762" s="2" t="s">
        <v>1115</v>
      </c>
      <c r="I1762" s="1">
        <v>15</v>
      </c>
      <c r="J1762" s="1">
        <v>2015</v>
      </c>
      <c r="K1762" s="37" t="s">
        <v>1113</v>
      </c>
      <c r="L1762" s="122">
        <f t="shared" si="144"/>
        <v>1.1000000000000001</v>
      </c>
      <c r="N1762" s="117">
        <v>4000000</v>
      </c>
      <c r="O1762" s="129">
        <f t="shared" si="141"/>
        <v>4400000</v>
      </c>
      <c r="P1762" s="14">
        <f t="shared" si="142"/>
        <v>0</v>
      </c>
      <c r="Q1762" s="14" t="str">
        <f>+IF(B1762='1'!$D$15,IF(C1762='1'!$D$16,'2'!D1762,""),"")</f>
        <v/>
      </c>
      <c r="S1762" s="36">
        <v>3000000</v>
      </c>
      <c r="T1762" s="87">
        <v>3350000</v>
      </c>
      <c r="U1762" s="96">
        <v>3350000</v>
      </c>
      <c r="V1762" s="108">
        <v>4000000</v>
      </c>
    </row>
    <row r="1763" spans="1:22" hidden="1" x14ac:dyDescent="0.2">
      <c r="A1763" s="103">
        <v>1761</v>
      </c>
      <c r="B1763" s="1" t="s">
        <v>46</v>
      </c>
      <c r="C1763" s="14">
        <v>26</v>
      </c>
      <c r="D1763" s="14">
        <v>426</v>
      </c>
      <c r="E1763" s="1">
        <v>13312</v>
      </c>
      <c r="F1763" s="1" t="str">
        <f t="shared" si="143"/>
        <v>БЗД26426</v>
      </c>
      <c r="G1763" s="2" t="s">
        <v>1115</v>
      </c>
      <c r="I1763" s="1">
        <v>15</v>
      </c>
      <c r="J1763" s="1">
        <v>2015</v>
      </c>
      <c r="K1763" s="37" t="s">
        <v>1113</v>
      </c>
      <c r="L1763" s="122">
        <f t="shared" si="144"/>
        <v>1.1000000000000001</v>
      </c>
      <c r="N1763" s="117">
        <v>4000000</v>
      </c>
      <c r="O1763" s="129">
        <f t="shared" si="141"/>
        <v>4400000</v>
      </c>
      <c r="P1763" s="14">
        <f t="shared" si="142"/>
        <v>0</v>
      </c>
      <c r="Q1763" s="14" t="str">
        <f>+IF(B1763='1'!$D$15,IF(C1763='1'!$D$16,'2'!D1763,""),"")</f>
        <v/>
      </c>
      <c r="S1763" s="36">
        <v>3000000</v>
      </c>
      <c r="T1763" s="87">
        <v>3350000</v>
      </c>
      <c r="U1763" s="96">
        <v>3350000</v>
      </c>
      <c r="V1763" s="108">
        <v>4000000</v>
      </c>
    </row>
    <row r="1764" spans="1:22" hidden="1" x14ac:dyDescent="0.2">
      <c r="A1764" s="103">
        <v>1762</v>
      </c>
      <c r="B1764" s="1" t="s">
        <v>46</v>
      </c>
      <c r="C1764" s="14">
        <v>26</v>
      </c>
      <c r="D1764" s="14">
        <v>424</v>
      </c>
      <c r="E1764" s="1">
        <v>13312</v>
      </c>
      <c r="F1764" s="1" t="str">
        <f t="shared" si="143"/>
        <v>БЗД26424</v>
      </c>
      <c r="G1764" s="2" t="s">
        <v>1115</v>
      </c>
      <c r="I1764" s="1">
        <v>16</v>
      </c>
      <c r="J1764" s="1">
        <v>2017</v>
      </c>
      <c r="K1764" s="37" t="s">
        <v>1113</v>
      </c>
      <c r="L1764" s="122">
        <f t="shared" si="144"/>
        <v>1.1000000000000001</v>
      </c>
      <c r="N1764" s="117">
        <v>4000000</v>
      </c>
      <c r="O1764" s="129">
        <f t="shared" si="141"/>
        <v>4400000</v>
      </c>
      <c r="P1764" s="14">
        <f t="shared" si="142"/>
        <v>0</v>
      </c>
      <c r="Q1764" s="14" t="str">
        <f>+IF(B1764='1'!$D$15,IF(C1764='1'!$D$16,'2'!D1764,""),"")</f>
        <v/>
      </c>
      <c r="S1764" s="36">
        <v>3000000</v>
      </c>
      <c r="T1764" s="87">
        <v>3350000</v>
      </c>
      <c r="U1764" s="96">
        <v>3350000</v>
      </c>
      <c r="V1764" s="108">
        <v>4000000</v>
      </c>
    </row>
    <row r="1765" spans="1:22" hidden="1" x14ac:dyDescent="0.2">
      <c r="A1765" s="103">
        <v>1763</v>
      </c>
      <c r="B1765" s="1" t="s">
        <v>46</v>
      </c>
      <c r="C1765" s="14">
        <v>26</v>
      </c>
      <c r="D1765" s="14">
        <v>423</v>
      </c>
      <c r="E1765" s="1">
        <v>13312</v>
      </c>
      <c r="F1765" s="1" t="str">
        <f t="shared" si="143"/>
        <v>БЗД26423</v>
      </c>
      <c r="G1765" s="2" t="s">
        <v>1115</v>
      </c>
      <c r="I1765" s="1">
        <v>15</v>
      </c>
      <c r="J1765" s="1">
        <v>2015</v>
      </c>
      <c r="K1765" s="37" t="s">
        <v>1113</v>
      </c>
      <c r="L1765" s="122">
        <f t="shared" si="144"/>
        <v>1.1000000000000001</v>
      </c>
      <c r="N1765" s="117">
        <v>3700000</v>
      </c>
      <c r="O1765" s="129">
        <f t="shared" si="141"/>
        <v>4070000.0000000005</v>
      </c>
      <c r="P1765" s="14">
        <f t="shared" si="142"/>
        <v>0</v>
      </c>
      <c r="Q1765" s="14" t="str">
        <f>+IF(B1765='1'!$D$15,IF(C1765='1'!$D$16,'2'!D1765,""),"")</f>
        <v/>
      </c>
      <c r="S1765" s="36">
        <v>3000000</v>
      </c>
      <c r="T1765" s="87">
        <v>3350000</v>
      </c>
      <c r="U1765" s="96">
        <v>3250000</v>
      </c>
      <c r="V1765" s="108">
        <v>3700000</v>
      </c>
    </row>
    <row r="1766" spans="1:22" hidden="1" x14ac:dyDescent="0.2">
      <c r="A1766" s="103">
        <v>1764</v>
      </c>
      <c r="B1766" s="1" t="s">
        <v>46</v>
      </c>
      <c r="C1766" s="14">
        <v>26</v>
      </c>
      <c r="D1766" s="14">
        <v>422</v>
      </c>
      <c r="E1766" s="1">
        <v>13312</v>
      </c>
      <c r="F1766" s="1" t="str">
        <f t="shared" si="143"/>
        <v>БЗД26422</v>
      </c>
      <c r="G1766" s="2" t="s">
        <v>1115</v>
      </c>
      <c r="I1766" s="1">
        <v>15</v>
      </c>
      <c r="J1766" s="1">
        <v>2015</v>
      </c>
      <c r="K1766" s="37" t="s">
        <v>1113</v>
      </c>
      <c r="L1766" s="122">
        <f t="shared" si="144"/>
        <v>1.1000000000000001</v>
      </c>
      <c r="N1766" s="117">
        <v>3700000</v>
      </c>
      <c r="O1766" s="129">
        <f t="shared" si="141"/>
        <v>4070000.0000000005</v>
      </c>
      <c r="P1766" s="14">
        <f t="shared" si="142"/>
        <v>0</v>
      </c>
      <c r="Q1766" s="14" t="str">
        <f>+IF(B1766='1'!$D$15,IF(C1766='1'!$D$16,'2'!D1766,""),"")</f>
        <v/>
      </c>
      <c r="S1766" s="36">
        <v>3000000</v>
      </c>
      <c r="T1766" s="87">
        <v>3350000</v>
      </c>
      <c r="U1766" s="96">
        <v>3250000</v>
      </c>
      <c r="V1766" s="108">
        <v>3700000</v>
      </c>
    </row>
    <row r="1767" spans="1:22" hidden="1" x14ac:dyDescent="0.2">
      <c r="A1767" s="103">
        <v>1765</v>
      </c>
      <c r="B1767" s="1" t="s">
        <v>46</v>
      </c>
      <c r="C1767" s="14">
        <v>26</v>
      </c>
      <c r="D1767" s="14">
        <v>421</v>
      </c>
      <c r="E1767" s="1">
        <v>13312</v>
      </c>
      <c r="F1767" s="1" t="str">
        <f t="shared" si="143"/>
        <v>БЗД26421</v>
      </c>
      <c r="G1767" s="2" t="s">
        <v>1115</v>
      </c>
      <c r="I1767" s="1">
        <v>15</v>
      </c>
      <c r="J1767" s="1">
        <v>2014</v>
      </c>
      <c r="K1767" s="37" t="s">
        <v>1113</v>
      </c>
      <c r="L1767" s="122">
        <f t="shared" si="144"/>
        <v>1.1000000000000001</v>
      </c>
      <c r="N1767" s="117">
        <v>3700000</v>
      </c>
      <c r="O1767" s="129">
        <f t="shared" si="141"/>
        <v>4070000.0000000005</v>
      </c>
      <c r="P1767" s="14">
        <f t="shared" si="142"/>
        <v>0</v>
      </c>
      <c r="Q1767" s="14" t="str">
        <f>+IF(B1767='1'!$D$15,IF(C1767='1'!$D$16,'2'!D1767,""),"")</f>
        <v/>
      </c>
      <c r="S1767" s="36">
        <v>3000000</v>
      </c>
      <c r="T1767" s="87">
        <v>3350000</v>
      </c>
      <c r="U1767" s="96">
        <v>3250000</v>
      </c>
      <c r="V1767" s="108">
        <v>3700000</v>
      </c>
    </row>
    <row r="1768" spans="1:22" hidden="1" x14ac:dyDescent="0.2">
      <c r="A1768" s="103">
        <v>1766</v>
      </c>
      <c r="B1768" s="1" t="s">
        <v>46</v>
      </c>
      <c r="C1768" s="14">
        <v>26</v>
      </c>
      <c r="D1768" s="14">
        <v>409</v>
      </c>
      <c r="E1768" s="1">
        <v>13313</v>
      </c>
      <c r="F1768" s="1" t="str">
        <f t="shared" si="143"/>
        <v>БЗД26409</v>
      </c>
      <c r="G1768" s="2" t="s">
        <v>1088</v>
      </c>
      <c r="I1768" s="1">
        <v>15</v>
      </c>
      <c r="J1768" s="1">
        <v>2015</v>
      </c>
      <c r="K1768" s="2" t="s">
        <v>1084</v>
      </c>
      <c r="L1768" s="122">
        <f t="shared" si="144"/>
        <v>1.1000000000000001</v>
      </c>
      <c r="N1768" s="117">
        <v>3500000</v>
      </c>
      <c r="O1768" s="129">
        <f t="shared" si="141"/>
        <v>3850000.0000000005</v>
      </c>
      <c r="P1768" s="14">
        <f t="shared" si="142"/>
        <v>0</v>
      </c>
      <c r="Q1768" s="14" t="str">
        <f>+IF(B1768='1'!$D$15,IF(C1768='1'!$D$16,'2'!D1768,""),"")</f>
        <v/>
      </c>
      <c r="S1768" s="36">
        <v>2300000</v>
      </c>
      <c r="T1768" s="87">
        <v>2800000</v>
      </c>
      <c r="U1768" s="96">
        <v>3000000</v>
      </c>
      <c r="V1768" s="108">
        <v>3500000</v>
      </c>
    </row>
    <row r="1769" spans="1:22" hidden="1" x14ac:dyDescent="0.2">
      <c r="A1769" s="103">
        <v>1767</v>
      </c>
      <c r="B1769" s="1" t="s">
        <v>46</v>
      </c>
      <c r="C1769" s="14">
        <v>26</v>
      </c>
      <c r="D1769" s="14">
        <v>408</v>
      </c>
      <c r="E1769" s="1">
        <v>13313</v>
      </c>
      <c r="F1769" s="1" t="str">
        <f t="shared" si="143"/>
        <v>БЗД26408</v>
      </c>
      <c r="G1769" s="2" t="s">
        <v>1088</v>
      </c>
      <c r="I1769" s="1">
        <v>15</v>
      </c>
      <c r="J1769" s="1">
        <v>2014</v>
      </c>
      <c r="K1769" s="2" t="s">
        <v>1084</v>
      </c>
      <c r="L1769" s="122">
        <f t="shared" si="144"/>
        <v>1.1000000000000001</v>
      </c>
      <c r="N1769" s="117">
        <v>3500000</v>
      </c>
      <c r="O1769" s="129">
        <f t="shared" si="141"/>
        <v>3850000.0000000005</v>
      </c>
      <c r="P1769" s="14">
        <f t="shared" si="142"/>
        <v>0</v>
      </c>
      <c r="Q1769" s="14" t="str">
        <f>+IF(B1769='1'!$D$15,IF(C1769='1'!$D$16,'2'!D1769,""),"")</f>
        <v/>
      </c>
      <c r="S1769" s="36">
        <v>2300000</v>
      </c>
      <c r="T1769" s="87">
        <v>2800000</v>
      </c>
      <c r="U1769" s="96">
        <v>3000000</v>
      </c>
      <c r="V1769" s="108">
        <v>3500000</v>
      </c>
    </row>
    <row r="1770" spans="1:22" hidden="1" x14ac:dyDescent="0.2">
      <c r="A1770" s="103">
        <v>1768</v>
      </c>
      <c r="B1770" s="1" t="s">
        <v>46</v>
      </c>
      <c r="C1770" s="14">
        <v>26</v>
      </c>
      <c r="D1770" s="14">
        <v>405</v>
      </c>
      <c r="E1770" s="1">
        <v>13313</v>
      </c>
      <c r="F1770" s="1" t="str">
        <f t="shared" si="143"/>
        <v>БЗД26405</v>
      </c>
      <c r="G1770" s="2" t="s">
        <v>1088</v>
      </c>
      <c r="I1770" s="1">
        <v>15</v>
      </c>
      <c r="J1770" s="1">
        <v>2015</v>
      </c>
      <c r="K1770" s="2" t="s">
        <v>1084</v>
      </c>
      <c r="L1770" s="122">
        <f t="shared" si="144"/>
        <v>1.1000000000000001</v>
      </c>
      <c r="N1770" s="117">
        <v>3500000</v>
      </c>
      <c r="O1770" s="129">
        <f t="shared" si="141"/>
        <v>3850000.0000000005</v>
      </c>
      <c r="P1770" s="14">
        <f t="shared" si="142"/>
        <v>0</v>
      </c>
      <c r="Q1770" s="14" t="str">
        <f>+IF(B1770='1'!$D$15,IF(C1770='1'!$D$16,'2'!D1770,""),"")</f>
        <v/>
      </c>
      <c r="S1770" s="36">
        <v>2300000</v>
      </c>
      <c r="T1770" s="87">
        <v>2800000</v>
      </c>
      <c r="U1770" s="96">
        <v>3000000</v>
      </c>
      <c r="V1770" s="108">
        <v>3500000</v>
      </c>
    </row>
    <row r="1771" spans="1:22" hidden="1" x14ac:dyDescent="0.2">
      <c r="A1771" s="103">
        <v>1769</v>
      </c>
      <c r="B1771" s="1" t="s">
        <v>46</v>
      </c>
      <c r="C1771" s="14">
        <v>26</v>
      </c>
      <c r="D1771" s="14">
        <v>404</v>
      </c>
      <c r="E1771" s="1">
        <v>13313</v>
      </c>
      <c r="F1771" s="1" t="str">
        <f t="shared" si="143"/>
        <v>БЗД26404</v>
      </c>
      <c r="G1771" s="2" t="s">
        <v>1088</v>
      </c>
      <c r="I1771" s="1">
        <v>15</v>
      </c>
      <c r="J1771" s="1">
        <v>2015</v>
      </c>
      <c r="K1771" s="2" t="s">
        <v>1084</v>
      </c>
      <c r="L1771" s="122">
        <f t="shared" si="144"/>
        <v>1.1000000000000001</v>
      </c>
      <c r="N1771" s="117">
        <v>3500000</v>
      </c>
      <c r="O1771" s="129">
        <f t="shared" si="141"/>
        <v>3850000.0000000005</v>
      </c>
      <c r="P1771" s="14">
        <f t="shared" si="142"/>
        <v>0</v>
      </c>
      <c r="Q1771" s="14" t="str">
        <f>+IF(B1771='1'!$D$15,IF(C1771='1'!$D$16,'2'!D1771,""),"")</f>
        <v/>
      </c>
      <c r="S1771" s="36">
        <v>2300000</v>
      </c>
      <c r="T1771" s="87">
        <v>2800000</v>
      </c>
      <c r="U1771" s="96">
        <v>3000000</v>
      </c>
      <c r="V1771" s="108">
        <v>3500000</v>
      </c>
    </row>
    <row r="1772" spans="1:22" hidden="1" x14ac:dyDescent="0.2">
      <c r="A1772" s="103">
        <v>1770</v>
      </c>
      <c r="B1772" s="1" t="s">
        <v>46</v>
      </c>
      <c r="C1772" s="14">
        <v>26</v>
      </c>
      <c r="D1772" s="14">
        <v>403</v>
      </c>
      <c r="E1772" s="1">
        <v>13313</v>
      </c>
      <c r="F1772" s="1" t="str">
        <f t="shared" si="143"/>
        <v>БЗД26403</v>
      </c>
      <c r="G1772" s="2" t="s">
        <v>1088</v>
      </c>
      <c r="I1772" s="1">
        <v>16</v>
      </c>
      <c r="J1772" s="1">
        <v>2015</v>
      </c>
      <c r="K1772" s="2" t="s">
        <v>1084</v>
      </c>
      <c r="L1772" s="122">
        <f t="shared" si="144"/>
        <v>1.1000000000000001</v>
      </c>
      <c r="N1772" s="117">
        <v>3500000</v>
      </c>
      <c r="O1772" s="129">
        <f t="shared" si="141"/>
        <v>3850000.0000000005</v>
      </c>
      <c r="P1772" s="14">
        <f t="shared" si="142"/>
        <v>0</v>
      </c>
      <c r="Q1772" s="14" t="str">
        <f>+IF(B1772='1'!$D$15,IF(C1772='1'!$D$16,'2'!D1772,""),"")</f>
        <v/>
      </c>
      <c r="S1772" s="36">
        <v>2300000</v>
      </c>
      <c r="T1772" s="87">
        <v>2800000</v>
      </c>
      <c r="U1772" s="96">
        <v>3000000</v>
      </c>
      <c r="V1772" s="108">
        <v>3500000</v>
      </c>
    </row>
    <row r="1773" spans="1:22" hidden="1" x14ac:dyDescent="0.2">
      <c r="A1773" s="103">
        <v>1771</v>
      </c>
      <c r="B1773" s="1" t="s">
        <v>46</v>
      </c>
      <c r="C1773" s="14">
        <v>26</v>
      </c>
      <c r="D1773" s="14" t="s">
        <v>1086</v>
      </c>
      <c r="E1773" s="1">
        <v>13313</v>
      </c>
      <c r="F1773" s="1" t="str">
        <f t="shared" si="143"/>
        <v>БЗД2640И</v>
      </c>
      <c r="G1773" s="2" t="s">
        <v>1085</v>
      </c>
      <c r="I1773" s="1">
        <v>16</v>
      </c>
      <c r="J1773" s="1">
        <v>2014</v>
      </c>
      <c r="K1773" s="2" t="s">
        <v>1084</v>
      </c>
      <c r="L1773" s="122">
        <f t="shared" si="144"/>
        <v>1.1000000000000001</v>
      </c>
      <c r="N1773" s="117">
        <v>3500000</v>
      </c>
      <c r="O1773" s="129">
        <f t="shared" si="141"/>
        <v>3850000.0000000005</v>
      </c>
      <c r="P1773" s="14">
        <f t="shared" si="142"/>
        <v>0</v>
      </c>
      <c r="Q1773" s="14" t="str">
        <f>+IF(B1773='1'!$D$15,IF(C1773='1'!$D$16,'2'!D1773,""),"")</f>
        <v/>
      </c>
      <c r="S1773" s="36">
        <v>2300000</v>
      </c>
      <c r="T1773" s="87">
        <v>2800000</v>
      </c>
      <c r="U1773" s="96">
        <v>3000000</v>
      </c>
      <c r="V1773" s="108">
        <v>3500000</v>
      </c>
    </row>
    <row r="1774" spans="1:22" hidden="1" x14ac:dyDescent="0.2">
      <c r="A1774" s="103">
        <v>1772</v>
      </c>
      <c r="B1774" s="1" t="s">
        <v>46</v>
      </c>
      <c r="C1774" s="14">
        <v>26</v>
      </c>
      <c r="D1774" s="14" t="s">
        <v>462</v>
      </c>
      <c r="E1774" s="1">
        <v>13313</v>
      </c>
      <c r="F1774" s="1" t="str">
        <f t="shared" si="143"/>
        <v>БЗД2640А</v>
      </c>
      <c r="G1774" s="2" t="s">
        <v>1085</v>
      </c>
      <c r="I1774" s="1">
        <v>16</v>
      </c>
      <c r="J1774" s="1">
        <v>2014</v>
      </c>
      <c r="K1774" s="2" t="s">
        <v>1084</v>
      </c>
      <c r="L1774" s="122">
        <f t="shared" si="144"/>
        <v>1.1000000000000001</v>
      </c>
      <c r="N1774" s="117">
        <v>3500000</v>
      </c>
      <c r="O1774" s="129">
        <f t="shared" si="141"/>
        <v>3850000.0000000005</v>
      </c>
      <c r="P1774" s="14">
        <f t="shared" si="142"/>
        <v>0</v>
      </c>
      <c r="Q1774" s="14" t="str">
        <f>+IF(B1774='1'!$D$15,IF(C1774='1'!$D$16,'2'!D1774,""),"")</f>
        <v/>
      </c>
      <c r="S1774" s="36">
        <v>2300000</v>
      </c>
      <c r="T1774" s="87">
        <v>2800000</v>
      </c>
      <c r="U1774" s="96">
        <v>3000000</v>
      </c>
      <c r="V1774" s="108">
        <v>3500000</v>
      </c>
    </row>
    <row r="1775" spans="1:22" hidden="1" x14ac:dyDescent="0.2">
      <c r="A1775" s="103">
        <v>1773</v>
      </c>
      <c r="B1775" s="1" t="s">
        <v>46</v>
      </c>
      <c r="C1775" s="14">
        <v>26</v>
      </c>
      <c r="D1775" s="14">
        <v>364</v>
      </c>
      <c r="E1775" s="1">
        <v>13312</v>
      </c>
      <c r="F1775" s="1" t="str">
        <f t="shared" si="143"/>
        <v>БЗД26364</v>
      </c>
      <c r="G1775" s="2" t="s">
        <v>6</v>
      </c>
      <c r="I1775" s="1">
        <v>12</v>
      </c>
      <c r="J1775" s="1">
        <v>2015</v>
      </c>
      <c r="K1775" s="2" t="s">
        <v>1084</v>
      </c>
      <c r="L1775" s="122">
        <f t="shared" si="144"/>
        <v>1.1000000000000001</v>
      </c>
      <c r="N1775" s="117">
        <v>3500000</v>
      </c>
      <c r="O1775" s="129">
        <f t="shared" si="141"/>
        <v>3850000.0000000005</v>
      </c>
      <c r="P1775" s="14">
        <f t="shared" si="142"/>
        <v>0</v>
      </c>
      <c r="Q1775" s="14" t="str">
        <f>+IF(B1775='1'!$D$15,IF(C1775='1'!$D$16,'2'!D1775,""),"")</f>
        <v/>
      </c>
      <c r="S1775" s="36">
        <v>2500000</v>
      </c>
      <c r="T1775" s="87">
        <v>2500000</v>
      </c>
      <c r="U1775" s="96">
        <v>2700000</v>
      </c>
      <c r="V1775" s="108">
        <v>3500000</v>
      </c>
    </row>
    <row r="1776" spans="1:22" hidden="1" x14ac:dyDescent="0.2">
      <c r="A1776" s="103">
        <v>1774</v>
      </c>
      <c r="B1776" s="1" t="s">
        <v>46</v>
      </c>
      <c r="C1776" s="14">
        <v>26</v>
      </c>
      <c r="D1776" s="14">
        <v>359</v>
      </c>
      <c r="E1776" s="1">
        <v>13312</v>
      </c>
      <c r="F1776" s="1" t="str">
        <f t="shared" si="143"/>
        <v>БЗД26359</v>
      </c>
      <c r="G1776" s="2" t="s">
        <v>183</v>
      </c>
      <c r="I1776" s="1">
        <v>11</v>
      </c>
      <c r="J1776" s="1">
        <v>2016</v>
      </c>
      <c r="K1776" s="2" t="s">
        <v>1084</v>
      </c>
      <c r="L1776" s="122">
        <f t="shared" si="144"/>
        <v>1.1000000000000001</v>
      </c>
      <c r="N1776" s="117">
        <v>0</v>
      </c>
      <c r="O1776" s="129">
        <f t="shared" si="141"/>
        <v>0</v>
      </c>
      <c r="P1776" s="14">
        <f t="shared" si="142"/>
        <v>0</v>
      </c>
      <c r="Q1776" s="14" t="str">
        <f>+IF(B1776='1'!$D$15,IF(C1776='1'!$D$16,'2'!D1776,""),"")</f>
        <v/>
      </c>
      <c r="S1776" s="36"/>
      <c r="T1776" s="87"/>
      <c r="U1776" s="96">
        <v>0</v>
      </c>
      <c r="V1776" s="108">
        <v>0</v>
      </c>
    </row>
    <row r="1777" spans="1:22" hidden="1" x14ac:dyDescent="0.2">
      <c r="A1777" s="103">
        <v>1775</v>
      </c>
      <c r="B1777" s="1" t="s">
        <v>46</v>
      </c>
      <c r="C1777" s="14">
        <v>26</v>
      </c>
      <c r="D1777" s="14">
        <v>351</v>
      </c>
      <c r="E1777" s="1">
        <v>13312</v>
      </c>
      <c r="F1777" s="1" t="str">
        <f t="shared" si="143"/>
        <v>БЗД26351</v>
      </c>
      <c r="G1777" s="2" t="s">
        <v>6</v>
      </c>
      <c r="I1777" s="1">
        <v>7</v>
      </c>
      <c r="J1777" s="1">
        <v>2017</v>
      </c>
      <c r="K1777" s="2" t="s">
        <v>1084</v>
      </c>
      <c r="L1777" s="122">
        <f t="shared" si="144"/>
        <v>1.1000000000000001</v>
      </c>
      <c r="N1777" s="117">
        <v>3500000</v>
      </c>
      <c r="O1777" s="129">
        <f t="shared" si="141"/>
        <v>3850000.0000000005</v>
      </c>
      <c r="P1777" s="14">
        <f t="shared" si="142"/>
        <v>0</v>
      </c>
      <c r="Q1777" s="14" t="str">
        <f>+IF(B1777='1'!$D$15,IF(C1777='1'!$D$16,'2'!D1777,""),"")</f>
        <v/>
      </c>
      <c r="S1777" s="36">
        <v>2600000</v>
      </c>
      <c r="T1777" s="87">
        <v>2800000</v>
      </c>
      <c r="U1777" s="96">
        <v>3000000</v>
      </c>
      <c r="V1777" s="108">
        <v>3500000</v>
      </c>
    </row>
    <row r="1778" spans="1:22" hidden="1" x14ac:dyDescent="0.2">
      <c r="A1778" s="103">
        <v>1776</v>
      </c>
      <c r="B1778" s="1" t="s">
        <v>46</v>
      </c>
      <c r="C1778" s="14">
        <v>26</v>
      </c>
      <c r="D1778" s="14">
        <v>333</v>
      </c>
      <c r="E1778" s="1">
        <v>13312</v>
      </c>
      <c r="F1778" s="1" t="str">
        <f t="shared" si="143"/>
        <v>БЗД26333</v>
      </c>
      <c r="G1778" s="2" t="s">
        <v>2398</v>
      </c>
      <c r="I1778" s="1">
        <v>16</v>
      </c>
      <c r="J1778" s="1">
        <v>2017</v>
      </c>
      <c r="K1778" s="2" t="s">
        <v>1084</v>
      </c>
      <c r="L1778" s="122">
        <f t="shared" si="144"/>
        <v>1.1000000000000001</v>
      </c>
      <c r="N1778" s="117">
        <v>3800000</v>
      </c>
      <c r="O1778" s="129">
        <f t="shared" si="141"/>
        <v>4180000.0000000005</v>
      </c>
      <c r="P1778" s="14">
        <f t="shared" si="142"/>
        <v>0</v>
      </c>
      <c r="Q1778" s="14" t="str">
        <f>+IF(B1778='1'!$D$15,IF(C1778='1'!$D$16,'2'!D1778,""),"")</f>
        <v/>
      </c>
      <c r="S1778" s="36">
        <v>2600000</v>
      </c>
      <c r="T1778" s="87">
        <v>2800000</v>
      </c>
      <c r="U1778" s="96">
        <v>3200000</v>
      </c>
      <c r="V1778" s="108">
        <v>3800000</v>
      </c>
    </row>
    <row r="1779" spans="1:22" hidden="1" x14ac:dyDescent="0.2">
      <c r="A1779" s="103">
        <v>1777</v>
      </c>
      <c r="B1779" s="1" t="s">
        <v>46</v>
      </c>
      <c r="C1779" s="14">
        <v>26</v>
      </c>
      <c r="D1779" s="14">
        <v>332</v>
      </c>
      <c r="E1779" s="1">
        <v>13312</v>
      </c>
      <c r="F1779" s="1" t="str">
        <f t="shared" si="143"/>
        <v>БЗД26332</v>
      </c>
      <c r="G1779" s="2" t="s">
        <v>2398</v>
      </c>
      <c r="I1779" s="1">
        <v>16</v>
      </c>
      <c r="J1779" s="1">
        <v>2016</v>
      </c>
      <c r="K1779" s="2" t="s">
        <v>1084</v>
      </c>
      <c r="L1779" s="122">
        <f t="shared" ref="L1779:L1810" si="145">+$L$1</f>
        <v>1.1000000000000001</v>
      </c>
      <c r="N1779" s="117">
        <v>3800000</v>
      </c>
      <c r="O1779" s="129">
        <f t="shared" si="141"/>
        <v>4180000.0000000005</v>
      </c>
      <c r="P1779" s="14">
        <f t="shared" si="142"/>
        <v>0</v>
      </c>
      <c r="Q1779" s="14" t="str">
        <f>+IF(B1779='1'!$D$15,IF(C1779='1'!$D$16,'2'!D1779,""),"")</f>
        <v/>
      </c>
      <c r="S1779" s="36">
        <v>2600000</v>
      </c>
      <c r="T1779" s="87">
        <v>2800000</v>
      </c>
      <c r="U1779" s="96">
        <v>3200000</v>
      </c>
      <c r="V1779" s="108">
        <v>3800000</v>
      </c>
    </row>
    <row r="1780" spans="1:22" hidden="1" x14ac:dyDescent="0.2">
      <c r="A1780" s="103">
        <v>1778</v>
      </c>
      <c r="B1780" s="1" t="s">
        <v>46</v>
      </c>
      <c r="C1780" s="14">
        <v>26</v>
      </c>
      <c r="D1780" s="14">
        <v>331</v>
      </c>
      <c r="E1780" s="1">
        <v>13312</v>
      </c>
      <c r="F1780" s="1" t="str">
        <f t="shared" si="143"/>
        <v>БЗД26331</v>
      </c>
      <c r="G1780" s="2" t="s">
        <v>2398</v>
      </c>
      <c r="I1780" s="1">
        <v>14</v>
      </c>
      <c r="J1780" s="1">
        <v>2017</v>
      </c>
      <c r="K1780" s="2" t="s">
        <v>1084</v>
      </c>
      <c r="L1780" s="122">
        <f t="shared" si="145"/>
        <v>1.1000000000000001</v>
      </c>
      <c r="N1780" s="117">
        <v>3800000</v>
      </c>
      <c r="O1780" s="129">
        <f t="shared" si="141"/>
        <v>4180000.0000000005</v>
      </c>
      <c r="P1780" s="14">
        <f t="shared" si="142"/>
        <v>0</v>
      </c>
      <c r="Q1780" s="14" t="str">
        <f>+IF(B1780='1'!$D$15,IF(C1780='1'!$D$16,'2'!D1780,""),"")</f>
        <v/>
      </c>
      <c r="S1780" s="36">
        <v>2600000</v>
      </c>
      <c r="T1780" s="87">
        <v>2800000</v>
      </c>
      <c r="U1780" s="96">
        <v>3200000</v>
      </c>
      <c r="V1780" s="108">
        <v>3800000</v>
      </c>
    </row>
    <row r="1781" spans="1:22" hidden="1" x14ac:dyDescent="0.2">
      <c r="A1781" s="103">
        <v>1779</v>
      </c>
      <c r="B1781" s="1" t="s">
        <v>46</v>
      </c>
      <c r="C1781" s="14">
        <v>26</v>
      </c>
      <c r="D1781" s="14">
        <v>330</v>
      </c>
      <c r="E1781" s="1">
        <v>13312</v>
      </c>
      <c r="F1781" s="1" t="str">
        <f t="shared" si="143"/>
        <v>БЗД26330</v>
      </c>
      <c r="G1781" s="2" t="s">
        <v>2398</v>
      </c>
      <c r="I1781" s="1">
        <v>16</v>
      </c>
      <c r="J1781" s="1">
        <v>2017</v>
      </c>
      <c r="K1781" s="2" t="s">
        <v>1084</v>
      </c>
      <c r="L1781" s="122">
        <f t="shared" si="145"/>
        <v>1.1000000000000001</v>
      </c>
      <c r="N1781" s="117">
        <v>3800000</v>
      </c>
      <c r="O1781" s="129">
        <f t="shared" si="141"/>
        <v>4180000.0000000005</v>
      </c>
      <c r="P1781" s="14">
        <f t="shared" si="142"/>
        <v>0</v>
      </c>
      <c r="Q1781" s="14" t="str">
        <f>+IF(B1781='1'!$D$15,IF(C1781='1'!$D$16,'2'!D1781,""),"")</f>
        <v/>
      </c>
      <c r="S1781" s="36">
        <v>2600000</v>
      </c>
      <c r="T1781" s="87">
        <v>2800000</v>
      </c>
      <c r="U1781" s="96">
        <v>3200000</v>
      </c>
      <c r="V1781" s="108">
        <v>3800000</v>
      </c>
    </row>
    <row r="1782" spans="1:22" hidden="1" x14ac:dyDescent="0.2">
      <c r="A1782" s="103">
        <v>1780</v>
      </c>
      <c r="B1782" s="1" t="s">
        <v>46</v>
      </c>
      <c r="C1782" s="14">
        <v>26</v>
      </c>
      <c r="D1782" s="14">
        <v>307</v>
      </c>
      <c r="E1782" s="1">
        <v>13312</v>
      </c>
      <c r="F1782" s="1" t="str">
        <f t="shared" si="143"/>
        <v>БЗД26307</v>
      </c>
      <c r="G1782" s="2" t="s">
        <v>2399</v>
      </c>
      <c r="I1782" s="1">
        <v>12</v>
      </c>
      <c r="J1782" s="1">
        <v>2013</v>
      </c>
      <c r="K1782" s="2" t="s">
        <v>1080</v>
      </c>
      <c r="L1782" s="122">
        <f t="shared" si="145"/>
        <v>1.1000000000000001</v>
      </c>
      <c r="N1782" s="117">
        <v>4300000</v>
      </c>
      <c r="O1782" s="129">
        <f t="shared" si="141"/>
        <v>4730000</v>
      </c>
      <c r="P1782" s="14">
        <f t="shared" si="142"/>
        <v>0</v>
      </c>
      <c r="Q1782" s="14" t="str">
        <f>+IF(B1782='1'!$D$15,IF(C1782='1'!$D$16,'2'!D1782,""),"")</f>
        <v/>
      </c>
      <c r="S1782" s="36">
        <v>4000000</v>
      </c>
      <c r="T1782" s="87">
        <v>4000000</v>
      </c>
      <c r="U1782" s="96">
        <v>4000000</v>
      </c>
      <c r="V1782" s="108">
        <v>4300000</v>
      </c>
    </row>
    <row r="1783" spans="1:22" hidden="1" x14ac:dyDescent="0.2">
      <c r="A1783" s="103">
        <v>1781</v>
      </c>
      <c r="B1783" s="1" t="s">
        <v>46</v>
      </c>
      <c r="C1783" s="14">
        <v>26</v>
      </c>
      <c r="D1783" s="14">
        <v>306</v>
      </c>
      <c r="E1783" s="1">
        <v>13312</v>
      </c>
      <c r="F1783" s="1" t="str">
        <f t="shared" si="143"/>
        <v>БЗД26306</v>
      </c>
      <c r="G1783" s="2" t="s">
        <v>2399</v>
      </c>
      <c r="I1783" s="1">
        <v>15</v>
      </c>
      <c r="J1783" s="1">
        <v>2014</v>
      </c>
      <c r="K1783" s="2" t="s">
        <v>1080</v>
      </c>
      <c r="L1783" s="122">
        <f t="shared" si="145"/>
        <v>1.1000000000000001</v>
      </c>
      <c r="N1783" s="117">
        <v>4300000</v>
      </c>
      <c r="O1783" s="129">
        <f t="shared" si="141"/>
        <v>4730000</v>
      </c>
      <c r="P1783" s="14">
        <f t="shared" si="142"/>
        <v>0</v>
      </c>
      <c r="Q1783" s="14" t="str">
        <f>+IF(B1783='1'!$D$15,IF(C1783='1'!$D$16,'2'!D1783,""),"")</f>
        <v/>
      </c>
      <c r="S1783" s="36">
        <v>4000000</v>
      </c>
      <c r="T1783" s="87">
        <v>4000000</v>
      </c>
      <c r="U1783" s="96">
        <v>4000000</v>
      </c>
      <c r="V1783" s="108">
        <v>4300000</v>
      </c>
    </row>
    <row r="1784" spans="1:22" hidden="1" x14ac:dyDescent="0.2">
      <c r="A1784" s="103">
        <v>1782</v>
      </c>
      <c r="B1784" s="1" t="s">
        <v>46</v>
      </c>
      <c r="C1784" s="14">
        <v>26</v>
      </c>
      <c r="D1784" s="14">
        <v>305</v>
      </c>
      <c r="E1784" s="1">
        <v>13312</v>
      </c>
      <c r="F1784" s="1" t="str">
        <f t="shared" si="143"/>
        <v>БЗД26305</v>
      </c>
      <c r="G1784" s="2" t="s">
        <v>2399</v>
      </c>
      <c r="I1784" s="1">
        <v>15</v>
      </c>
      <c r="J1784" s="1">
        <v>2013</v>
      </c>
      <c r="K1784" s="2" t="s">
        <v>1080</v>
      </c>
      <c r="L1784" s="122">
        <f t="shared" si="145"/>
        <v>1.1000000000000001</v>
      </c>
      <c r="N1784" s="117">
        <v>4300000</v>
      </c>
      <c r="O1784" s="129">
        <f t="shared" si="141"/>
        <v>4730000</v>
      </c>
      <c r="P1784" s="14">
        <f t="shared" si="142"/>
        <v>0</v>
      </c>
      <c r="Q1784" s="14" t="str">
        <f>+IF(B1784='1'!$D$15,IF(C1784='1'!$D$16,'2'!D1784,""),"")</f>
        <v/>
      </c>
      <c r="S1784" s="36">
        <v>4000000</v>
      </c>
      <c r="T1784" s="87">
        <v>4000000</v>
      </c>
      <c r="U1784" s="96">
        <v>4000000</v>
      </c>
      <c r="V1784" s="108">
        <v>4300000</v>
      </c>
    </row>
    <row r="1785" spans="1:22" hidden="1" x14ac:dyDescent="0.2">
      <c r="A1785" s="103">
        <v>1783</v>
      </c>
      <c r="B1785" s="1" t="s">
        <v>46</v>
      </c>
      <c r="C1785" s="14">
        <v>26</v>
      </c>
      <c r="D1785" s="14">
        <v>221</v>
      </c>
      <c r="E1785" s="1">
        <v>13312</v>
      </c>
      <c r="F1785" s="1" t="str">
        <f t="shared" si="143"/>
        <v>БЗД26221</v>
      </c>
      <c r="G1785" s="2" t="s">
        <v>1120</v>
      </c>
      <c r="I1785" s="1">
        <v>16</v>
      </c>
      <c r="J1785" s="1">
        <v>2019</v>
      </c>
      <c r="K1785" s="37" t="s">
        <v>1113</v>
      </c>
      <c r="L1785" s="122">
        <f t="shared" si="145"/>
        <v>1.1000000000000001</v>
      </c>
      <c r="N1785" s="117">
        <v>3800000</v>
      </c>
      <c r="O1785" s="129">
        <f t="shared" si="141"/>
        <v>4180000.0000000005</v>
      </c>
      <c r="P1785" s="14">
        <f t="shared" si="142"/>
        <v>0</v>
      </c>
      <c r="Q1785" s="14" t="str">
        <f>+IF(B1785='1'!$D$15,IF(C1785='1'!$D$16,'2'!D1785,""),"")</f>
        <v/>
      </c>
      <c r="S1785" s="36">
        <v>2800000</v>
      </c>
      <c r="T1785" s="87">
        <v>3300000</v>
      </c>
      <c r="U1785" s="96">
        <v>3400000</v>
      </c>
      <c r="V1785" s="108">
        <v>3800000</v>
      </c>
    </row>
    <row r="1786" spans="1:22" hidden="1" x14ac:dyDescent="0.2">
      <c r="A1786" s="103">
        <v>1784</v>
      </c>
      <c r="B1786" s="1" t="s">
        <v>46</v>
      </c>
      <c r="C1786" s="14">
        <v>26</v>
      </c>
      <c r="D1786" s="14">
        <v>220</v>
      </c>
      <c r="E1786" s="1">
        <v>13312</v>
      </c>
      <c r="F1786" s="1" t="str">
        <f t="shared" si="143"/>
        <v>БЗД26220</v>
      </c>
      <c r="G1786" s="2" t="s">
        <v>1120</v>
      </c>
      <c r="I1786" s="1">
        <v>12</v>
      </c>
      <c r="J1786" s="1">
        <v>2018</v>
      </c>
      <c r="K1786" s="37" t="s">
        <v>1113</v>
      </c>
      <c r="L1786" s="122">
        <f t="shared" si="145"/>
        <v>1.1000000000000001</v>
      </c>
      <c r="N1786" s="117">
        <v>3800000</v>
      </c>
      <c r="O1786" s="129">
        <f t="shared" si="141"/>
        <v>4180000.0000000005</v>
      </c>
      <c r="P1786" s="14">
        <f t="shared" si="142"/>
        <v>0</v>
      </c>
      <c r="Q1786" s="14" t="str">
        <f>+IF(B1786='1'!$D$15,IF(C1786='1'!$D$16,'2'!D1786,""),"")</f>
        <v/>
      </c>
      <c r="S1786" s="36">
        <v>2800000</v>
      </c>
      <c r="T1786" s="87">
        <v>3300000</v>
      </c>
      <c r="U1786" s="96">
        <v>3400000</v>
      </c>
      <c r="V1786" s="108">
        <v>3800000</v>
      </c>
    </row>
    <row r="1787" spans="1:22" hidden="1" x14ac:dyDescent="0.2">
      <c r="A1787" s="103">
        <v>1785</v>
      </c>
      <c r="B1787" s="1" t="s">
        <v>46</v>
      </c>
      <c r="C1787" s="14">
        <v>26</v>
      </c>
      <c r="D1787" s="14">
        <v>215</v>
      </c>
      <c r="E1787" s="1">
        <v>13312</v>
      </c>
      <c r="F1787" s="1" t="str">
        <f t="shared" si="143"/>
        <v>БЗД26215</v>
      </c>
      <c r="G1787" s="2" t="s">
        <v>1120</v>
      </c>
      <c r="I1787" s="1">
        <v>12</v>
      </c>
      <c r="J1787" s="1">
        <v>2016</v>
      </c>
      <c r="K1787" s="37" t="s">
        <v>1113</v>
      </c>
      <c r="L1787" s="122">
        <f t="shared" si="145"/>
        <v>1.1000000000000001</v>
      </c>
      <c r="N1787" s="117">
        <v>3800000</v>
      </c>
      <c r="O1787" s="129">
        <f t="shared" si="141"/>
        <v>4180000.0000000005</v>
      </c>
      <c r="P1787" s="14">
        <f t="shared" si="142"/>
        <v>0</v>
      </c>
      <c r="Q1787" s="14" t="str">
        <f>+IF(B1787='1'!$D$15,IF(C1787='1'!$D$16,'2'!D1787,""),"")</f>
        <v/>
      </c>
      <c r="S1787" s="36">
        <v>2800000</v>
      </c>
      <c r="T1787" s="87">
        <v>3300000</v>
      </c>
      <c r="U1787" s="96">
        <v>3400000</v>
      </c>
      <c r="V1787" s="108">
        <v>3800000</v>
      </c>
    </row>
    <row r="1788" spans="1:22" hidden="1" x14ac:dyDescent="0.2">
      <c r="A1788" s="103">
        <v>1786</v>
      </c>
      <c r="B1788" s="1" t="s">
        <v>46</v>
      </c>
      <c r="C1788" s="14">
        <v>26</v>
      </c>
      <c r="D1788" s="14">
        <v>214</v>
      </c>
      <c r="E1788" s="1">
        <v>13312</v>
      </c>
      <c r="F1788" s="1" t="str">
        <f t="shared" si="143"/>
        <v>БЗД26214</v>
      </c>
      <c r="G1788" s="2" t="s">
        <v>1120</v>
      </c>
      <c r="I1788" s="1">
        <v>12</v>
      </c>
      <c r="J1788" s="1">
        <v>2016</v>
      </c>
      <c r="K1788" s="37" t="s">
        <v>1113</v>
      </c>
      <c r="L1788" s="122">
        <f t="shared" si="145"/>
        <v>1.1000000000000001</v>
      </c>
      <c r="N1788" s="117">
        <v>3800000</v>
      </c>
      <c r="O1788" s="129">
        <f t="shared" si="141"/>
        <v>4180000.0000000005</v>
      </c>
      <c r="P1788" s="14">
        <f t="shared" si="142"/>
        <v>0</v>
      </c>
      <c r="Q1788" s="14" t="str">
        <f>+IF(B1788='1'!$D$15,IF(C1788='1'!$D$16,'2'!D1788,""),"")</f>
        <v/>
      </c>
      <c r="S1788" s="36">
        <v>2800000</v>
      </c>
      <c r="T1788" s="87">
        <v>3300000</v>
      </c>
      <c r="U1788" s="96">
        <v>3400000</v>
      </c>
      <c r="V1788" s="108">
        <v>3800000</v>
      </c>
    </row>
    <row r="1789" spans="1:22" hidden="1" x14ac:dyDescent="0.2">
      <c r="A1789" s="103">
        <v>1787</v>
      </c>
      <c r="B1789" s="1" t="s">
        <v>46</v>
      </c>
      <c r="C1789" s="14">
        <v>26</v>
      </c>
      <c r="D1789" s="14">
        <v>219</v>
      </c>
      <c r="E1789" s="1">
        <v>13312</v>
      </c>
      <c r="F1789" s="1" t="str">
        <f t="shared" si="143"/>
        <v>БЗД26219</v>
      </c>
      <c r="G1789" s="2" t="s">
        <v>1118</v>
      </c>
      <c r="I1789" s="1">
        <v>16</v>
      </c>
      <c r="J1789" s="1">
        <v>2016</v>
      </c>
      <c r="K1789" s="37" t="s">
        <v>1113</v>
      </c>
      <c r="L1789" s="122">
        <f t="shared" si="145"/>
        <v>1.1000000000000001</v>
      </c>
      <c r="N1789" s="117">
        <v>3500000</v>
      </c>
      <c r="O1789" s="129">
        <f t="shared" si="141"/>
        <v>3850000.0000000005</v>
      </c>
      <c r="P1789" s="14">
        <f t="shared" si="142"/>
        <v>0</v>
      </c>
      <c r="Q1789" s="14" t="str">
        <f>+IF(B1789='1'!$D$15,IF(C1789='1'!$D$16,'2'!D1789,""),"")</f>
        <v/>
      </c>
      <c r="S1789" s="36">
        <v>2800000</v>
      </c>
      <c r="T1789" s="87">
        <v>2800000</v>
      </c>
      <c r="U1789" s="96">
        <v>3100000</v>
      </c>
      <c r="V1789" s="108">
        <v>3500000</v>
      </c>
    </row>
    <row r="1790" spans="1:22" hidden="1" x14ac:dyDescent="0.2">
      <c r="A1790" s="103">
        <v>1788</v>
      </c>
      <c r="B1790" s="1" t="s">
        <v>46</v>
      </c>
      <c r="C1790" s="14">
        <v>26</v>
      </c>
      <c r="D1790" s="14">
        <v>218</v>
      </c>
      <c r="E1790" s="1">
        <v>13312</v>
      </c>
      <c r="F1790" s="1" t="str">
        <f t="shared" si="143"/>
        <v>БЗД26218</v>
      </c>
      <c r="G1790" s="2" t="s">
        <v>1118</v>
      </c>
      <c r="I1790" s="1">
        <v>16</v>
      </c>
      <c r="J1790" s="1">
        <v>2015</v>
      </c>
      <c r="K1790" s="37" t="s">
        <v>1113</v>
      </c>
      <c r="L1790" s="122">
        <f t="shared" si="145"/>
        <v>1.1000000000000001</v>
      </c>
      <c r="N1790" s="117">
        <v>3500000</v>
      </c>
      <c r="O1790" s="129">
        <f t="shared" si="141"/>
        <v>3850000.0000000005</v>
      </c>
      <c r="P1790" s="14">
        <f t="shared" si="142"/>
        <v>0</v>
      </c>
      <c r="Q1790" s="14" t="str">
        <f>+IF(B1790='1'!$D$15,IF(C1790='1'!$D$16,'2'!D1790,""),"")</f>
        <v/>
      </c>
      <c r="S1790" s="36">
        <v>2800000</v>
      </c>
      <c r="T1790" s="87">
        <v>2800000</v>
      </c>
      <c r="U1790" s="96">
        <v>3100000</v>
      </c>
      <c r="V1790" s="108">
        <v>3500000</v>
      </c>
    </row>
    <row r="1791" spans="1:22" hidden="1" x14ac:dyDescent="0.2">
      <c r="A1791" s="103">
        <v>1789</v>
      </c>
      <c r="B1791" s="1" t="s">
        <v>46</v>
      </c>
      <c r="C1791" s="14">
        <v>26</v>
      </c>
      <c r="D1791" s="14">
        <v>217</v>
      </c>
      <c r="E1791" s="1">
        <v>13312</v>
      </c>
      <c r="F1791" s="1" t="str">
        <f t="shared" si="143"/>
        <v>БЗД26217</v>
      </c>
      <c r="G1791" s="2" t="s">
        <v>1118</v>
      </c>
      <c r="I1791" s="1">
        <v>16</v>
      </c>
      <c r="J1791" s="1">
        <v>2016</v>
      </c>
      <c r="K1791" s="37" t="s">
        <v>1113</v>
      </c>
      <c r="L1791" s="122">
        <f t="shared" si="145"/>
        <v>1.1000000000000001</v>
      </c>
      <c r="N1791" s="117">
        <v>3500000</v>
      </c>
      <c r="O1791" s="129">
        <f t="shared" si="141"/>
        <v>3850000.0000000005</v>
      </c>
      <c r="P1791" s="14">
        <f t="shared" si="142"/>
        <v>0</v>
      </c>
      <c r="Q1791" s="14" t="str">
        <f>+IF(B1791='1'!$D$15,IF(C1791='1'!$D$16,'2'!D1791,""),"")</f>
        <v/>
      </c>
      <c r="S1791" s="36">
        <v>2800000</v>
      </c>
      <c r="T1791" s="87">
        <v>2800000</v>
      </c>
      <c r="U1791" s="96">
        <v>3100000</v>
      </c>
      <c r="V1791" s="108">
        <v>3500000</v>
      </c>
    </row>
    <row r="1792" spans="1:22" hidden="1" x14ac:dyDescent="0.2">
      <c r="A1792" s="103">
        <v>1790</v>
      </c>
      <c r="B1792" s="1" t="s">
        <v>46</v>
      </c>
      <c r="C1792" s="14">
        <v>26</v>
      </c>
      <c r="D1792" s="14">
        <v>216</v>
      </c>
      <c r="E1792" s="1">
        <v>13312</v>
      </c>
      <c r="F1792" s="1" t="str">
        <f t="shared" si="143"/>
        <v>БЗД26216</v>
      </c>
      <c r="G1792" s="2" t="s">
        <v>1118</v>
      </c>
      <c r="I1792" s="1">
        <v>16</v>
      </c>
      <c r="J1792" s="1">
        <v>2015</v>
      </c>
      <c r="K1792" s="37" t="s">
        <v>1113</v>
      </c>
      <c r="L1792" s="122">
        <f t="shared" si="145"/>
        <v>1.1000000000000001</v>
      </c>
      <c r="N1792" s="117">
        <v>3500000</v>
      </c>
      <c r="O1792" s="129">
        <f t="shared" si="141"/>
        <v>3850000.0000000005</v>
      </c>
      <c r="P1792" s="14">
        <f t="shared" si="142"/>
        <v>0</v>
      </c>
      <c r="Q1792" s="14" t="str">
        <f>+IF(B1792='1'!$D$15,IF(C1792='1'!$D$16,'2'!D1792,""),"")</f>
        <v/>
      </c>
      <c r="S1792" s="36">
        <v>2800000</v>
      </c>
      <c r="T1792" s="87">
        <v>2800000</v>
      </c>
      <c r="U1792" s="96">
        <v>3100000</v>
      </c>
      <c r="V1792" s="108">
        <v>3500000</v>
      </c>
    </row>
    <row r="1793" spans="1:22" hidden="1" x14ac:dyDescent="0.2">
      <c r="A1793" s="103">
        <v>1791</v>
      </c>
      <c r="B1793" s="1" t="s">
        <v>46</v>
      </c>
      <c r="C1793" s="14">
        <v>26</v>
      </c>
      <c r="D1793" s="14">
        <v>213</v>
      </c>
      <c r="E1793" s="1">
        <v>13312</v>
      </c>
      <c r="F1793" s="1" t="str">
        <f t="shared" si="143"/>
        <v>БЗД26213</v>
      </c>
      <c r="G1793" s="2" t="s">
        <v>1121</v>
      </c>
      <c r="I1793" s="1">
        <v>16</v>
      </c>
      <c r="J1793" s="1">
        <v>2020</v>
      </c>
      <c r="K1793" s="37" t="s">
        <v>1113</v>
      </c>
      <c r="L1793" s="122">
        <f t="shared" si="145"/>
        <v>1.1000000000000001</v>
      </c>
      <c r="N1793" s="117">
        <v>4300000</v>
      </c>
      <c r="O1793" s="129">
        <f t="shared" si="141"/>
        <v>4730000</v>
      </c>
      <c r="P1793" s="14">
        <f t="shared" si="142"/>
        <v>0</v>
      </c>
      <c r="Q1793" s="14" t="str">
        <f>+IF(B1793='1'!$D$15,IF(C1793='1'!$D$16,'2'!D1793,""),"")</f>
        <v/>
      </c>
      <c r="S1793" s="36">
        <v>3800000</v>
      </c>
      <c r="T1793" s="87">
        <v>4200000</v>
      </c>
      <c r="U1793" s="96">
        <v>4000000</v>
      </c>
      <c r="V1793" s="108">
        <v>4300000</v>
      </c>
    </row>
    <row r="1794" spans="1:22" hidden="1" x14ac:dyDescent="0.2">
      <c r="A1794" s="103">
        <v>1792</v>
      </c>
      <c r="B1794" s="1" t="s">
        <v>46</v>
      </c>
      <c r="C1794" s="14">
        <v>26</v>
      </c>
      <c r="D1794" s="14">
        <v>212</v>
      </c>
      <c r="E1794" s="1">
        <v>13312</v>
      </c>
      <c r="F1794" s="1" t="str">
        <f t="shared" si="143"/>
        <v>БЗД26212</v>
      </c>
      <c r="G1794" s="2" t="s">
        <v>1121</v>
      </c>
      <c r="I1794" s="1">
        <v>15</v>
      </c>
      <c r="J1794" s="1">
        <v>2017</v>
      </c>
      <c r="K1794" s="37" t="s">
        <v>1113</v>
      </c>
      <c r="L1794" s="122">
        <f t="shared" si="145"/>
        <v>1.1000000000000001</v>
      </c>
      <c r="N1794" s="117">
        <v>4300000</v>
      </c>
      <c r="O1794" s="129">
        <f t="shared" si="141"/>
        <v>4730000</v>
      </c>
      <c r="P1794" s="14">
        <f t="shared" si="142"/>
        <v>0</v>
      </c>
      <c r="Q1794" s="14" t="str">
        <f>+IF(B1794='1'!$D$15,IF(C1794='1'!$D$16,'2'!D1794,""),"")</f>
        <v/>
      </c>
      <c r="S1794" s="36">
        <v>3800000</v>
      </c>
      <c r="T1794" s="87">
        <v>4200000</v>
      </c>
      <c r="U1794" s="96">
        <v>4000000</v>
      </c>
      <c r="V1794" s="108">
        <v>4300000</v>
      </c>
    </row>
    <row r="1795" spans="1:22" hidden="1" x14ac:dyDescent="0.2">
      <c r="A1795" s="103">
        <v>1793</v>
      </c>
      <c r="B1795" s="1" t="s">
        <v>46</v>
      </c>
      <c r="C1795" s="14">
        <v>26</v>
      </c>
      <c r="D1795" s="14">
        <v>211</v>
      </c>
      <c r="E1795" s="1">
        <v>13312</v>
      </c>
      <c r="F1795" s="1" t="str">
        <f t="shared" si="143"/>
        <v>БЗД26211</v>
      </c>
      <c r="G1795" s="2" t="s">
        <v>1121</v>
      </c>
      <c r="I1795" s="1">
        <v>16</v>
      </c>
      <c r="J1795" s="1">
        <v>2017</v>
      </c>
      <c r="K1795" s="37" t="s">
        <v>1113</v>
      </c>
      <c r="L1795" s="122">
        <f t="shared" si="145"/>
        <v>1.1000000000000001</v>
      </c>
      <c r="N1795" s="117">
        <v>4300000</v>
      </c>
      <c r="O1795" s="129">
        <f t="shared" si="141"/>
        <v>4730000</v>
      </c>
      <c r="P1795" s="14">
        <f t="shared" si="142"/>
        <v>0</v>
      </c>
      <c r="Q1795" s="14" t="str">
        <f>+IF(B1795='1'!$D$15,IF(C1795='1'!$D$16,'2'!D1795,""),"")</f>
        <v/>
      </c>
      <c r="S1795" s="36">
        <v>3800000</v>
      </c>
      <c r="T1795" s="87">
        <v>4200000</v>
      </c>
      <c r="U1795" s="96">
        <v>4000000</v>
      </c>
      <c r="V1795" s="108">
        <v>4300000</v>
      </c>
    </row>
    <row r="1796" spans="1:22" hidden="1" x14ac:dyDescent="0.2">
      <c r="A1796" s="103">
        <v>1794</v>
      </c>
      <c r="B1796" s="1" t="s">
        <v>46</v>
      </c>
      <c r="C1796" s="14">
        <v>26</v>
      </c>
      <c r="D1796" s="14">
        <v>210</v>
      </c>
      <c r="E1796" s="1">
        <v>13312</v>
      </c>
      <c r="F1796" s="1" t="str">
        <f t="shared" si="143"/>
        <v>БЗД26210</v>
      </c>
      <c r="G1796" s="2" t="s">
        <v>2400</v>
      </c>
      <c r="I1796" s="1">
        <v>12</v>
      </c>
      <c r="J1796" s="1">
        <v>2015</v>
      </c>
      <c r="K1796" s="2" t="s">
        <v>1080</v>
      </c>
      <c r="L1796" s="122">
        <f t="shared" si="145"/>
        <v>1.1000000000000001</v>
      </c>
      <c r="N1796" s="117">
        <v>4600000</v>
      </c>
      <c r="O1796" s="129">
        <f t="shared" ref="O1796:O1859" si="146">L1796*N1796</f>
        <v>5060000</v>
      </c>
      <c r="P1796" s="14">
        <f t="shared" si="142"/>
        <v>0</v>
      </c>
      <c r="Q1796" s="14" t="str">
        <f>+IF(B1796='1'!$D$15,IF(C1796='1'!$D$16,'2'!D1796,""),"")</f>
        <v/>
      </c>
      <c r="S1796" s="36">
        <v>4400000</v>
      </c>
      <c r="T1796" s="87">
        <v>4400000</v>
      </c>
      <c r="U1796" s="96">
        <v>4400000</v>
      </c>
      <c r="V1796" s="108">
        <v>4600000</v>
      </c>
    </row>
    <row r="1797" spans="1:22" hidden="1" x14ac:dyDescent="0.2">
      <c r="A1797" s="103">
        <v>1795</v>
      </c>
      <c r="B1797" s="1" t="s">
        <v>46</v>
      </c>
      <c r="C1797" s="14">
        <v>26</v>
      </c>
      <c r="D1797" s="14">
        <v>209</v>
      </c>
      <c r="E1797" s="1">
        <v>13312</v>
      </c>
      <c r="F1797" s="1" t="str">
        <f t="shared" si="143"/>
        <v>БЗД26209</v>
      </c>
      <c r="G1797" s="2" t="s">
        <v>2400</v>
      </c>
      <c r="I1797" s="1">
        <v>15</v>
      </c>
      <c r="J1797" s="1">
        <v>2017</v>
      </c>
      <c r="K1797" s="2" t="s">
        <v>1080</v>
      </c>
      <c r="L1797" s="122">
        <f t="shared" si="145"/>
        <v>1.1000000000000001</v>
      </c>
      <c r="N1797" s="117">
        <v>4600000</v>
      </c>
      <c r="O1797" s="129">
        <f t="shared" si="146"/>
        <v>5060000</v>
      </c>
      <c r="P1797" s="14">
        <f t="shared" si="142"/>
        <v>0</v>
      </c>
      <c r="Q1797" s="14" t="str">
        <f>+IF(B1797='1'!$D$15,IF(C1797='1'!$D$16,'2'!D1797,""),"")</f>
        <v/>
      </c>
      <c r="S1797" s="36">
        <v>4400000</v>
      </c>
      <c r="T1797" s="87">
        <v>4400000</v>
      </c>
      <c r="U1797" s="96">
        <v>4400000</v>
      </c>
      <c r="V1797" s="108">
        <v>4600000</v>
      </c>
    </row>
    <row r="1798" spans="1:22" hidden="1" x14ac:dyDescent="0.2">
      <c r="A1798" s="103">
        <v>1796</v>
      </c>
      <c r="B1798" s="1" t="s">
        <v>46</v>
      </c>
      <c r="C1798" s="14">
        <v>26</v>
      </c>
      <c r="D1798" s="14" t="s">
        <v>1784</v>
      </c>
      <c r="E1798" s="1">
        <v>13312</v>
      </c>
      <c r="F1798" s="1" t="str">
        <f t="shared" si="143"/>
        <v>БЗД26208 (Энканто таун 2)</v>
      </c>
      <c r="G1798" s="2" t="s">
        <v>2400</v>
      </c>
      <c r="I1798" s="1">
        <v>15</v>
      </c>
      <c r="J1798" s="1">
        <v>2017</v>
      </c>
      <c r="K1798" s="2" t="s">
        <v>1080</v>
      </c>
      <c r="L1798" s="122">
        <f t="shared" si="145"/>
        <v>1.1000000000000001</v>
      </c>
      <c r="N1798" s="117">
        <v>4600000</v>
      </c>
      <c r="O1798" s="129">
        <f t="shared" si="146"/>
        <v>5060000</v>
      </c>
      <c r="P1798" s="14">
        <f t="shared" ref="P1798:P1861" si="147">+IF(Q1798="",0,P1797+1)</f>
        <v>0</v>
      </c>
      <c r="Q1798" s="14" t="str">
        <f>+IF(B1798='1'!$D$15,IF(C1798='1'!$D$16,'2'!D1798,""),"")</f>
        <v/>
      </c>
      <c r="S1798" s="36">
        <v>4400000</v>
      </c>
      <c r="T1798" s="87">
        <v>4400000</v>
      </c>
      <c r="U1798" s="96">
        <v>4400000</v>
      </c>
      <c r="V1798" s="108">
        <v>4600000</v>
      </c>
    </row>
    <row r="1799" spans="1:22" hidden="1" x14ac:dyDescent="0.2">
      <c r="A1799" s="103">
        <v>1797</v>
      </c>
      <c r="B1799" s="1" t="s">
        <v>46</v>
      </c>
      <c r="C1799" s="14">
        <v>26</v>
      </c>
      <c r="D1799" s="14" t="s">
        <v>1783</v>
      </c>
      <c r="E1799" s="1">
        <v>13312</v>
      </c>
      <c r="F1799" s="1" t="str">
        <f t="shared" si="143"/>
        <v>БЗД26207 (Энканто таун 2)</v>
      </c>
      <c r="G1799" s="2" t="s">
        <v>2400</v>
      </c>
      <c r="I1799" s="1">
        <v>15</v>
      </c>
      <c r="J1799" s="1">
        <v>2015</v>
      </c>
      <c r="K1799" s="2" t="s">
        <v>1080</v>
      </c>
      <c r="L1799" s="122">
        <f t="shared" si="145"/>
        <v>1.1000000000000001</v>
      </c>
      <c r="N1799" s="117">
        <v>4600000</v>
      </c>
      <c r="O1799" s="129">
        <f t="shared" si="146"/>
        <v>5060000</v>
      </c>
      <c r="P1799" s="14">
        <f t="shared" si="147"/>
        <v>0</v>
      </c>
      <c r="Q1799" s="14" t="str">
        <f>+IF(B1799='1'!$D$15,IF(C1799='1'!$D$16,'2'!D1799,""),"")</f>
        <v/>
      </c>
      <c r="S1799" s="36">
        <v>4400000</v>
      </c>
      <c r="T1799" s="87">
        <v>4400000</v>
      </c>
      <c r="U1799" s="96">
        <v>4400000</v>
      </c>
      <c r="V1799" s="108">
        <v>4600000</v>
      </c>
    </row>
    <row r="1800" spans="1:22" hidden="1" x14ac:dyDescent="0.2">
      <c r="A1800" s="103">
        <v>1798</v>
      </c>
      <c r="B1800" s="1" t="s">
        <v>46</v>
      </c>
      <c r="C1800" s="14">
        <v>26</v>
      </c>
      <c r="D1800" s="14">
        <v>208</v>
      </c>
      <c r="E1800" s="1">
        <v>13313</v>
      </c>
      <c r="F1800" s="1" t="str">
        <f t="shared" ref="F1800:F1839" si="148">+B1800&amp;C1800&amp;D1800</f>
        <v>БЗД26208</v>
      </c>
      <c r="G1800" s="2" t="s">
        <v>1097</v>
      </c>
      <c r="I1800" s="1">
        <v>12</v>
      </c>
      <c r="J1800" s="1">
        <v>2017</v>
      </c>
      <c r="K1800" s="2" t="s">
        <v>1084</v>
      </c>
      <c r="L1800" s="122">
        <f t="shared" si="145"/>
        <v>1.1000000000000001</v>
      </c>
      <c r="N1800" s="117">
        <v>3500000</v>
      </c>
      <c r="O1800" s="129">
        <f t="shared" si="146"/>
        <v>3850000.0000000005</v>
      </c>
      <c r="P1800" s="14">
        <f t="shared" si="147"/>
        <v>0</v>
      </c>
      <c r="Q1800" s="14" t="str">
        <f>+IF(B1800='1'!$D$15,IF(C1800='1'!$D$16,'2'!D1800,""),"")</f>
        <v/>
      </c>
      <c r="S1800" s="36">
        <v>2400000</v>
      </c>
      <c r="T1800" s="87">
        <v>2600000</v>
      </c>
      <c r="U1800" s="96">
        <v>3000000</v>
      </c>
      <c r="V1800" s="108">
        <v>3500000</v>
      </c>
    </row>
    <row r="1801" spans="1:22" hidden="1" x14ac:dyDescent="0.2">
      <c r="A1801" s="103">
        <v>1799</v>
      </c>
      <c r="B1801" s="1" t="s">
        <v>46</v>
      </c>
      <c r="C1801" s="14">
        <v>26</v>
      </c>
      <c r="D1801" s="14">
        <v>207</v>
      </c>
      <c r="E1801" s="1">
        <v>13313</v>
      </c>
      <c r="F1801" s="1" t="str">
        <f t="shared" si="148"/>
        <v>БЗД26207</v>
      </c>
      <c r="G1801" s="2" t="s">
        <v>2599</v>
      </c>
      <c r="I1801" s="1">
        <v>12</v>
      </c>
      <c r="J1801" s="1">
        <v>2017</v>
      </c>
      <c r="K1801" s="2" t="s">
        <v>1084</v>
      </c>
      <c r="L1801" s="122">
        <f t="shared" si="145"/>
        <v>1.1000000000000001</v>
      </c>
      <c r="N1801" s="117">
        <v>0</v>
      </c>
      <c r="O1801" s="129">
        <f t="shared" si="146"/>
        <v>0</v>
      </c>
      <c r="P1801" s="14">
        <f t="shared" si="147"/>
        <v>0</v>
      </c>
      <c r="Q1801" s="14" t="str">
        <f>+IF(B1801='1'!$D$15,IF(C1801='1'!$D$16,'2'!D1801,""),"")</f>
        <v/>
      </c>
      <c r="S1801" s="36">
        <v>2400000</v>
      </c>
      <c r="T1801" s="87">
        <v>2600000</v>
      </c>
      <c r="U1801" s="96">
        <v>3000000</v>
      </c>
      <c r="V1801" s="108">
        <v>0</v>
      </c>
    </row>
    <row r="1802" spans="1:22" hidden="1" x14ac:dyDescent="0.2">
      <c r="A1802" s="103">
        <v>1800</v>
      </c>
      <c r="B1802" s="1" t="s">
        <v>46</v>
      </c>
      <c r="C1802" s="14">
        <v>26</v>
      </c>
      <c r="D1802" s="14">
        <v>205</v>
      </c>
      <c r="E1802" s="1">
        <v>13312</v>
      </c>
      <c r="F1802" s="1" t="str">
        <f t="shared" si="148"/>
        <v>БЗД26205</v>
      </c>
      <c r="G1802" s="2" t="s">
        <v>2401</v>
      </c>
      <c r="I1802" s="1">
        <v>17</v>
      </c>
      <c r="J1802" s="1">
        <v>2023</v>
      </c>
      <c r="K1802" s="2" t="s">
        <v>1080</v>
      </c>
      <c r="L1802" s="122">
        <f t="shared" si="145"/>
        <v>1.1000000000000001</v>
      </c>
      <c r="N1802" s="117">
        <v>0</v>
      </c>
      <c r="O1802" s="129">
        <f t="shared" si="146"/>
        <v>0</v>
      </c>
      <c r="P1802" s="14">
        <f t="shared" si="147"/>
        <v>0</v>
      </c>
      <c r="Q1802" s="14" t="str">
        <f>+IF(B1802='1'!$D$15,IF(C1802='1'!$D$16,'2'!D1802,""),"")</f>
        <v/>
      </c>
      <c r="S1802" s="36">
        <v>2500000</v>
      </c>
      <c r="T1802" s="87">
        <v>2500000</v>
      </c>
      <c r="U1802" s="96">
        <v>0</v>
      </c>
      <c r="V1802" s="108">
        <v>0</v>
      </c>
    </row>
    <row r="1803" spans="1:22" hidden="1" x14ac:dyDescent="0.2">
      <c r="A1803" s="103">
        <v>1801</v>
      </c>
      <c r="B1803" s="1" t="s">
        <v>46</v>
      </c>
      <c r="C1803" s="14">
        <v>26</v>
      </c>
      <c r="D1803" s="14">
        <v>204</v>
      </c>
      <c r="E1803" s="1">
        <v>13312</v>
      </c>
      <c r="F1803" s="1" t="str">
        <f t="shared" si="148"/>
        <v>БЗД26204</v>
      </c>
      <c r="G1803" s="2" t="s">
        <v>2401</v>
      </c>
      <c r="I1803" s="1">
        <v>17</v>
      </c>
      <c r="J1803" s="1">
        <v>2023</v>
      </c>
      <c r="K1803" s="2" t="s">
        <v>1080</v>
      </c>
      <c r="L1803" s="122">
        <f t="shared" si="145"/>
        <v>1.1000000000000001</v>
      </c>
      <c r="N1803" s="117">
        <v>0</v>
      </c>
      <c r="O1803" s="129">
        <f t="shared" si="146"/>
        <v>0</v>
      </c>
      <c r="P1803" s="14">
        <f t="shared" si="147"/>
        <v>0</v>
      </c>
      <c r="Q1803" s="14" t="str">
        <f>+IF(B1803='1'!$D$15,IF(C1803='1'!$D$16,'2'!D1803,""),"")</f>
        <v/>
      </c>
      <c r="S1803" s="36">
        <v>2500000</v>
      </c>
      <c r="T1803" s="87">
        <v>2500000</v>
      </c>
      <c r="U1803" s="96">
        <v>0</v>
      </c>
      <c r="V1803" s="108">
        <v>0</v>
      </c>
    </row>
    <row r="1804" spans="1:22" hidden="1" x14ac:dyDescent="0.2">
      <c r="A1804" s="103">
        <v>1802</v>
      </c>
      <c r="B1804" s="1" t="s">
        <v>46</v>
      </c>
      <c r="C1804" s="14">
        <v>26</v>
      </c>
      <c r="D1804" s="14">
        <v>203</v>
      </c>
      <c r="E1804" s="1">
        <v>13312</v>
      </c>
      <c r="F1804" s="1" t="str">
        <f t="shared" si="148"/>
        <v>БЗД26203</v>
      </c>
      <c r="G1804" s="2" t="s">
        <v>2401</v>
      </c>
      <c r="I1804" s="1">
        <v>17</v>
      </c>
      <c r="J1804" s="1">
        <v>2023</v>
      </c>
      <c r="K1804" s="2" t="s">
        <v>1080</v>
      </c>
      <c r="L1804" s="122">
        <f t="shared" si="145"/>
        <v>1.1000000000000001</v>
      </c>
      <c r="N1804" s="117">
        <v>0</v>
      </c>
      <c r="O1804" s="129">
        <f t="shared" si="146"/>
        <v>0</v>
      </c>
      <c r="P1804" s="14">
        <f t="shared" si="147"/>
        <v>0</v>
      </c>
      <c r="Q1804" s="14" t="str">
        <f>+IF(B1804='1'!$D$15,IF(C1804='1'!$D$16,'2'!D1804,""),"")</f>
        <v/>
      </c>
      <c r="S1804" s="36">
        <v>2500000</v>
      </c>
      <c r="T1804" s="87">
        <v>2500000</v>
      </c>
      <c r="U1804" s="96">
        <v>0</v>
      </c>
      <c r="V1804" s="108">
        <v>0</v>
      </c>
    </row>
    <row r="1805" spans="1:22" hidden="1" x14ac:dyDescent="0.2">
      <c r="A1805" s="103">
        <v>1803</v>
      </c>
      <c r="B1805" s="1" t="s">
        <v>46</v>
      </c>
      <c r="C1805" s="14">
        <v>26</v>
      </c>
      <c r="D1805" s="14">
        <v>201</v>
      </c>
      <c r="E1805" s="1">
        <v>13312</v>
      </c>
      <c r="F1805" s="1" t="str">
        <f t="shared" si="148"/>
        <v>БЗД26201</v>
      </c>
      <c r="G1805" s="2" t="s">
        <v>2073</v>
      </c>
      <c r="I1805" s="1">
        <v>12</v>
      </c>
      <c r="J1805" s="1">
        <v>2013</v>
      </c>
      <c r="K1805" s="37" t="s">
        <v>1113</v>
      </c>
      <c r="L1805" s="122">
        <f t="shared" si="145"/>
        <v>1.1000000000000001</v>
      </c>
      <c r="N1805" s="117">
        <v>3500000</v>
      </c>
      <c r="O1805" s="129">
        <f t="shared" si="146"/>
        <v>3850000.0000000005</v>
      </c>
      <c r="P1805" s="14">
        <f t="shared" si="147"/>
        <v>0</v>
      </c>
      <c r="Q1805" s="14" t="str">
        <f>+IF(B1805='1'!$D$15,IF(C1805='1'!$D$16,'2'!D1805,""),"")</f>
        <v/>
      </c>
      <c r="S1805" s="36">
        <v>2800000</v>
      </c>
      <c r="T1805" s="87">
        <v>3200000</v>
      </c>
      <c r="U1805" s="96">
        <v>3100000</v>
      </c>
      <c r="V1805" s="108">
        <v>3500000</v>
      </c>
    </row>
    <row r="1806" spans="1:22" hidden="1" x14ac:dyDescent="0.2">
      <c r="A1806" s="103">
        <v>1804</v>
      </c>
      <c r="B1806" s="1" t="s">
        <v>46</v>
      </c>
      <c r="C1806" s="14">
        <v>26</v>
      </c>
      <c r="D1806" s="14">
        <v>200</v>
      </c>
      <c r="E1806" s="1">
        <v>13312</v>
      </c>
      <c r="F1806" s="1" t="str">
        <f t="shared" si="148"/>
        <v>БЗД26200</v>
      </c>
      <c r="G1806" s="2" t="s">
        <v>2073</v>
      </c>
      <c r="I1806" s="1">
        <v>12</v>
      </c>
      <c r="J1806" s="1">
        <v>2012</v>
      </c>
      <c r="K1806" s="37" t="s">
        <v>1113</v>
      </c>
      <c r="L1806" s="122">
        <f t="shared" si="145"/>
        <v>1.1000000000000001</v>
      </c>
      <c r="N1806" s="117">
        <v>3500000</v>
      </c>
      <c r="O1806" s="129">
        <f t="shared" si="146"/>
        <v>3850000.0000000005</v>
      </c>
      <c r="P1806" s="14">
        <f t="shared" si="147"/>
        <v>0</v>
      </c>
      <c r="Q1806" s="14" t="str">
        <f>+IF(B1806='1'!$D$15,IF(C1806='1'!$D$16,'2'!D1806,""),"")</f>
        <v/>
      </c>
      <c r="S1806" s="36">
        <v>2800000</v>
      </c>
      <c r="T1806" s="87">
        <v>3200000</v>
      </c>
      <c r="U1806" s="96">
        <v>3100000</v>
      </c>
      <c r="V1806" s="108">
        <v>3500000</v>
      </c>
    </row>
    <row r="1807" spans="1:22" hidden="1" x14ac:dyDescent="0.2">
      <c r="A1807" s="103">
        <v>1805</v>
      </c>
      <c r="B1807" s="1" t="s">
        <v>46</v>
      </c>
      <c r="C1807" s="14">
        <v>28</v>
      </c>
      <c r="D1807" s="14">
        <v>68</v>
      </c>
      <c r="E1807" s="1">
        <v>13210</v>
      </c>
      <c r="F1807" s="1" t="str">
        <f t="shared" si="148"/>
        <v>БЗД2868</v>
      </c>
      <c r="G1807" s="2" t="s">
        <v>181</v>
      </c>
      <c r="I1807" s="1">
        <v>5</v>
      </c>
      <c r="J1807" s="1">
        <v>2015</v>
      </c>
      <c r="K1807" s="2" t="s">
        <v>765</v>
      </c>
      <c r="L1807" s="122">
        <f t="shared" si="145"/>
        <v>1.1000000000000001</v>
      </c>
      <c r="N1807" s="117">
        <v>0</v>
      </c>
      <c r="O1807" s="129">
        <f t="shared" si="146"/>
        <v>0</v>
      </c>
      <c r="P1807" s="14">
        <f t="shared" si="147"/>
        <v>0</v>
      </c>
      <c r="Q1807" s="14" t="str">
        <f>+IF(B1807='1'!$D$15,IF(C1807='1'!$D$16,'2'!D1807,""),"")</f>
        <v/>
      </c>
      <c r="S1807" s="36">
        <v>1000000</v>
      </c>
      <c r="T1807" s="87"/>
      <c r="U1807" s="96">
        <v>0</v>
      </c>
      <c r="V1807" s="108">
        <v>0</v>
      </c>
    </row>
    <row r="1808" spans="1:22" hidden="1" x14ac:dyDescent="0.2">
      <c r="A1808" s="103">
        <v>1806</v>
      </c>
      <c r="B1808" s="1" t="s">
        <v>46</v>
      </c>
      <c r="C1808" s="14">
        <v>29</v>
      </c>
      <c r="D1808" s="14">
        <v>113</v>
      </c>
      <c r="E1808" s="1">
        <v>13351</v>
      </c>
      <c r="F1808" s="1" t="str">
        <f t="shared" si="148"/>
        <v>БЗД29113</v>
      </c>
      <c r="G1808" s="2" t="s">
        <v>2225</v>
      </c>
      <c r="I1808" s="1">
        <v>12</v>
      </c>
      <c r="J1808" s="1">
        <v>2023</v>
      </c>
      <c r="K1808" s="2" t="s">
        <v>614</v>
      </c>
      <c r="L1808" s="122">
        <f t="shared" si="145"/>
        <v>1.1000000000000001</v>
      </c>
      <c r="N1808" s="117">
        <v>2800000</v>
      </c>
      <c r="O1808" s="129">
        <f t="shared" si="146"/>
        <v>3080000.0000000005</v>
      </c>
      <c r="P1808" s="14">
        <f t="shared" si="147"/>
        <v>0</v>
      </c>
      <c r="Q1808" s="14" t="str">
        <f>+IF(B1808='1'!$D$15,IF(C1808='1'!$D$16,'2'!D1808,""),"")</f>
        <v/>
      </c>
      <c r="S1808" s="36"/>
      <c r="T1808" s="87"/>
      <c r="U1808" s="96">
        <v>0</v>
      </c>
      <c r="V1808" s="108">
        <v>2800000</v>
      </c>
    </row>
    <row r="1809" spans="1:22" hidden="1" x14ac:dyDescent="0.2">
      <c r="A1809" s="103">
        <v>1807</v>
      </c>
      <c r="B1809" s="1" t="s">
        <v>46</v>
      </c>
      <c r="C1809" s="14">
        <v>29</v>
      </c>
      <c r="D1809" s="14" t="s">
        <v>189</v>
      </c>
      <c r="E1809" s="1">
        <v>13351</v>
      </c>
      <c r="F1809" s="1" t="str">
        <f t="shared" si="148"/>
        <v>БЗД29104А</v>
      </c>
      <c r="G1809" s="2" t="s">
        <v>2402</v>
      </c>
      <c r="I1809" s="1">
        <v>15</v>
      </c>
      <c r="J1809" s="1">
        <v>2020</v>
      </c>
      <c r="K1809" s="2" t="s">
        <v>614</v>
      </c>
      <c r="L1809" s="122">
        <f t="shared" si="145"/>
        <v>1.1000000000000001</v>
      </c>
      <c r="N1809" s="117">
        <v>2700000</v>
      </c>
      <c r="O1809" s="129">
        <f t="shared" si="146"/>
        <v>2970000.0000000005</v>
      </c>
      <c r="P1809" s="14">
        <f t="shared" si="147"/>
        <v>0</v>
      </c>
      <c r="Q1809" s="14" t="str">
        <f>+IF(B1809='1'!$D$15,IF(C1809='1'!$D$16,'2'!D1809,""),"")</f>
        <v/>
      </c>
      <c r="S1809" s="36">
        <v>2200000</v>
      </c>
      <c r="T1809" s="87">
        <v>2200000</v>
      </c>
      <c r="U1809" s="96">
        <v>2300000</v>
      </c>
      <c r="V1809" s="108">
        <v>2700000</v>
      </c>
    </row>
    <row r="1810" spans="1:22" hidden="1" x14ac:dyDescent="0.2">
      <c r="A1810" s="103">
        <v>1808</v>
      </c>
      <c r="B1810" s="1" t="s">
        <v>46</v>
      </c>
      <c r="C1810" s="14">
        <v>29</v>
      </c>
      <c r="D1810" s="14">
        <v>107</v>
      </c>
      <c r="E1810" s="1">
        <v>13351</v>
      </c>
      <c r="F1810" s="1" t="str">
        <f t="shared" si="148"/>
        <v>БЗД29107</v>
      </c>
      <c r="G1810" s="2" t="s">
        <v>2402</v>
      </c>
      <c r="I1810" s="1">
        <v>15</v>
      </c>
      <c r="J1810" s="1">
        <v>2022</v>
      </c>
      <c r="K1810" s="2" t="s">
        <v>614</v>
      </c>
      <c r="L1810" s="122">
        <f t="shared" si="145"/>
        <v>1.1000000000000001</v>
      </c>
      <c r="N1810" s="117">
        <v>2800000</v>
      </c>
      <c r="O1810" s="129">
        <f t="shared" si="146"/>
        <v>3080000.0000000005</v>
      </c>
      <c r="P1810" s="14">
        <f t="shared" si="147"/>
        <v>0</v>
      </c>
      <c r="Q1810" s="14" t="str">
        <f>+IF(B1810='1'!$D$15,IF(C1810='1'!$D$16,'2'!D1810,""),"")</f>
        <v/>
      </c>
      <c r="S1810" s="36"/>
      <c r="T1810" s="87"/>
      <c r="U1810" s="96">
        <v>2300000</v>
      </c>
      <c r="V1810" s="108">
        <v>2800000</v>
      </c>
    </row>
    <row r="1811" spans="1:22" hidden="1" x14ac:dyDescent="0.2">
      <c r="A1811" s="103">
        <v>1809</v>
      </c>
      <c r="B1811" s="1" t="s">
        <v>46</v>
      </c>
      <c r="C1811" s="14">
        <v>29</v>
      </c>
      <c r="D1811" s="14">
        <v>106</v>
      </c>
      <c r="E1811" s="1">
        <v>13351</v>
      </c>
      <c r="F1811" s="1" t="str">
        <f t="shared" si="148"/>
        <v>БЗД29106</v>
      </c>
      <c r="G1811" s="2" t="s">
        <v>7</v>
      </c>
      <c r="I1811" s="1">
        <v>10</v>
      </c>
      <c r="J1811" s="1">
        <v>2020</v>
      </c>
      <c r="K1811" s="2" t="s">
        <v>614</v>
      </c>
      <c r="L1811" s="122">
        <f t="shared" ref="L1811:L1844" si="149">+$L$1</f>
        <v>1.1000000000000001</v>
      </c>
      <c r="N1811" s="117">
        <v>2600000</v>
      </c>
      <c r="O1811" s="129">
        <f t="shared" si="146"/>
        <v>2860000</v>
      </c>
      <c r="P1811" s="14">
        <f t="shared" si="147"/>
        <v>0</v>
      </c>
      <c r="Q1811" s="14" t="str">
        <f>+IF(B1811='1'!$D$15,IF(C1811='1'!$D$16,'2'!D1811,""),"")</f>
        <v/>
      </c>
      <c r="S1811" s="36">
        <v>2000000</v>
      </c>
      <c r="T1811" s="87">
        <v>2000000</v>
      </c>
      <c r="U1811" s="96">
        <v>2100000</v>
      </c>
      <c r="V1811" s="108">
        <v>2600000</v>
      </c>
    </row>
    <row r="1812" spans="1:22" hidden="1" x14ac:dyDescent="0.2">
      <c r="A1812" s="103">
        <v>1810</v>
      </c>
      <c r="B1812" s="1" t="s">
        <v>46</v>
      </c>
      <c r="C1812" s="14">
        <v>29</v>
      </c>
      <c r="D1812" s="14">
        <v>105</v>
      </c>
      <c r="E1812" s="1">
        <v>13351</v>
      </c>
      <c r="F1812" s="1" t="str">
        <f t="shared" si="148"/>
        <v>БЗД29105</v>
      </c>
      <c r="G1812" s="2" t="s">
        <v>2403</v>
      </c>
      <c r="I1812" s="1">
        <v>12</v>
      </c>
      <c r="J1812" s="1">
        <v>2016</v>
      </c>
      <c r="K1812" s="2" t="s">
        <v>581</v>
      </c>
      <c r="L1812" s="122">
        <f t="shared" si="149"/>
        <v>1.1000000000000001</v>
      </c>
      <c r="N1812" s="117">
        <v>2500000</v>
      </c>
      <c r="O1812" s="129">
        <f t="shared" si="146"/>
        <v>2750000</v>
      </c>
      <c r="P1812" s="14">
        <f t="shared" si="147"/>
        <v>0</v>
      </c>
      <c r="Q1812" s="14" t="str">
        <f>+IF(B1812='1'!$D$15,IF(C1812='1'!$D$16,'2'!D1812,""),"")</f>
        <v/>
      </c>
      <c r="S1812" s="36">
        <v>2000000</v>
      </c>
      <c r="T1812" s="87">
        <v>2000000</v>
      </c>
      <c r="U1812" s="96">
        <v>2000000</v>
      </c>
      <c r="V1812" s="108">
        <v>2500000</v>
      </c>
    </row>
    <row r="1813" spans="1:22" hidden="1" x14ac:dyDescent="0.2">
      <c r="A1813" s="103">
        <v>1811</v>
      </c>
      <c r="B1813" s="1" t="s">
        <v>46</v>
      </c>
      <c r="C1813" s="14">
        <v>29</v>
      </c>
      <c r="D1813" s="14">
        <v>10</v>
      </c>
      <c r="E1813" s="1">
        <v>13351</v>
      </c>
      <c r="F1813" s="1" t="str">
        <f t="shared" si="148"/>
        <v>БЗД2910</v>
      </c>
      <c r="G1813" s="2" t="s">
        <v>6</v>
      </c>
      <c r="I1813" s="1">
        <v>6</v>
      </c>
      <c r="J1813" s="1">
        <v>2013</v>
      </c>
      <c r="K1813" s="2" t="s">
        <v>614</v>
      </c>
      <c r="L1813" s="122">
        <f t="shared" si="149"/>
        <v>1.1000000000000001</v>
      </c>
      <c r="N1813" s="117">
        <v>1850000</v>
      </c>
      <c r="O1813" s="129">
        <f t="shared" si="146"/>
        <v>2035000.0000000002</v>
      </c>
      <c r="P1813" s="14">
        <f t="shared" si="147"/>
        <v>0</v>
      </c>
      <c r="Q1813" s="14" t="str">
        <f>+IF(B1813='1'!$D$15,IF(C1813='1'!$D$16,'2'!D1813,""),"")</f>
        <v/>
      </c>
      <c r="S1813" s="36">
        <v>1500000</v>
      </c>
      <c r="T1813" s="87">
        <v>1500000</v>
      </c>
      <c r="U1813" s="96">
        <v>1500000</v>
      </c>
      <c r="V1813" s="108">
        <v>1850000</v>
      </c>
    </row>
    <row r="1814" spans="1:22" hidden="1" x14ac:dyDescent="0.2">
      <c r="A1814" s="103">
        <v>1812</v>
      </c>
      <c r="B1814" s="1" t="s">
        <v>46</v>
      </c>
      <c r="C1814" s="14">
        <v>30</v>
      </c>
      <c r="D1814" s="14" t="s">
        <v>2197</v>
      </c>
      <c r="E1814" s="1">
        <v>13361</v>
      </c>
      <c r="F1814" s="1" t="str">
        <f t="shared" si="148"/>
        <v>БЗД3040/3</v>
      </c>
      <c r="G1814" s="2" t="s">
        <v>2601</v>
      </c>
      <c r="I1814" s="1">
        <v>10</v>
      </c>
      <c r="J1814" s="1">
        <v>2024</v>
      </c>
      <c r="K1814" s="2" t="s">
        <v>8</v>
      </c>
      <c r="L1814" s="122">
        <f t="shared" si="149"/>
        <v>1.1000000000000001</v>
      </c>
      <c r="N1814" s="117">
        <v>2800000</v>
      </c>
      <c r="O1814" s="129">
        <f t="shared" si="146"/>
        <v>3080000.0000000005</v>
      </c>
      <c r="P1814" s="14">
        <f t="shared" si="147"/>
        <v>0</v>
      </c>
      <c r="Q1814" s="14" t="str">
        <f>+IF(B1814='1'!$D$15,IF(C1814='1'!$D$16,'2'!D1814,""),"")</f>
        <v/>
      </c>
      <c r="S1814" s="36"/>
      <c r="T1814" s="87"/>
      <c r="U1814" s="96">
        <v>0</v>
      </c>
      <c r="V1814" s="108">
        <v>2800000</v>
      </c>
    </row>
    <row r="1815" spans="1:22" hidden="1" x14ac:dyDescent="0.2">
      <c r="A1815" s="103">
        <v>1813</v>
      </c>
      <c r="B1815" s="1" t="s">
        <v>46</v>
      </c>
      <c r="C1815" s="14">
        <v>30</v>
      </c>
      <c r="D1815" s="14" t="s">
        <v>617</v>
      </c>
      <c r="E1815" s="1">
        <v>13361</v>
      </c>
      <c r="F1815" s="1" t="str">
        <f t="shared" si="148"/>
        <v>БЗД3065/5</v>
      </c>
      <c r="G1815" s="2" t="s">
        <v>2404</v>
      </c>
      <c r="I1815" s="1">
        <v>6</v>
      </c>
      <c r="J1815" s="1">
        <v>2017</v>
      </c>
      <c r="K1815" s="2" t="s">
        <v>8</v>
      </c>
      <c r="L1815" s="122">
        <f t="shared" si="149"/>
        <v>1.1000000000000001</v>
      </c>
      <c r="N1815" s="117">
        <v>1900000</v>
      </c>
      <c r="O1815" s="129">
        <f t="shared" si="146"/>
        <v>2090000.0000000002</v>
      </c>
      <c r="P1815" s="14">
        <f t="shared" si="147"/>
        <v>0</v>
      </c>
      <c r="Q1815" s="14" t="str">
        <f>+IF(B1815='1'!$D$15,IF(C1815='1'!$D$16,'2'!D1815,""),"")</f>
        <v/>
      </c>
      <c r="S1815" s="36">
        <v>1600000</v>
      </c>
      <c r="T1815" s="87">
        <v>1600000</v>
      </c>
      <c r="U1815" s="96">
        <v>1600000</v>
      </c>
      <c r="V1815" s="108">
        <v>1900000</v>
      </c>
    </row>
    <row r="1816" spans="1:22" hidden="1" x14ac:dyDescent="0.2">
      <c r="A1816" s="103">
        <v>1814</v>
      </c>
      <c r="B1816" s="1" t="s">
        <v>46</v>
      </c>
      <c r="C1816" s="14">
        <v>30</v>
      </c>
      <c r="D1816" s="14" t="s">
        <v>615</v>
      </c>
      <c r="E1816" s="1">
        <v>13361</v>
      </c>
      <c r="F1816" s="1" t="str">
        <f t="shared" si="148"/>
        <v>БЗД3065/4</v>
      </c>
      <c r="G1816" s="2" t="s">
        <v>2404</v>
      </c>
      <c r="I1816" s="1">
        <v>6</v>
      </c>
      <c r="J1816" s="1">
        <v>2016</v>
      </c>
      <c r="K1816" s="2" t="s">
        <v>8</v>
      </c>
      <c r="L1816" s="122">
        <f t="shared" si="149"/>
        <v>1.1000000000000001</v>
      </c>
      <c r="N1816" s="117">
        <v>1900000</v>
      </c>
      <c r="O1816" s="129">
        <f t="shared" si="146"/>
        <v>2090000.0000000002</v>
      </c>
      <c r="P1816" s="14">
        <f t="shared" si="147"/>
        <v>0</v>
      </c>
      <c r="Q1816" s="14" t="str">
        <f>+IF(B1816='1'!$D$15,IF(C1816='1'!$D$16,'2'!D1816,""),"")</f>
        <v/>
      </c>
      <c r="S1816" s="36">
        <v>1600000</v>
      </c>
      <c r="T1816" s="87">
        <v>1600000</v>
      </c>
      <c r="U1816" s="96">
        <v>1600000</v>
      </c>
      <c r="V1816" s="108">
        <v>1900000</v>
      </c>
    </row>
    <row r="1817" spans="1:22" hidden="1" x14ac:dyDescent="0.2">
      <c r="A1817" s="103">
        <v>1815</v>
      </c>
      <c r="B1817" s="1" t="s">
        <v>46</v>
      </c>
      <c r="C1817" s="14">
        <v>30</v>
      </c>
      <c r="D1817" s="14" t="s">
        <v>616</v>
      </c>
      <c r="E1817" s="1">
        <v>13361</v>
      </c>
      <c r="F1817" s="1" t="str">
        <f t="shared" si="148"/>
        <v>БЗД3065/3</v>
      </c>
      <c r="G1817" s="2" t="s">
        <v>2404</v>
      </c>
      <c r="I1817" s="1">
        <v>6</v>
      </c>
      <c r="J1817" s="1">
        <v>2016</v>
      </c>
      <c r="K1817" s="2" t="s">
        <v>8</v>
      </c>
      <c r="L1817" s="122">
        <f t="shared" si="149"/>
        <v>1.1000000000000001</v>
      </c>
      <c r="N1817" s="117">
        <v>1900000</v>
      </c>
      <c r="O1817" s="129">
        <f t="shared" si="146"/>
        <v>2090000.0000000002</v>
      </c>
      <c r="P1817" s="14">
        <f t="shared" si="147"/>
        <v>0</v>
      </c>
      <c r="Q1817" s="14" t="str">
        <f>+IF(B1817='1'!$D$15,IF(C1817='1'!$D$16,'2'!D1817,""),"")</f>
        <v/>
      </c>
      <c r="S1817" s="36">
        <v>1600000</v>
      </c>
      <c r="T1817" s="87">
        <v>1600000</v>
      </c>
      <c r="U1817" s="96">
        <v>1600000</v>
      </c>
      <c r="V1817" s="108">
        <v>1900000</v>
      </c>
    </row>
    <row r="1818" spans="1:22" hidden="1" x14ac:dyDescent="0.2">
      <c r="A1818" s="103">
        <v>1816</v>
      </c>
      <c r="B1818" s="1" t="s">
        <v>46</v>
      </c>
      <c r="C1818" s="14">
        <v>30</v>
      </c>
      <c r="D1818" s="14" t="s">
        <v>296</v>
      </c>
      <c r="E1818" s="1">
        <v>13361</v>
      </c>
      <c r="F1818" s="1" t="str">
        <f t="shared" si="148"/>
        <v>БЗД3052А</v>
      </c>
      <c r="G1818" s="2" t="s">
        <v>7</v>
      </c>
      <c r="I1818" s="1">
        <v>12</v>
      </c>
      <c r="J1818" s="1">
        <v>2016</v>
      </c>
      <c r="K1818" s="2" t="s">
        <v>598</v>
      </c>
      <c r="L1818" s="122">
        <f t="shared" si="149"/>
        <v>1.1000000000000001</v>
      </c>
      <c r="N1818" s="117">
        <v>2500000</v>
      </c>
      <c r="O1818" s="129">
        <f t="shared" si="146"/>
        <v>2750000</v>
      </c>
      <c r="P1818" s="14">
        <f t="shared" si="147"/>
        <v>0</v>
      </c>
      <c r="Q1818" s="14" t="str">
        <f>+IF(B1818='1'!$D$15,IF(C1818='1'!$D$16,'2'!D1818,""),"")</f>
        <v/>
      </c>
      <c r="S1818" s="36">
        <v>2000000</v>
      </c>
      <c r="T1818" s="87">
        <v>2000000</v>
      </c>
      <c r="U1818" s="96">
        <v>2200000</v>
      </c>
      <c r="V1818" s="108">
        <v>2500000</v>
      </c>
    </row>
    <row r="1819" spans="1:22" hidden="1" x14ac:dyDescent="0.2">
      <c r="A1819" s="103">
        <v>1817</v>
      </c>
      <c r="B1819" s="1" t="s">
        <v>46</v>
      </c>
      <c r="C1819" s="14">
        <v>30</v>
      </c>
      <c r="D1819" s="14">
        <v>60</v>
      </c>
      <c r="E1819" s="1">
        <v>13361</v>
      </c>
      <c r="F1819" s="1" t="str">
        <f t="shared" si="148"/>
        <v>БЗД3060</v>
      </c>
      <c r="G1819" s="2" t="s">
        <v>2602</v>
      </c>
      <c r="I1819" s="1">
        <v>16</v>
      </c>
      <c r="J1819" s="1">
        <v>2023</v>
      </c>
      <c r="K1819" s="2" t="s">
        <v>598</v>
      </c>
      <c r="L1819" s="122">
        <f t="shared" si="149"/>
        <v>1.1000000000000001</v>
      </c>
      <c r="N1819" s="117">
        <v>3400000</v>
      </c>
      <c r="O1819" s="129">
        <f t="shared" si="146"/>
        <v>3740000.0000000005</v>
      </c>
      <c r="P1819" s="14">
        <f t="shared" si="147"/>
        <v>0</v>
      </c>
      <c r="Q1819" s="14" t="str">
        <f>+IF(B1819='1'!$D$15,IF(C1819='1'!$D$16,'2'!D1819,""),"")</f>
        <v/>
      </c>
      <c r="S1819" s="36"/>
      <c r="T1819" s="87"/>
      <c r="U1819" s="96">
        <v>0</v>
      </c>
      <c r="V1819" s="108">
        <v>3400000</v>
      </c>
    </row>
    <row r="1820" spans="1:22" hidden="1" x14ac:dyDescent="0.2">
      <c r="A1820" s="103">
        <v>1818</v>
      </c>
      <c r="B1820" s="1" t="s">
        <v>46</v>
      </c>
      <c r="C1820" s="14">
        <v>30</v>
      </c>
      <c r="D1820" s="14" t="s">
        <v>599</v>
      </c>
      <c r="E1820" s="1">
        <v>13361</v>
      </c>
      <c r="F1820" s="1" t="str">
        <f t="shared" si="148"/>
        <v>БЗД3050/2</v>
      </c>
      <c r="G1820" s="2" t="s">
        <v>252</v>
      </c>
      <c r="I1820" s="1">
        <v>2</v>
      </c>
      <c r="J1820" s="1">
        <v>2011</v>
      </c>
      <c r="K1820" s="2" t="s">
        <v>598</v>
      </c>
      <c r="L1820" s="122">
        <f t="shared" si="149"/>
        <v>1.1000000000000001</v>
      </c>
      <c r="N1820" s="117">
        <v>0</v>
      </c>
      <c r="O1820" s="129">
        <f t="shared" si="146"/>
        <v>0</v>
      </c>
      <c r="P1820" s="14">
        <f t="shared" si="147"/>
        <v>0</v>
      </c>
      <c r="Q1820" s="14" t="str">
        <f>+IF(B1820='1'!$D$15,IF(C1820='1'!$D$16,'2'!D1820,""),"")</f>
        <v/>
      </c>
      <c r="S1820" s="36"/>
      <c r="T1820" s="87">
        <v>0</v>
      </c>
      <c r="U1820" s="96">
        <v>0</v>
      </c>
      <c r="V1820" s="108">
        <v>0</v>
      </c>
    </row>
    <row r="1821" spans="1:22" hidden="1" x14ac:dyDescent="0.2">
      <c r="A1821" s="103">
        <v>1819</v>
      </c>
      <c r="B1821" s="1" t="s">
        <v>46</v>
      </c>
      <c r="C1821" s="14">
        <v>30</v>
      </c>
      <c r="D1821" s="14" t="s">
        <v>273</v>
      </c>
      <c r="E1821" s="1">
        <v>13361</v>
      </c>
      <c r="F1821" s="1" t="str">
        <f t="shared" si="148"/>
        <v>БЗД3049/3</v>
      </c>
      <c r="G1821" s="2" t="s">
        <v>252</v>
      </c>
      <c r="I1821" s="1">
        <v>3</v>
      </c>
      <c r="J1821" s="1">
        <v>2013</v>
      </c>
      <c r="K1821" s="2" t="s">
        <v>598</v>
      </c>
      <c r="L1821" s="122">
        <f t="shared" si="149"/>
        <v>1.1000000000000001</v>
      </c>
      <c r="N1821" s="117">
        <v>0</v>
      </c>
      <c r="O1821" s="129">
        <f t="shared" si="146"/>
        <v>0</v>
      </c>
      <c r="P1821" s="14">
        <f t="shared" si="147"/>
        <v>0</v>
      </c>
      <c r="Q1821" s="14" t="str">
        <f>+IF(B1821='1'!$D$15,IF(C1821='1'!$D$16,'2'!D1821,""),"")</f>
        <v/>
      </c>
      <c r="S1821" s="36">
        <v>1000000</v>
      </c>
      <c r="T1821" s="87">
        <v>1000000</v>
      </c>
      <c r="U1821" s="96">
        <v>0</v>
      </c>
      <c r="V1821" s="108">
        <v>0</v>
      </c>
    </row>
    <row r="1822" spans="1:22" hidden="1" x14ac:dyDescent="0.2">
      <c r="A1822" s="103">
        <v>1820</v>
      </c>
      <c r="B1822" s="1" t="s">
        <v>46</v>
      </c>
      <c r="C1822" s="14">
        <v>30</v>
      </c>
      <c r="D1822" s="14" t="s">
        <v>249</v>
      </c>
      <c r="E1822" s="1">
        <v>13361</v>
      </c>
      <c r="F1822" s="1" t="str">
        <f t="shared" si="148"/>
        <v>БЗД3048/4</v>
      </c>
      <c r="G1822" s="2" t="s">
        <v>6</v>
      </c>
      <c r="I1822" s="1">
        <v>5</v>
      </c>
      <c r="J1822" s="1">
        <v>2016</v>
      </c>
      <c r="K1822" s="2" t="s">
        <v>8</v>
      </c>
      <c r="L1822" s="122">
        <f t="shared" si="149"/>
        <v>1.1000000000000001</v>
      </c>
      <c r="N1822" s="117">
        <v>1900000</v>
      </c>
      <c r="O1822" s="129">
        <f t="shared" si="146"/>
        <v>2090000.0000000002</v>
      </c>
      <c r="P1822" s="14">
        <f t="shared" si="147"/>
        <v>0</v>
      </c>
      <c r="Q1822" s="14" t="str">
        <f>+IF(B1822='1'!$D$15,IF(C1822='1'!$D$16,'2'!D1822,""),"")</f>
        <v/>
      </c>
      <c r="S1822" s="36">
        <v>1600000</v>
      </c>
      <c r="T1822" s="87">
        <v>1600000</v>
      </c>
      <c r="U1822" s="96">
        <v>1600000</v>
      </c>
      <c r="V1822" s="108">
        <v>1900000</v>
      </c>
    </row>
    <row r="1823" spans="1:22" hidden="1" x14ac:dyDescent="0.2">
      <c r="A1823" s="103">
        <v>1821</v>
      </c>
      <c r="B1823" s="1" t="s">
        <v>46</v>
      </c>
      <c r="C1823" s="14">
        <v>30</v>
      </c>
      <c r="D1823" s="14" t="s">
        <v>324</v>
      </c>
      <c r="E1823" s="1">
        <v>13361</v>
      </c>
      <c r="F1823" s="1" t="str">
        <f t="shared" si="148"/>
        <v>БЗД3026/5</v>
      </c>
      <c r="G1823" s="2" t="s">
        <v>611</v>
      </c>
      <c r="I1823" s="1">
        <v>13</v>
      </c>
      <c r="J1823" s="1">
        <v>2015</v>
      </c>
      <c r="K1823" s="2" t="s">
        <v>598</v>
      </c>
      <c r="L1823" s="122">
        <f t="shared" si="149"/>
        <v>1.1000000000000001</v>
      </c>
      <c r="N1823" s="117">
        <v>2500000</v>
      </c>
      <c r="O1823" s="129">
        <f t="shared" si="146"/>
        <v>2750000</v>
      </c>
      <c r="P1823" s="14">
        <f t="shared" si="147"/>
        <v>0</v>
      </c>
      <c r="Q1823" s="14" t="str">
        <f>+IF(B1823='1'!$D$15,IF(C1823='1'!$D$16,'2'!D1823,""),"")</f>
        <v/>
      </c>
      <c r="S1823" s="36">
        <v>2000000</v>
      </c>
      <c r="T1823" s="87">
        <v>2100000</v>
      </c>
      <c r="U1823" s="96">
        <v>2200000</v>
      </c>
      <c r="V1823" s="108">
        <v>2500000</v>
      </c>
    </row>
    <row r="1824" spans="1:22" hidden="1" x14ac:dyDescent="0.2">
      <c r="A1824" s="103">
        <v>1822</v>
      </c>
      <c r="B1824" s="1" t="s">
        <v>46</v>
      </c>
      <c r="C1824" s="14">
        <v>30</v>
      </c>
      <c r="D1824" s="14" t="s">
        <v>323</v>
      </c>
      <c r="E1824" s="1">
        <v>13361</v>
      </c>
      <c r="F1824" s="1" t="str">
        <f t="shared" si="148"/>
        <v>БЗД3026/4</v>
      </c>
      <c r="G1824" s="2" t="s">
        <v>611</v>
      </c>
      <c r="I1824" s="1">
        <v>13</v>
      </c>
      <c r="J1824" s="1">
        <v>2015</v>
      </c>
      <c r="K1824" s="2" t="s">
        <v>598</v>
      </c>
      <c r="L1824" s="122">
        <f t="shared" si="149"/>
        <v>1.1000000000000001</v>
      </c>
      <c r="N1824" s="117">
        <v>2500000</v>
      </c>
      <c r="O1824" s="129">
        <f t="shared" si="146"/>
        <v>2750000</v>
      </c>
      <c r="P1824" s="14">
        <f t="shared" si="147"/>
        <v>0</v>
      </c>
      <c r="Q1824" s="14" t="str">
        <f>+IF(B1824='1'!$D$15,IF(C1824='1'!$D$16,'2'!D1824,""),"")</f>
        <v/>
      </c>
      <c r="S1824" s="36">
        <v>2000000</v>
      </c>
      <c r="T1824" s="87">
        <v>2100000</v>
      </c>
      <c r="U1824" s="96">
        <v>2200000</v>
      </c>
      <c r="V1824" s="108">
        <v>2500000</v>
      </c>
    </row>
    <row r="1825" spans="1:22" hidden="1" x14ac:dyDescent="0.2">
      <c r="A1825" s="103">
        <v>1823</v>
      </c>
      <c r="B1825" s="1" t="s">
        <v>46</v>
      </c>
      <c r="C1825" s="14">
        <v>30</v>
      </c>
      <c r="D1825" s="14" t="s">
        <v>260</v>
      </c>
      <c r="E1825" s="1">
        <v>13361</v>
      </c>
      <c r="F1825" s="1" t="str">
        <f t="shared" si="148"/>
        <v>БЗД3018/2</v>
      </c>
      <c r="G1825" s="2" t="s">
        <v>6</v>
      </c>
      <c r="I1825" s="1">
        <v>5</v>
      </c>
      <c r="J1825" s="1">
        <v>2005</v>
      </c>
      <c r="K1825" s="2" t="s">
        <v>598</v>
      </c>
      <c r="L1825" s="122">
        <f t="shared" si="149"/>
        <v>1.1000000000000001</v>
      </c>
      <c r="N1825" s="117">
        <v>1900000</v>
      </c>
      <c r="O1825" s="129">
        <f t="shared" si="146"/>
        <v>2090000.0000000002</v>
      </c>
      <c r="P1825" s="14">
        <f t="shared" si="147"/>
        <v>0</v>
      </c>
      <c r="Q1825" s="14" t="str">
        <f>+IF(B1825='1'!$D$15,IF(C1825='1'!$D$16,'2'!D1825,""),"")</f>
        <v/>
      </c>
      <c r="S1825" s="36">
        <v>1600000</v>
      </c>
      <c r="T1825" s="87">
        <v>1600000</v>
      </c>
      <c r="U1825" s="96">
        <v>1700000</v>
      </c>
      <c r="V1825" s="108">
        <v>1900000</v>
      </c>
    </row>
    <row r="1826" spans="1:22" hidden="1" x14ac:dyDescent="0.2">
      <c r="A1826" s="103">
        <v>1824</v>
      </c>
      <c r="B1826" s="1" t="s">
        <v>46</v>
      </c>
      <c r="C1826" s="14">
        <v>30</v>
      </c>
      <c r="D1826" s="14">
        <v>55</v>
      </c>
      <c r="E1826" s="1">
        <v>13361</v>
      </c>
      <c r="F1826" s="1" t="str">
        <f t="shared" si="148"/>
        <v>БЗД3055</v>
      </c>
      <c r="G1826" s="2" t="s">
        <v>600</v>
      </c>
      <c r="I1826" s="1">
        <v>5</v>
      </c>
      <c r="J1826" s="1">
        <v>2009</v>
      </c>
      <c r="K1826" s="2" t="s">
        <v>598</v>
      </c>
      <c r="L1826" s="122">
        <f t="shared" si="149"/>
        <v>1.1000000000000001</v>
      </c>
      <c r="N1826" s="117">
        <v>1800000</v>
      </c>
      <c r="O1826" s="129">
        <f t="shared" si="146"/>
        <v>1980000.0000000002</v>
      </c>
      <c r="P1826" s="14">
        <f t="shared" si="147"/>
        <v>0</v>
      </c>
      <c r="Q1826" s="14" t="str">
        <f>+IF(B1826='1'!$D$15,IF(C1826='1'!$D$16,'2'!D1826,""),"")</f>
        <v/>
      </c>
      <c r="S1826" s="36">
        <v>1400000</v>
      </c>
      <c r="T1826" s="87">
        <v>1400000</v>
      </c>
      <c r="U1826" s="96">
        <v>1500000</v>
      </c>
      <c r="V1826" s="108">
        <v>1800000</v>
      </c>
    </row>
    <row r="1827" spans="1:22" hidden="1" x14ac:dyDescent="0.2">
      <c r="A1827" s="103">
        <v>1825</v>
      </c>
      <c r="B1827" s="1" t="s">
        <v>46</v>
      </c>
      <c r="C1827" s="14">
        <v>30</v>
      </c>
      <c r="D1827" s="14">
        <v>54</v>
      </c>
      <c r="E1827" s="1">
        <v>13361</v>
      </c>
      <c r="F1827" s="1" t="str">
        <f t="shared" si="148"/>
        <v>БЗД3054</v>
      </c>
      <c r="G1827" s="2" t="s">
        <v>600</v>
      </c>
      <c r="I1827" s="1">
        <v>5</v>
      </c>
      <c r="J1827" s="1">
        <v>2008</v>
      </c>
      <c r="K1827" s="2" t="s">
        <v>598</v>
      </c>
      <c r="L1827" s="122">
        <f t="shared" si="149"/>
        <v>1.1000000000000001</v>
      </c>
      <c r="N1827" s="117">
        <v>1800000</v>
      </c>
      <c r="O1827" s="129">
        <f t="shared" si="146"/>
        <v>1980000.0000000002</v>
      </c>
      <c r="P1827" s="14">
        <f t="shared" si="147"/>
        <v>0</v>
      </c>
      <c r="Q1827" s="14" t="str">
        <f>+IF(B1827='1'!$D$15,IF(C1827='1'!$D$16,'2'!D1827,""),"")</f>
        <v/>
      </c>
      <c r="S1827" s="36">
        <v>1400000</v>
      </c>
      <c r="T1827" s="87">
        <v>1400000</v>
      </c>
      <c r="U1827" s="96">
        <v>1500000</v>
      </c>
      <c r="V1827" s="108">
        <v>1800000</v>
      </c>
    </row>
    <row r="1828" spans="1:22" hidden="1" x14ac:dyDescent="0.2">
      <c r="A1828" s="103">
        <v>1826</v>
      </c>
      <c r="B1828" s="1" t="s">
        <v>46</v>
      </c>
      <c r="C1828" s="14">
        <v>30</v>
      </c>
      <c r="D1828" s="14">
        <v>53</v>
      </c>
      <c r="E1828" s="1">
        <v>13361</v>
      </c>
      <c r="F1828" s="1" t="str">
        <f t="shared" si="148"/>
        <v>БЗД3053</v>
      </c>
      <c r="G1828" s="2" t="s">
        <v>600</v>
      </c>
      <c r="I1828" s="1">
        <v>5</v>
      </c>
      <c r="J1828" s="1">
        <v>2009</v>
      </c>
      <c r="K1828" s="2" t="s">
        <v>598</v>
      </c>
      <c r="L1828" s="122">
        <f t="shared" si="149"/>
        <v>1.1000000000000001</v>
      </c>
      <c r="N1828" s="117">
        <v>1800000</v>
      </c>
      <c r="O1828" s="129">
        <f t="shared" si="146"/>
        <v>1980000.0000000002</v>
      </c>
      <c r="P1828" s="14">
        <f t="shared" si="147"/>
        <v>0</v>
      </c>
      <c r="Q1828" s="14" t="str">
        <f>+IF(B1828='1'!$D$15,IF(C1828='1'!$D$16,'2'!D1828,""),"")</f>
        <v/>
      </c>
      <c r="S1828" s="36">
        <v>1400000</v>
      </c>
      <c r="T1828" s="87">
        <v>1400000</v>
      </c>
      <c r="U1828" s="96">
        <v>1500000</v>
      </c>
      <c r="V1828" s="108">
        <v>1800000</v>
      </c>
    </row>
    <row r="1829" spans="1:22" hidden="1" x14ac:dyDescent="0.2">
      <c r="A1829" s="103">
        <v>1827</v>
      </c>
      <c r="B1829" s="1" t="s">
        <v>46</v>
      </c>
      <c r="C1829" s="14">
        <v>30</v>
      </c>
      <c r="D1829" s="14">
        <v>51</v>
      </c>
      <c r="E1829" s="1">
        <v>13361</v>
      </c>
      <c r="F1829" s="1" t="str">
        <f t="shared" si="148"/>
        <v>БЗД3051</v>
      </c>
      <c r="G1829" s="2" t="s">
        <v>6</v>
      </c>
      <c r="I1829" s="1">
        <v>4</v>
      </c>
      <c r="J1829" s="1">
        <v>2012</v>
      </c>
      <c r="K1829" s="2" t="s">
        <v>598</v>
      </c>
      <c r="L1829" s="122">
        <f t="shared" si="149"/>
        <v>1.1000000000000001</v>
      </c>
      <c r="N1829" s="117">
        <v>1200000</v>
      </c>
      <c r="O1829" s="129">
        <f t="shared" si="146"/>
        <v>1320000</v>
      </c>
      <c r="P1829" s="14">
        <f t="shared" si="147"/>
        <v>0</v>
      </c>
      <c r="Q1829" s="14" t="str">
        <f>+IF(B1829='1'!$D$15,IF(C1829='1'!$D$16,'2'!D1829,""),"")</f>
        <v/>
      </c>
      <c r="S1829" s="36">
        <v>1000000</v>
      </c>
      <c r="T1829" s="87">
        <v>1000000</v>
      </c>
      <c r="U1829" s="96">
        <v>1000000</v>
      </c>
      <c r="V1829" s="108">
        <v>1200000</v>
      </c>
    </row>
    <row r="1830" spans="1:22" hidden="1" x14ac:dyDescent="0.2">
      <c r="A1830" s="103">
        <v>1828</v>
      </c>
      <c r="B1830" s="1" t="s">
        <v>46</v>
      </c>
      <c r="C1830" s="14">
        <v>30</v>
      </c>
      <c r="D1830" s="14">
        <v>50</v>
      </c>
      <c r="E1830" s="1">
        <v>13361</v>
      </c>
      <c r="F1830" s="1" t="str">
        <f t="shared" si="148"/>
        <v>БЗД3050</v>
      </c>
      <c r="G1830" s="2" t="s">
        <v>601</v>
      </c>
      <c r="I1830" s="1">
        <v>5</v>
      </c>
      <c r="J1830" s="1">
        <v>2010</v>
      </c>
      <c r="K1830" s="2" t="s">
        <v>598</v>
      </c>
      <c r="L1830" s="122">
        <f t="shared" si="149"/>
        <v>1.1000000000000001</v>
      </c>
      <c r="N1830" s="117">
        <v>1700000</v>
      </c>
      <c r="O1830" s="129">
        <f t="shared" si="146"/>
        <v>1870000.0000000002</v>
      </c>
      <c r="P1830" s="14">
        <f t="shared" si="147"/>
        <v>0</v>
      </c>
      <c r="Q1830" s="14" t="str">
        <f>+IF(B1830='1'!$D$15,IF(C1830='1'!$D$16,'2'!D1830,""),"")</f>
        <v/>
      </c>
      <c r="S1830" s="36">
        <v>1400000</v>
      </c>
      <c r="T1830" s="87">
        <v>1400000</v>
      </c>
      <c r="U1830" s="96">
        <v>1400000</v>
      </c>
      <c r="V1830" s="108">
        <v>1700000</v>
      </c>
    </row>
    <row r="1831" spans="1:22" hidden="1" x14ac:dyDescent="0.2">
      <c r="A1831" s="103">
        <v>1829</v>
      </c>
      <c r="B1831" s="1" t="s">
        <v>46</v>
      </c>
      <c r="C1831" s="14">
        <v>30</v>
      </c>
      <c r="D1831" s="14">
        <v>48</v>
      </c>
      <c r="E1831" s="1">
        <v>13361</v>
      </c>
      <c r="F1831" s="1" t="str">
        <f t="shared" si="148"/>
        <v>БЗД3048</v>
      </c>
      <c r="G1831" s="2" t="s">
        <v>6</v>
      </c>
      <c r="I1831" s="1">
        <v>4</v>
      </c>
      <c r="J1831" s="1">
        <v>2009</v>
      </c>
      <c r="L1831" s="122">
        <f t="shared" si="149"/>
        <v>1.1000000000000001</v>
      </c>
      <c r="N1831" s="117">
        <v>1600000</v>
      </c>
      <c r="O1831" s="129">
        <f t="shared" si="146"/>
        <v>1760000.0000000002</v>
      </c>
      <c r="P1831" s="14">
        <f t="shared" si="147"/>
        <v>0</v>
      </c>
      <c r="Q1831" s="14" t="str">
        <f>+IF(B1831='1'!$D$15,IF(C1831='1'!$D$16,'2'!D1831,""),"")</f>
        <v/>
      </c>
      <c r="S1831" s="36">
        <v>1300000</v>
      </c>
      <c r="T1831" s="87">
        <v>1300000</v>
      </c>
      <c r="U1831" s="96">
        <v>1300000</v>
      </c>
      <c r="V1831" s="108">
        <v>1600000</v>
      </c>
    </row>
    <row r="1832" spans="1:22" hidden="1" x14ac:dyDescent="0.2">
      <c r="A1832" s="103">
        <v>1830</v>
      </c>
      <c r="B1832" s="1" t="s">
        <v>46</v>
      </c>
      <c r="C1832" s="14">
        <v>30</v>
      </c>
      <c r="D1832" s="14">
        <v>40</v>
      </c>
      <c r="E1832" s="1">
        <v>13361</v>
      </c>
      <c r="F1832" s="1" t="str">
        <f t="shared" si="148"/>
        <v>БЗД3040</v>
      </c>
      <c r="G1832" s="2" t="s">
        <v>612</v>
      </c>
      <c r="I1832" s="1">
        <v>10</v>
      </c>
      <c r="J1832" s="1">
        <v>2020</v>
      </c>
      <c r="K1832" s="2" t="s">
        <v>598</v>
      </c>
      <c r="L1832" s="122">
        <f t="shared" si="149"/>
        <v>1.1000000000000001</v>
      </c>
      <c r="N1832" s="117">
        <v>2600000</v>
      </c>
      <c r="O1832" s="129">
        <f t="shared" si="146"/>
        <v>2860000</v>
      </c>
      <c r="P1832" s="14">
        <f t="shared" si="147"/>
        <v>0</v>
      </c>
      <c r="Q1832" s="14" t="str">
        <f>+IF(B1832='1'!$D$15,IF(C1832='1'!$D$16,'2'!D1832,""),"")</f>
        <v/>
      </c>
      <c r="S1832" s="36">
        <v>2200000</v>
      </c>
      <c r="T1832" s="87">
        <v>2200000</v>
      </c>
      <c r="U1832" s="96">
        <v>2300000</v>
      </c>
      <c r="V1832" s="108">
        <v>2600000</v>
      </c>
    </row>
    <row r="1833" spans="1:22" hidden="1" x14ac:dyDescent="0.2">
      <c r="A1833" s="103">
        <v>1831</v>
      </c>
      <c r="B1833" s="1" t="s">
        <v>46</v>
      </c>
      <c r="C1833" s="14">
        <v>30</v>
      </c>
      <c r="D1833" s="14">
        <v>37</v>
      </c>
      <c r="E1833" s="1">
        <v>13361</v>
      </c>
      <c r="F1833" s="1" t="str">
        <f t="shared" si="148"/>
        <v>БЗД3037</v>
      </c>
      <c r="G1833" s="2" t="s">
        <v>6</v>
      </c>
      <c r="I1833" s="1">
        <v>7</v>
      </c>
      <c r="J1833" s="1">
        <v>2016</v>
      </c>
      <c r="K1833" s="2" t="s">
        <v>598</v>
      </c>
      <c r="L1833" s="122">
        <f t="shared" si="149"/>
        <v>1.1000000000000001</v>
      </c>
      <c r="N1833" s="117">
        <v>1900000</v>
      </c>
      <c r="O1833" s="129">
        <f t="shared" si="146"/>
        <v>2090000.0000000002</v>
      </c>
      <c r="P1833" s="14">
        <f t="shared" si="147"/>
        <v>0</v>
      </c>
      <c r="Q1833" s="14" t="str">
        <f>+IF(B1833='1'!$D$15,IF(C1833='1'!$D$16,'2'!D1833,""),"")</f>
        <v/>
      </c>
      <c r="S1833" s="36">
        <v>1700000</v>
      </c>
      <c r="T1833" s="87">
        <v>1700000</v>
      </c>
      <c r="U1833" s="96">
        <v>1700000</v>
      </c>
      <c r="V1833" s="108">
        <v>1900000</v>
      </c>
    </row>
    <row r="1834" spans="1:22" hidden="1" x14ac:dyDescent="0.2">
      <c r="A1834" s="103">
        <v>1832</v>
      </c>
      <c r="B1834" s="1" t="s">
        <v>46</v>
      </c>
      <c r="C1834" s="14">
        <v>30</v>
      </c>
      <c r="D1834" s="14">
        <v>36</v>
      </c>
      <c r="E1834" s="1">
        <v>13361</v>
      </c>
      <c r="F1834" s="1" t="str">
        <f t="shared" si="148"/>
        <v>БЗД3036</v>
      </c>
      <c r="G1834" s="2" t="s">
        <v>7</v>
      </c>
      <c r="I1834" s="1">
        <v>6</v>
      </c>
      <c r="J1834" s="1">
        <v>2009</v>
      </c>
      <c r="K1834" s="2" t="s">
        <v>598</v>
      </c>
      <c r="L1834" s="122">
        <f t="shared" si="149"/>
        <v>1.1000000000000001</v>
      </c>
      <c r="N1834" s="117">
        <v>1900000</v>
      </c>
      <c r="O1834" s="129">
        <f t="shared" si="146"/>
        <v>2090000.0000000002</v>
      </c>
      <c r="P1834" s="14">
        <f t="shared" si="147"/>
        <v>0</v>
      </c>
      <c r="Q1834" s="14" t="str">
        <f>+IF(B1834='1'!$D$15,IF(C1834='1'!$D$16,'2'!D1834,""),"")</f>
        <v/>
      </c>
      <c r="S1834" s="36">
        <v>1600000</v>
      </c>
      <c r="T1834" s="87">
        <v>1600000</v>
      </c>
      <c r="U1834" s="96">
        <v>1600000</v>
      </c>
      <c r="V1834" s="108">
        <v>1900000</v>
      </c>
    </row>
    <row r="1835" spans="1:22" hidden="1" x14ac:dyDescent="0.2">
      <c r="A1835" s="103">
        <v>1833</v>
      </c>
      <c r="B1835" s="1" t="s">
        <v>46</v>
      </c>
      <c r="C1835" s="14">
        <v>30</v>
      </c>
      <c r="D1835" s="14">
        <v>35</v>
      </c>
      <c r="E1835" s="1">
        <v>13361</v>
      </c>
      <c r="F1835" s="1" t="str">
        <f t="shared" si="148"/>
        <v>БЗД3035</v>
      </c>
      <c r="G1835" s="2" t="s">
        <v>7</v>
      </c>
      <c r="I1835" s="1">
        <v>6</v>
      </c>
      <c r="J1835" s="1">
        <v>2009</v>
      </c>
      <c r="K1835" s="2" t="s">
        <v>598</v>
      </c>
      <c r="L1835" s="122">
        <f t="shared" si="149"/>
        <v>1.1000000000000001</v>
      </c>
      <c r="N1835" s="117">
        <v>1900000</v>
      </c>
      <c r="O1835" s="129">
        <f t="shared" si="146"/>
        <v>2090000.0000000002</v>
      </c>
      <c r="P1835" s="14">
        <f t="shared" si="147"/>
        <v>0</v>
      </c>
      <c r="Q1835" s="14" t="str">
        <f>+IF(B1835='1'!$D$15,IF(C1835='1'!$D$16,'2'!D1835,""),"")</f>
        <v/>
      </c>
      <c r="S1835" s="36">
        <v>1600000</v>
      </c>
      <c r="T1835" s="87">
        <v>1600000</v>
      </c>
      <c r="U1835" s="96">
        <v>1600000</v>
      </c>
      <c r="V1835" s="108">
        <v>1900000</v>
      </c>
    </row>
    <row r="1836" spans="1:22" hidden="1" x14ac:dyDescent="0.2">
      <c r="A1836" s="103">
        <v>1834</v>
      </c>
      <c r="B1836" s="1" t="s">
        <v>46</v>
      </c>
      <c r="C1836" s="14">
        <v>30</v>
      </c>
      <c r="D1836" s="14">
        <v>30</v>
      </c>
      <c r="E1836" s="1">
        <v>13361</v>
      </c>
      <c r="F1836" s="1" t="str">
        <f t="shared" si="148"/>
        <v>БЗД3030</v>
      </c>
      <c r="G1836" s="2" t="s">
        <v>6</v>
      </c>
      <c r="I1836" s="1">
        <v>5</v>
      </c>
      <c r="J1836" s="1">
        <v>2003</v>
      </c>
      <c r="K1836" s="2" t="s">
        <v>598</v>
      </c>
      <c r="L1836" s="122">
        <f t="shared" si="149"/>
        <v>1.1000000000000001</v>
      </c>
      <c r="N1836" s="117">
        <v>1650000</v>
      </c>
      <c r="O1836" s="129">
        <f t="shared" si="146"/>
        <v>1815000.0000000002</v>
      </c>
      <c r="P1836" s="14">
        <f t="shared" si="147"/>
        <v>0</v>
      </c>
      <c r="Q1836" s="14" t="str">
        <f>+IF(B1836='1'!$D$15,IF(C1836='1'!$D$16,'2'!D1836,""),"")</f>
        <v/>
      </c>
      <c r="S1836" s="36">
        <v>1500000</v>
      </c>
      <c r="T1836" s="87">
        <v>1500000</v>
      </c>
      <c r="U1836" s="96">
        <v>1500000</v>
      </c>
      <c r="V1836" s="108">
        <v>1650000</v>
      </c>
    </row>
    <row r="1837" spans="1:22" hidden="1" x14ac:dyDescent="0.2">
      <c r="A1837" s="103">
        <v>1835</v>
      </c>
      <c r="B1837" s="1" t="s">
        <v>46</v>
      </c>
      <c r="C1837" s="14">
        <v>30</v>
      </c>
      <c r="D1837" s="14">
        <v>16</v>
      </c>
      <c r="E1837" s="1">
        <v>13361</v>
      </c>
      <c r="F1837" s="1" t="str">
        <f t="shared" si="148"/>
        <v>БЗД3016</v>
      </c>
      <c r="G1837" s="2" t="s">
        <v>6</v>
      </c>
      <c r="I1837" s="1">
        <v>9</v>
      </c>
      <c r="J1837" s="1">
        <v>2010</v>
      </c>
      <c r="K1837" s="2" t="s">
        <v>598</v>
      </c>
      <c r="L1837" s="122">
        <f t="shared" si="149"/>
        <v>1.1000000000000001</v>
      </c>
      <c r="N1837" s="117">
        <v>2100000</v>
      </c>
      <c r="O1837" s="129">
        <f t="shared" si="146"/>
        <v>2310000</v>
      </c>
      <c r="P1837" s="14">
        <f t="shared" si="147"/>
        <v>0</v>
      </c>
      <c r="Q1837" s="14" t="str">
        <f>+IF(B1837='1'!$D$15,IF(C1837='1'!$D$16,'2'!D1837,""),"")</f>
        <v/>
      </c>
      <c r="S1837" s="36">
        <v>1700000</v>
      </c>
      <c r="T1837" s="87">
        <v>1700000</v>
      </c>
      <c r="U1837" s="96">
        <v>1800000</v>
      </c>
      <c r="V1837" s="108">
        <v>2100000</v>
      </c>
    </row>
    <row r="1838" spans="1:22" hidden="1" x14ac:dyDescent="0.2">
      <c r="A1838" s="103">
        <v>1836</v>
      </c>
      <c r="B1838" s="1" t="s">
        <v>46</v>
      </c>
      <c r="C1838" s="14">
        <v>30</v>
      </c>
      <c r="D1838" s="14" t="s">
        <v>634</v>
      </c>
      <c r="E1838" s="1">
        <v>13360</v>
      </c>
      <c r="F1838" s="1" t="str">
        <f t="shared" si="148"/>
        <v>БЗД3073А</v>
      </c>
      <c r="G1838" s="2" t="s">
        <v>635</v>
      </c>
      <c r="I1838" s="1">
        <v>5</v>
      </c>
      <c r="J1838" s="1">
        <v>2013</v>
      </c>
      <c r="K1838" s="2" t="s">
        <v>598</v>
      </c>
      <c r="L1838" s="122">
        <f t="shared" si="149"/>
        <v>1.1000000000000001</v>
      </c>
      <c r="N1838" s="117">
        <v>0</v>
      </c>
      <c r="O1838" s="129">
        <f t="shared" si="146"/>
        <v>0</v>
      </c>
      <c r="P1838" s="14">
        <f t="shared" si="147"/>
        <v>0</v>
      </c>
      <c r="Q1838" s="14" t="str">
        <f>+IF(B1838='1'!$D$15,IF(C1838='1'!$D$16,'2'!D1838,""),"")</f>
        <v/>
      </c>
      <c r="S1838" s="36"/>
      <c r="T1838" s="87"/>
      <c r="U1838" s="96">
        <v>0</v>
      </c>
      <c r="V1838" s="108">
        <v>0</v>
      </c>
    </row>
    <row r="1839" spans="1:22" hidden="1" x14ac:dyDescent="0.2">
      <c r="A1839" s="103">
        <v>1837</v>
      </c>
      <c r="B1839" s="1" t="s">
        <v>46</v>
      </c>
      <c r="C1839" s="14">
        <v>30</v>
      </c>
      <c r="D1839" s="14" t="s">
        <v>640</v>
      </c>
      <c r="E1839" s="1">
        <v>13360</v>
      </c>
      <c r="F1839" s="1" t="str">
        <f t="shared" si="148"/>
        <v>БЗД3043Б</v>
      </c>
      <c r="G1839" s="2" t="s">
        <v>641</v>
      </c>
      <c r="I1839" s="1">
        <v>13</v>
      </c>
      <c r="J1839" s="1">
        <v>2017</v>
      </c>
      <c r="K1839" s="2" t="s">
        <v>598</v>
      </c>
      <c r="L1839" s="122">
        <f t="shared" si="149"/>
        <v>1.1000000000000001</v>
      </c>
      <c r="N1839" s="117">
        <v>2400000</v>
      </c>
      <c r="O1839" s="129">
        <f t="shared" si="146"/>
        <v>2640000</v>
      </c>
      <c r="P1839" s="14">
        <f t="shared" si="147"/>
        <v>0</v>
      </c>
      <c r="Q1839" s="14" t="str">
        <f>+IF(B1839='1'!$D$15,IF(C1839='1'!$D$16,'2'!D1839,""),"")</f>
        <v/>
      </c>
      <c r="S1839" s="36">
        <v>1900000</v>
      </c>
      <c r="T1839" s="87">
        <v>1900000</v>
      </c>
      <c r="U1839" s="96">
        <v>2100000</v>
      </c>
      <c r="V1839" s="108">
        <v>2400000</v>
      </c>
    </row>
    <row r="1840" spans="1:22" hidden="1" x14ac:dyDescent="0.2">
      <c r="A1840" s="103">
        <v>1838</v>
      </c>
      <c r="B1840" s="1" t="s">
        <v>46</v>
      </c>
      <c r="C1840" s="14">
        <v>30</v>
      </c>
      <c r="D1840" s="14" t="s">
        <v>453</v>
      </c>
      <c r="E1840" s="1">
        <v>13360</v>
      </c>
      <c r="F1840" s="1" t="str">
        <f>+B1840&amp;C1841&amp;D1840</f>
        <v>БЗД3036а</v>
      </c>
      <c r="G1840" s="2" t="s">
        <v>633</v>
      </c>
      <c r="I1840" s="1">
        <v>6</v>
      </c>
      <c r="J1840" s="1">
        <v>2006</v>
      </c>
      <c r="K1840" s="2" t="s">
        <v>598</v>
      </c>
      <c r="L1840" s="122">
        <f t="shared" si="149"/>
        <v>1.1000000000000001</v>
      </c>
      <c r="N1840" s="117">
        <v>1650000</v>
      </c>
      <c r="O1840" s="129">
        <f t="shared" si="146"/>
        <v>1815000.0000000002</v>
      </c>
      <c r="P1840" s="14">
        <f t="shared" si="147"/>
        <v>0</v>
      </c>
      <c r="Q1840" s="14" t="str">
        <f>+IF(B1840='1'!$D$15,IF(C1840='1'!$D$16,'2'!D1840,""),"")</f>
        <v/>
      </c>
      <c r="S1840" s="36">
        <v>1400000</v>
      </c>
      <c r="T1840" s="87">
        <v>1400000</v>
      </c>
      <c r="U1840" s="96">
        <v>1500000</v>
      </c>
      <c r="V1840" s="108">
        <v>1650000</v>
      </c>
    </row>
    <row r="1841" spans="1:22" hidden="1" x14ac:dyDescent="0.2">
      <c r="A1841" s="103">
        <v>1839</v>
      </c>
      <c r="B1841" s="1" t="s">
        <v>46</v>
      </c>
      <c r="C1841" s="14">
        <v>30</v>
      </c>
      <c r="D1841" s="14">
        <v>31</v>
      </c>
      <c r="E1841" s="1">
        <v>13360</v>
      </c>
      <c r="F1841" s="1" t="e">
        <f>+B1841&amp;#REF!&amp;D1841</f>
        <v>#REF!</v>
      </c>
      <c r="G1841" s="2" t="s">
        <v>6</v>
      </c>
      <c r="I1841" s="1">
        <v>5</v>
      </c>
      <c r="J1841" s="1">
        <v>2013</v>
      </c>
      <c r="K1841" s="2" t="s">
        <v>598</v>
      </c>
      <c r="L1841" s="122">
        <f t="shared" si="149"/>
        <v>1.1000000000000001</v>
      </c>
      <c r="N1841" s="117">
        <v>1900000</v>
      </c>
      <c r="O1841" s="129">
        <f t="shared" si="146"/>
        <v>2090000.0000000002</v>
      </c>
      <c r="P1841" s="14">
        <f t="shared" si="147"/>
        <v>0</v>
      </c>
      <c r="Q1841" s="14" t="str">
        <f>+IF(B1841='1'!$D$15,IF(C1841='1'!$D$16,'2'!D1841,""),"")</f>
        <v/>
      </c>
      <c r="S1841" s="36">
        <v>1500000</v>
      </c>
      <c r="T1841" s="87">
        <v>1500000</v>
      </c>
      <c r="U1841" s="96">
        <v>1600000</v>
      </c>
      <c r="V1841" s="108">
        <v>1900000</v>
      </c>
    </row>
    <row r="1842" spans="1:22" hidden="1" x14ac:dyDescent="0.2">
      <c r="A1842" s="103">
        <v>1840</v>
      </c>
      <c r="B1842" s="1" t="s">
        <v>46</v>
      </c>
      <c r="C1842" s="14">
        <v>30</v>
      </c>
      <c r="D1842" s="14" t="s">
        <v>644</v>
      </c>
      <c r="E1842" s="1">
        <v>13360</v>
      </c>
      <c r="F1842" s="1" t="str">
        <f t="shared" ref="F1842:F1905" si="150">+B1842&amp;C1842&amp;D1842</f>
        <v>БЗД3028В</v>
      </c>
      <c r="G1842" s="2" t="s">
        <v>7</v>
      </c>
      <c r="I1842" s="1">
        <v>6</v>
      </c>
      <c r="J1842" s="1">
        <v>2017</v>
      </c>
      <c r="K1842" s="2" t="s">
        <v>598</v>
      </c>
      <c r="L1842" s="122">
        <f t="shared" si="149"/>
        <v>1.1000000000000001</v>
      </c>
      <c r="N1842" s="117">
        <v>2200000</v>
      </c>
      <c r="O1842" s="129">
        <f t="shared" si="146"/>
        <v>2420000</v>
      </c>
      <c r="P1842" s="14">
        <f t="shared" si="147"/>
        <v>0</v>
      </c>
      <c r="Q1842" s="14" t="str">
        <f>+IF(B1842='1'!$D$15,IF(C1842='1'!$D$16,'2'!D1842,""),"")</f>
        <v/>
      </c>
      <c r="S1842" s="36">
        <v>2000000</v>
      </c>
      <c r="T1842" s="87">
        <v>2000000</v>
      </c>
      <c r="U1842" s="96">
        <v>2000000</v>
      </c>
      <c r="V1842" s="108">
        <v>2200000</v>
      </c>
    </row>
    <row r="1843" spans="1:22" hidden="1" x14ac:dyDescent="0.2">
      <c r="A1843" s="103">
        <v>1841</v>
      </c>
      <c r="B1843" s="1" t="s">
        <v>46</v>
      </c>
      <c r="C1843" s="14">
        <v>30</v>
      </c>
      <c r="D1843" s="14" t="s">
        <v>643</v>
      </c>
      <c r="E1843" s="1">
        <v>13360</v>
      </c>
      <c r="F1843" s="1" t="str">
        <f t="shared" si="150"/>
        <v>БЗД3028Б</v>
      </c>
      <c r="G1843" s="2" t="s">
        <v>7</v>
      </c>
      <c r="I1843" s="1">
        <v>6</v>
      </c>
      <c r="J1843" s="1">
        <v>2017</v>
      </c>
      <c r="K1843" s="2" t="s">
        <v>598</v>
      </c>
      <c r="L1843" s="122">
        <f t="shared" si="149"/>
        <v>1.1000000000000001</v>
      </c>
      <c r="N1843" s="117">
        <v>2200000</v>
      </c>
      <c r="O1843" s="129">
        <f t="shared" si="146"/>
        <v>2420000</v>
      </c>
      <c r="P1843" s="14">
        <f t="shared" si="147"/>
        <v>0</v>
      </c>
      <c r="Q1843" s="14" t="str">
        <f>+IF(B1843='1'!$D$15,IF(C1843='1'!$D$16,'2'!D1843,""),"")</f>
        <v/>
      </c>
      <c r="S1843" s="36">
        <v>2000000</v>
      </c>
      <c r="T1843" s="87">
        <v>2000000</v>
      </c>
      <c r="U1843" s="96">
        <v>2000000</v>
      </c>
      <c r="V1843" s="108">
        <v>2200000</v>
      </c>
    </row>
    <row r="1844" spans="1:22" hidden="1" x14ac:dyDescent="0.2">
      <c r="A1844" s="103">
        <v>1842</v>
      </c>
      <c r="B1844" s="1" t="s">
        <v>46</v>
      </c>
      <c r="C1844" s="14">
        <v>30</v>
      </c>
      <c r="D1844" s="14" t="s">
        <v>642</v>
      </c>
      <c r="E1844" s="1">
        <v>13360</v>
      </c>
      <c r="F1844" s="1" t="str">
        <f t="shared" si="150"/>
        <v>БЗД3028А</v>
      </c>
      <c r="G1844" s="2" t="s">
        <v>7</v>
      </c>
      <c r="I1844" s="1">
        <v>6</v>
      </c>
      <c r="J1844" s="1">
        <v>2017</v>
      </c>
      <c r="K1844" s="2" t="s">
        <v>598</v>
      </c>
      <c r="L1844" s="122">
        <f t="shared" si="149"/>
        <v>1.1000000000000001</v>
      </c>
      <c r="N1844" s="117">
        <v>2200000</v>
      </c>
      <c r="O1844" s="129">
        <f t="shared" si="146"/>
        <v>2420000</v>
      </c>
      <c r="P1844" s="14">
        <f t="shared" si="147"/>
        <v>0</v>
      </c>
      <c r="Q1844" s="14" t="str">
        <f>+IF(B1844='1'!$D$15,IF(C1844='1'!$D$16,'2'!D1844,""),"")</f>
        <v/>
      </c>
      <c r="S1844" s="36">
        <v>2000000</v>
      </c>
      <c r="T1844" s="87">
        <v>2000000</v>
      </c>
      <c r="U1844" s="96">
        <v>2000000</v>
      </c>
      <c r="V1844" s="108">
        <v>2200000</v>
      </c>
    </row>
    <row r="1845" spans="1:22" hidden="1" x14ac:dyDescent="0.2">
      <c r="A1845" s="103">
        <v>1843</v>
      </c>
      <c r="B1845" s="43" t="s">
        <v>46</v>
      </c>
      <c r="C1845" s="43">
        <v>30</v>
      </c>
      <c r="D1845" s="43">
        <v>4</v>
      </c>
      <c r="E1845" s="43">
        <v>13360</v>
      </c>
      <c r="F1845" s="43" t="str">
        <f t="shared" si="150"/>
        <v>БЗД304</v>
      </c>
      <c r="G1845" s="44" t="s">
        <v>2507</v>
      </c>
      <c r="H1845" s="44"/>
      <c r="I1845" s="43">
        <v>2</v>
      </c>
      <c r="J1845" s="43">
        <v>1972</v>
      </c>
      <c r="K1845" s="44"/>
      <c r="L1845" s="124">
        <v>1.1499999999999999</v>
      </c>
      <c r="M1845" s="45" t="s">
        <v>2015</v>
      </c>
      <c r="N1845" s="128">
        <v>0</v>
      </c>
      <c r="O1845" s="129">
        <f t="shared" si="146"/>
        <v>0</v>
      </c>
      <c r="P1845" s="14">
        <f t="shared" si="147"/>
        <v>0</v>
      </c>
      <c r="Q1845" s="14" t="str">
        <f>+IF(B1845='1'!$D$15,IF(C1845='1'!$D$16,'2'!D1845,""),"")</f>
        <v/>
      </c>
      <c r="S1845" s="46">
        <v>0</v>
      </c>
      <c r="T1845" s="47">
        <v>0</v>
      </c>
      <c r="U1845" s="128">
        <v>0</v>
      </c>
      <c r="V1845" s="108">
        <v>0</v>
      </c>
    </row>
    <row r="1846" spans="1:22" hidden="1" x14ac:dyDescent="0.2">
      <c r="A1846" s="103">
        <v>1844</v>
      </c>
      <c r="B1846" s="43" t="s">
        <v>46</v>
      </c>
      <c r="C1846" s="43">
        <v>30</v>
      </c>
      <c r="D1846" s="43">
        <v>3</v>
      </c>
      <c r="E1846" s="43">
        <v>13360</v>
      </c>
      <c r="F1846" s="43" t="str">
        <f t="shared" si="150"/>
        <v>БЗД303</v>
      </c>
      <c r="G1846" s="44" t="s">
        <v>2507</v>
      </c>
      <c r="H1846" s="44"/>
      <c r="I1846" s="43">
        <v>1</v>
      </c>
      <c r="J1846" s="43">
        <v>1972</v>
      </c>
      <c r="K1846" s="44" t="s">
        <v>598</v>
      </c>
      <c r="L1846" s="124">
        <v>1.1499999999999999</v>
      </c>
      <c r="M1846" s="45" t="s">
        <v>2015</v>
      </c>
      <c r="N1846" s="128">
        <v>0</v>
      </c>
      <c r="O1846" s="129">
        <f t="shared" si="146"/>
        <v>0</v>
      </c>
      <c r="P1846" s="14">
        <f t="shared" si="147"/>
        <v>0</v>
      </c>
      <c r="Q1846" s="14" t="str">
        <f>+IF(B1846='1'!$D$15,IF(C1846='1'!$D$16,'2'!D1846,""),"")</f>
        <v/>
      </c>
      <c r="S1846" s="46">
        <v>0</v>
      </c>
      <c r="T1846" s="47">
        <v>0</v>
      </c>
      <c r="U1846" s="128">
        <v>0</v>
      </c>
      <c r="V1846" s="108">
        <v>0</v>
      </c>
    </row>
    <row r="1847" spans="1:22" hidden="1" x14ac:dyDescent="0.2">
      <c r="A1847" s="103">
        <v>1845</v>
      </c>
      <c r="B1847" s="43" t="s">
        <v>46</v>
      </c>
      <c r="C1847" s="43">
        <v>30</v>
      </c>
      <c r="D1847" s="43">
        <v>2</v>
      </c>
      <c r="E1847" s="43">
        <v>13360</v>
      </c>
      <c r="F1847" s="43" t="str">
        <f t="shared" si="150"/>
        <v>БЗД302</v>
      </c>
      <c r="G1847" s="44" t="s">
        <v>2507</v>
      </c>
      <c r="H1847" s="44"/>
      <c r="I1847" s="43">
        <v>1</v>
      </c>
      <c r="J1847" s="43">
        <v>1972</v>
      </c>
      <c r="K1847" s="44" t="s">
        <v>598</v>
      </c>
      <c r="L1847" s="124">
        <v>1.1499999999999999</v>
      </c>
      <c r="M1847" s="45" t="s">
        <v>2015</v>
      </c>
      <c r="N1847" s="128">
        <v>0</v>
      </c>
      <c r="O1847" s="129">
        <f t="shared" si="146"/>
        <v>0</v>
      </c>
      <c r="P1847" s="14">
        <f t="shared" si="147"/>
        <v>0</v>
      </c>
      <c r="Q1847" s="14" t="str">
        <f>+IF(B1847='1'!$D$15,IF(C1847='1'!$D$16,'2'!D1847,""),"")</f>
        <v/>
      </c>
      <c r="S1847" s="46">
        <v>0</v>
      </c>
      <c r="T1847" s="47">
        <v>0</v>
      </c>
      <c r="U1847" s="128">
        <v>0</v>
      </c>
      <c r="V1847" s="108">
        <v>0</v>
      </c>
    </row>
    <row r="1848" spans="1:22" hidden="1" x14ac:dyDescent="0.2">
      <c r="A1848" s="103">
        <v>1846</v>
      </c>
      <c r="B1848" s="43" t="s">
        <v>46</v>
      </c>
      <c r="C1848" s="43">
        <v>30</v>
      </c>
      <c r="D1848" s="43">
        <v>1</v>
      </c>
      <c r="E1848" s="43">
        <v>13360</v>
      </c>
      <c r="F1848" s="43" t="str">
        <f t="shared" si="150"/>
        <v>БЗД301</v>
      </c>
      <c r="G1848" s="44" t="s">
        <v>2449</v>
      </c>
      <c r="H1848" s="44"/>
      <c r="I1848" s="43">
        <v>1</v>
      </c>
      <c r="J1848" s="43">
        <v>1969</v>
      </c>
      <c r="K1848" s="44" t="s">
        <v>598</v>
      </c>
      <c r="L1848" s="124">
        <v>1.1499999999999999</v>
      </c>
      <c r="M1848" s="45" t="s">
        <v>2015</v>
      </c>
      <c r="N1848" s="128">
        <v>0</v>
      </c>
      <c r="O1848" s="129">
        <f t="shared" si="146"/>
        <v>0</v>
      </c>
      <c r="P1848" s="14">
        <f t="shared" si="147"/>
        <v>0</v>
      </c>
      <c r="Q1848" s="14" t="str">
        <f>+IF(B1848='1'!$D$15,IF(C1848='1'!$D$16,'2'!D1848,""),"")</f>
        <v/>
      </c>
      <c r="S1848" s="46">
        <v>0</v>
      </c>
      <c r="T1848" s="47"/>
      <c r="U1848" s="128">
        <v>0</v>
      </c>
      <c r="V1848" s="108">
        <v>0</v>
      </c>
    </row>
    <row r="1849" spans="1:22" hidden="1" x14ac:dyDescent="0.2">
      <c r="A1849" s="103">
        <v>1847</v>
      </c>
      <c r="B1849" s="1" t="s">
        <v>46</v>
      </c>
      <c r="C1849" s="14">
        <v>30</v>
      </c>
      <c r="D1849" s="14">
        <v>32</v>
      </c>
      <c r="E1849" s="1">
        <v>13360</v>
      </c>
      <c r="F1849" s="1" t="str">
        <f t="shared" si="150"/>
        <v>БЗД3032</v>
      </c>
      <c r="G1849" s="2" t="s">
        <v>632</v>
      </c>
      <c r="I1849" s="1">
        <v>4</v>
      </c>
      <c r="J1849" s="1">
        <v>2005</v>
      </c>
      <c r="K1849" s="2" t="s">
        <v>598</v>
      </c>
      <c r="L1849" s="122">
        <f>+$L$1</f>
        <v>1.1000000000000001</v>
      </c>
      <c r="N1849" s="117">
        <v>1600000</v>
      </c>
      <c r="O1849" s="129">
        <f t="shared" si="146"/>
        <v>1760000.0000000002</v>
      </c>
      <c r="P1849" s="14">
        <f t="shared" si="147"/>
        <v>0</v>
      </c>
      <c r="Q1849" s="14" t="str">
        <f>+IF(B1849='1'!$D$15,IF(C1849='1'!$D$16,'2'!D1849,""),"")</f>
        <v/>
      </c>
      <c r="S1849" s="36">
        <v>1400000</v>
      </c>
      <c r="T1849" s="87">
        <v>1400000</v>
      </c>
      <c r="U1849" s="96">
        <v>1400000</v>
      </c>
      <c r="V1849" s="108">
        <v>1600000</v>
      </c>
    </row>
    <row r="1850" spans="1:22" hidden="1" x14ac:dyDescent="0.2">
      <c r="A1850" s="103">
        <v>1848</v>
      </c>
      <c r="B1850" s="1" t="s">
        <v>46</v>
      </c>
      <c r="C1850" s="14">
        <v>31</v>
      </c>
      <c r="D1850" s="14">
        <v>82</v>
      </c>
      <c r="E1850" s="1">
        <v>13292</v>
      </c>
      <c r="F1850" s="1" t="str">
        <f t="shared" si="150"/>
        <v>БЗД3182</v>
      </c>
      <c r="G1850" s="2" t="s">
        <v>668</v>
      </c>
      <c r="I1850" s="1">
        <v>6</v>
      </c>
      <c r="J1850" s="1">
        <v>2014</v>
      </c>
      <c r="K1850" s="2" t="s">
        <v>598</v>
      </c>
      <c r="L1850" s="122">
        <f>+$L$1</f>
        <v>1.1000000000000001</v>
      </c>
      <c r="N1850" s="117">
        <v>2050000</v>
      </c>
      <c r="O1850" s="129">
        <f t="shared" si="146"/>
        <v>2255000</v>
      </c>
      <c r="P1850" s="14">
        <f t="shared" si="147"/>
        <v>0</v>
      </c>
      <c r="Q1850" s="14" t="str">
        <f>+IF(B1850='1'!$D$15,IF(C1850='1'!$D$16,'2'!D1850,""),"")</f>
        <v/>
      </c>
      <c r="S1850" s="36">
        <v>1900000</v>
      </c>
      <c r="T1850" s="87">
        <v>1900000</v>
      </c>
      <c r="U1850" s="96">
        <v>1950000</v>
      </c>
      <c r="V1850" s="108">
        <v>2050000</v>
      </c>
    </row>
    <row r="1851" spans="1:22" hidden="1" x14ac:dyDescent="0.2">
      <c r="A1851" s="103">
        <v>1849</v>
      </c>
      <c r="B1851" s="1" t="s">
        <v>46</v>
      </c>
      <c r="C1851" s="14">
        <v>31</v>
      </c>
      <c r="D1851" s="14" t="s">
        <v>693</v>
      </c>
      <c r="E1851" s="1">
        <v>13292</v>
      </c>
      <c r="F1851" s="1" t="str">
        <f t="shared" si="150"/>
        <v>БЗД31162/2</v>
      </c>
      <c r="G1851" s="2" t="s">
        <v>694</v>
      </c>
      <c r="I1851" s="1">
        <v>3</v>
      </c>
      <c r="J1851" s="1">
        <v>1978</v>
      </c>
      <c r="K1851" s="2" t="s">
        <v>8</v>
      </c>
      <c r="L1851" s="122">
        <v>1.1499999999999999</v>
      </c>
      <c r="N1851" s="117">
        <v>0</v>
      </c>
      <c r="O1851" s="129">
        <f t="shared" si="146"/>
        <v>0</v>
      </c>
      <c r="P1851" s="14">
        <f t="shared" si="147"/>
        <v>0</v>
      </c>
      <c r="Q1851" s="14" t="str">
        <f>+IF(B1851='1'!$D$15,IF(C1851='1'!$D$16,'2'!D1851,""),"")</f>
        <v/>
      </c>
      <c r="S1851" s="36"/>
      <c r="T1851" s="87"/>
      <c r="U1851" s="96">
        <v>0</v>
      </c>
      <c r="V1851" s="108">
        <v>0</v>
      </c>
    </row>
    <row r="1852" spans="1:22" hidden="1" x14ac:dyDescent="0.2">
      <c r="A1852" s="103">
        <v>1850</v>
      </c>
      <c r="B1852" s="1" t="s">
        <v>46</v>
      </c>
      <c r="C1852" s="14">
        <v>32</v>
      </c>
      <c r="D1852" s="14" t="s">
        <v>998</v>
      </c>
      <c r="E1852" s="1">
        <v>13292</v>
      </c>
      <c r="F1852" s="1" t="str">
        <f t="shared" si="150"/>
        <v>БЗД32192Б</v>
      </c>
      <c r="G1852" s="2" t="s">
        <v>1778</v>
      </c>
      <c r="I1852" s="1">
        <v>16</v>
      </c>
      <c r="J1852" s="1">
        <v>2021</v>
      </c>
      <c r="K1852" s="2" t="s">
        <v>598</v>
      </c>
      <c r="L1852" s="122">
        <f>+$L$1</f>
        <v>1.1000000000000001</v>
      </c>
      <c r="N1852" s="117">
        <v>2350000</v>
      </c>
      <c r="O1852" s="129">
        <f t="shared" si="146"/>
        <v>2585000</v>
      </c>
      <c r="P1852" s="14">
        <f t="shared" si="147"/>
        <v>0</v>
      </c>
      <c r="Q1852" s="14" t="str">
        <f>+IF(B1852='1'!$D$15,IF(C1852='1'!$D$16,'2'!D1852,""),"")</f>
        <v/>
      </c>
      <c r="S1852" s="36">
        <v>2100000</v>
      </c>
      <c r="T1852" s="87">
        <v>2200000</v>
      </c>
      <c r="U1852" s="96">
        <v>2200000</v>
      </c>
      <c r="V1852" s="108">
        <v>2350000</v>
      </c>
    </row>
    <row r="1853" spans="1:22" hidden="1" x14ac:dyDescent="0.2">
      <c r="A1853" s="103">
        <v>1851</v>
      </c>
      <c r="B1853" s="1" t="s">
        <v>46</v>
      </c>
      <c r="C1853" s="14">
        <v>32</v>
      </c>
      <c r="D1853" s="14" t="s">
        <v>999</v>
      </c>
      <c r="E1853" s="1">
        <v>13292</v>
      </c>
      <c r="F1853" s="1" t="str">
        <f t="shared" si="150"/>
        <v>БЗД32192А</v>
      </c>
      <c r="G1853" s="2" t="s">
        <v>1778</v>
      </c>
      <c r="I1853" s="1">
        <v>16</v>
      </c>
      <c r="J1853" s="1">
        <v>2021</v>
      </c>
      <c r="K1853" s="2" t="s">
        <v>598</v>
      </c>
      <c r="L1853" s="122">
        <f>+$L$1</f>
        <v>1.1000000000000001</v>
      </c>
      <c r="N1853" s="117">
        <v>2350000</v>
      </c>
      <c r="O1853" s="129">
        <f t="shared" si="146"/>
        <v>2585000</v>
      </c>
      <c r="P1853" s="14">
        <f t="shared" si="147"/>
        <v>0</v>
      </c>
      <c r="Q1853" s="14" t="str">
        <f>+IF(B1853='1'!$D$15,IF(C1853='1'!$D$16,'2'!D1853,""),"")</f>
        <v/>
      </c>
      <c r="S1853" s="36">
        <v>2100000</v>
      </c>
      <c r="T1853" s="87">
        <v>2200000</v>
      </c>
      <c r="U1853" s="96">
        <v>2200000</v>
      </c>
      <c r="V1853" s="108">
        <v>2350000</v>
      </c>
    </row>
    <row r="1854" spans="1:22" hidden="1" x14ac:dyDescent="0.2">
      <c r="A1854" s="103">
        <v>1852</v>
      </c>
      <c r="B1854" s="1" t="s">
        <v>46</v>
      </c>
      <c r="C1854" s="14">
        <v>32</v>
      </c>
      <c r="D1854" s="14">
        <v>190</v>
      </c>
      <c r="E1854" s="1">
        <v>13292</v>
      </c>
      <c r="F1854" s="1" t="str">
        <f t="shared" si="150"/>
        <v>БЗД32190</v>
      </c>
      <c r="G1854" s="2" t="s">
        <v>1778</v>
      </c>
      <c r="I1854" s="1">
        <v>16</v>
      </c>
      <c r="J1854" s="1">
        <v>2024</v>
      </c>
      <c r="K1854" s="2" t="s">
        <v>598</v>
      </c>
      <c r="L1854" s="126">
        <v>1</v>
      </c>
      <c r="N1854" s="120">
        <v>2600000</v>
      </c>
      <c r="O1854" s="129">
        <f t="shared" si="146"/>
        <v>2600000</v>
      </c>
      <c r="P1854" s="14">
        <f t="shared" si="147"/>
        <v>0</v>
      </c>
      <c r="Q1854" s="14" t="str">
        <f>+IF(B1854='1'!$D$15,IF(C1854='1'!$D$16,'2'!D1854,""),"")</f>
        <v/>
      </c>
      <c r="S1854" s="36"/>
      <c r="T1854" s="87"/>
      <c r="U1854" s="96"/>
      <c r="V1854" s="108">
        <v>0</v>
      </c>
    </row>
    <row r="1855" spans="1:22" hidden="1" x14ac:dyDescent="0.2">
      <c r="A1855" s="103">
        <v>1853</v>
      </c>
      <c r="B1855" s="1" t="s">
        <v>46</v>
      </c>
      <c r="C1855" s="14">
        <v>32</v>
      </c>
      <c r="D1855" s="14" t="s">
        <v>995</v>
      </c>
      <c r="E1855" s="1">
        <v>13292</v>
      </c>
      <c r="F1855" s="1" t="str">
        <f t="shared" si="150"/>
        <v>БЗД32108Б</v>
      </c>
      <c r="G1855" s="2" t="s">
        <v>994</v>
      </c>
      <c r="I1855" s="1">
        <v>9</v>
      </c>
      <c r="J1855" s="1">
        <v>2015</v>
      </c>
      <c r="K1855" s="2" t="s">
        <v>598</v>
      </c>
      <c r="L1855" s="122">
        <f t="shared" ref="L1855:L1886" si="151">+$L$1</f>
        <v>1.1000000000000001</v>
      </c>
      <c r="N1855" s="117">
        <v>2300000</v>
      </c>
      <c r="O1855" s="129">
        <f t="shared" si="146"/>
        <v>2530000</v>
      </c>
      <c r="P1855" s="14">
        <f t="shared" si="147"/>
        <v>0</v>
      </c>
      <c r="Q1855" s="14" t="str">
        <f>+IF(B1855='1'!$D$15,IF(C1855='1'!$D$16,'2'!D1855,""),"")</f>
        <v/>
      </c>
      <c r="S1855" s="36">
        <v>2100000</v>
      </c>
      <c r="T1855" s="87">
        <v>2100000</v>
      </c>
      <c r="U1855" s="96">
        <v>2100000</v>
      </c>
      <c r="V1855" s="108">
        <v>2300000</v>
      </c>
    </row>
    <row r="1856" spans="1:22" hidden="1" x14ac:dyDescent="0.2">
      <c r="A1856" s="103">
        <v>1854</v>
      </c>
      <c r="B1856" s="1" t="s">
        <v>46</v>
      </c>
      <c r="C1856" s="14">
        <v>32</v>
      </c>
      <c r="D1856" s="14" t="s">
        <v>993</v>
      </c>
      <c r="E1856" s="1">
        <v>13292</v>
      </c>
      <c r="F1856" s="1" t="str">
        <f t="shared" si="150"/>
        <v>БЗД32108А</v>
      </c>
      <c r="G1856" s="2" t="s">
        <v>994</v>
      </c>
      <c r="I1856" s="1">
        <v>9</v>
      </c>
      <c r="J1856" s="1">
        <v>2015</v>
      </c>
      <c r="K1856" s="2" t="s">
        <v>598</v>
      </c>
      <c r="L1856" s="122">
        <f t="shared" si="151"/>
        <v>1.1000000000000001</v>
      </c>
      <c r="N1856" s="117">
        <v>2300000</v>
      </c>
      <c r="O1856" s="129">
        <f t="shared" si="146"/>
        <v>2530000</v>
      </c>
      <c r="P1856" s="14">
        <f t="shared" si="147"/>
        <v>0</v>
      </c>
      <c r="Q1856" s="14" t="str">
        <f>+IF(B1856='1'!$D$15,IF(C1856='1'!$D$16,'2'!D1856,""),"")</f>
        <v/>
      </c>
      <c r="S1856" s="36">
        <v>2100000</v>
      </c>
      <c r="T1856" s="87">
        <v>2100000</v>
      </c>
      <c r="U1856" s="96">
        <v>2100000</v>
      </c>
      <c r="V1856" s="108">
        <v>2300000</v>
      </c>
    </row>
    <row r="1857" spans="1:22" hidden="1" x14ac:dyDescent="0.2">
      <c r="A1857" s="103">
        <v>1855</v>
      </c>
      <c r="B1857" s="1" t="s">
        <v>46</v>
      </c>
      <c r="C1857" s="14">
        <v>32</v>
      </c>
      <c r="D1857" s="14" t="s">
        <v>992</v>
      </c>
      <c r="E1857" s="1">
        <v>13292</v>
      </c>
      <c r="F1857" s="1" t="str">
        <f t="shared" si="150"/>
        <v>БЗД32106/3</v>
      </c>
      <c r="G1857" s="2" t="s">
        <v>2405</v>
      </c>
      <c r="I1857" s="1">
        <v>10</v>
      </c>
      <c r="J1857" s="1">
        <v>2015</v>
      </c>
      <c r="K1857" s="2" t="s">
        <v>598</v>
      </c>
      <c r="L1857" s="122">
        <f t="shared" si="151"/>
        <v>1.1000000000000001</v>
      </c>
      <c r="N1857" s="117">
        <v>2100000</v>
      </c>
      <c r="O1857" s="129">
        <f t="shared" si="146"/>
        <v>2310000</v>
      </c>
      <c r="P1857" s="14">
        <f t="shared" si="147"/>
        <v>0</v>
      </c>
      <c r="Q1857" s="14" t="str">
        <f>+IF(B1857='1'!$D$15,IF(C1857='1'!$D$16,'2'!D1857,""),"")</f>
        <v/>
      </c>
      <c r="S1857" s="36">
        <v>2000000</v>
      </c>
      <c r="T1857" s="87">
        <v>2000000</v>
      </c>
      <c r="U1857" s="96">
        <v>2000000</v>
      </c>
      <c r="V1857" s="108">
        <v>2100000</v>
      </c>
    </row>
    <row r="1858" spans="1:22" hidden="1" x14ac:dyDescent="0.2">
      <c r="A1858" s="103">
        <v>1856</v>
      </c>
      <c r="B1858" s="1" t="s">
        <v>46</v>
      </c>
      <c r="C1858" s="14">
        <v>32</v>
      </c>
      <c r="D1858" s="14" t="s">
        <v>991</v>
      </c>
      <c r="E1858" s="1">
        <v>13292</v>
      </c>
      <c r="F1858" s="1" t="str">
        <f t="shared" si="150"/>
        <v>БЗД32106/2</v>
      </c>
      <c r="G1858" s="2" t="s">
        <v>2405</v>
      </c>
      <c r="I1858" s="1">
        <v>10</v>
      </c>
      <c r="J1858" s="1">
        <v>2015</v>
      </c>
      <c r="K1858" s="2" t="s">
        <v>598</v>
      </c>
      <c r="L1858" s="122">
        <f t="shared" si="151"/>
        <v>1.1000000000000001</v>
      </c>
      <c r="N1858" s="117">
        <v>2100000</v>
      </c>
      <c r="O1858" s="129">
        <f t="shared" si="146"/>
        <v>2310000</v>
      </c>
      <c r="P1858" s="14">
        <f t="shared" si="147"/>
        <v>0</v>
      </c>
      <c r="Q1858" s="14" t="str">
        <f>+IF(B1858='1'!$D$15,IF(C1858='1'!$D$16,'2'!D1858,""),"")</f>
        <v/>
      </c>
      <c r="S1858" s="36">
        <v>2000000</v>
      </c>
      <c r="T1858" s="87">
        <v>2000000</v>
      </c>
      <c r="U1858" s="96">
        <v>2000000</v>
      </c>
      <c r="V1858" s="108">
        <v>2100000</v>
      </c>
    </row>
    <row r="1859" spans="1:22" hidden="1" x14ac:dyDescent="0.2">
      <c r="A1859" s="103">
        <v>1857</v>
      </c>
      <c r="B1859" s="1" t="s">
        <v>46</v>
      </c>
      <c r="C1859" s="14">
        <v>32</v>
      </c>
      <c r="D1859" s="14" t="s">
        <v>789</v>
      </c>
      <c r="E1859" s="1">
        <v>13292</v>
      </c>
      <c r="F1859" s="1" t="str">
        <f t="shared" si="150"/>
        <v>БЗД32104/4</v>
      </c>
      <c r="G1859" s="2" t="s">
        <v>997</v>
      </c>
      <c r="I1859" s="1">
        <v>16</v>
      </c>
      <c r="J1859" s="1">
        <v>2017</v>
      </c>
      <c r="K1859" s="2" t="s">
        <v>598</v>
      </c>
      <c r="L1859" s="122">
        <f t="shared" si="151"/>
        <v>1.1000000000000001</v>
      </c>
      <c r="N1859" s="117">
        <v>2100000</v>
      </c>
      <c r="O1859" s="129">
        <f t="shared" si="146"/>
        <v>2310000</v>
      </c>
      <c r="P1859" s="14">
        <f t="shared" si="147"/>
        <v>0</v>
      </c>
      <c r="Q1859" s="14" t="str">
        <f>+IF(B1859='1'!$D$15,IF(C1859='1'!$D$16,'2'!D1859,""),"")</f>
        <v/>
      </c>
      <c r="S1859" s="36">
        <v>2000000</v>
      </c>
      <c r="T1859" s="87">
        <v>2000000</v>
      </c>
      <c r="U1859" s="96">
        <v>2000000</v>
      </c>
      <c r="V1859" s="108">
        <v>2100000</v>
      </c>
    </row>
    <row r="1860" spans="1:22" hidden="1" x14ac:dyDescent="0.2">
      <c r="A1860" s="103">
        <v>1858</v>
      </c>
      <c r="B1860" s="1" t="s">
        <v>46</v>
      </c>
      <c r="C1860" s="14">
        <v>32</v>
      </c>
      <c r="D1860" s="14" t="s">
        <v>788</v>
      </c>
      <c r="E1860" s="1">
        <v>13292</v>
      </c>
      <c r="F1860" s="1" t="str">
        <f t="shared" si="150"/>
        <v>БЗД32104/3</v>
      </c>
      <c r="G1860" s="2" t="s">
        <v>997</v>
      </c>
      <c r="I1860" s="1">
        <v>16</v>
      </c>
      <c r="J1860" s="1">
        <v>2017</v>
      </c>
      <c r="K1860" s="2" t="s">
        <v>598</v>
      </c>
      <c r="L1860" s="122">
        <f t="shared" si="151"/>
        <v>1.1000000000000001</v>
      </c>
      <c r="N1860" s="117">
        <v>2100000</v>
      </c>
      <c r="O1860" s="129">
        <f t="shared" ref="O1860:O1923" si="152">L1860*N1860</f>
        <v>2310000</v>
      </c>
      <c r="P1860" s="14">
        <f t="shared" si="147"/>
        <v>0</v>
      </c>
      <c r="Q1860" s="14" t="str">
        <f>+IF(B1860='1'!$D$15,IF(C1860='1'!$D$16,'2'!D1860,""),"")</f>
        <v/>
      </c>
      <c r="S1860" s="36">
        <v>2000000</v>
      </c>
      <c r="T1860" s="87">
        <v>2000000</v>
      </c>
      <c r="U1860" s="96">
        <v>2000000</v>
      </c>
      <c r="V1860" s="108">
        <v>2100000</v>
      </c>
    </row>
    <row r="1861" spans="1:22" hidden="1" x14ac:dyDescent="0.2">
      <c r="A1861" s="103">
        <v>1859</v>
      </c>
      <c r="B1861" s="1" t="s">
        <v>46</v>
      </c>
      <c r="C1861" s="14">
        <v>32</v>
      </c>
      <c r="D1861" s="14" t="s">
        <v>996</v>
      </c>
      <c r="E1861" s="1">
        <v>13292</v>
      </c>
      <c r="F1861" s="1" t="str">
        <f t="shared" si="150"/>
        <v>БЗД32104/1</v>
      </c>
      <c r="G1861" s="2" t="s">
        <v>997</v>
      </c>
      <c r="I1861" s="1">
        <v>16</v>
      </c>
      <c r="J1861" s="1">
        <v>2017</v>
      </c>
      <c r="K1861" s="2" t="s">
        <v>598</v>
      </c>
      <c r="L1861" s="122">
        <f t="shared" si="151"/>
        <v>1.1000000000000001</v>
      </c>
      <c r="N1861" s="117">
        <v>2100000</v>
      </c>
      <c r="O1861" s="129">
        <f t="shared" si="152"/>
        <v>2310000</v>
      </c>
      <c r="P1861" s="14">
        <f t="shared" si="147"/>
        <v>0</v>
      </c>
      <c r="Q1861" s="14" t="str">
        <f>+IF(B1861='1'!$D$15,IF(C1861='1'!$D$16,'2'!D1861,""),"")</f>
        <v/>
      </c>
      <c r="S1861" s="36">
        <v>2000000</v>
      </c>
      <c r="T1861" s="87">
        <v>2000000</v>
      </c>
      <c r="U1861" s="96">
        <v>2000000</v>
      </c>
      <c r="V1861" s="108">
        <v>2100000</v>
      </c>
    </row>
    <row r="1862" spans="1:22" hidden="1" x14ac:dyDescent="0.2">
      <c r="A1862" s="103">
        <v>1860</v>
      </c>
      <c r="B1862" s="1" t="s">
        <v>46</v>
      </c>
      <c r="C1862" s="14">
        <v>34</v>
      </c>
      <c r="D1862" s="14">
        <v>74</v>
      </c>
      <c r="E1862" s="1">
        <v>13280</v>
      </c>
      <c r="F1862" s="1" t="str">
        <f t="shared" si="150"/>
        <v>БЗД3474</v>
      </c>
      <c r="G1862" s="2" t="s">
        <v>200</v>
      </c>
      <c r="I1862" s="1">
        <v>2</v>
      </c>
      <c r="J1862" s="1">
        <v>2013</v>
      </c>
      <c r="K1862" s="2" t="s">
        <v>764</v>
      </c>
      <c r="L1862" s="122">
        <f t="shared" si="151"/>
        <v>1.1000000000000001</v>
      </c>
      <c r="N1862" s="117">
        <v>1300000</v>
      </c>
      <c r="O1862" s="129">
        <f t="shared" si="152"/>
        <v>1430000</v>
      </c>
      <c r="P1862" s="14">
        <f t="shared" ref="P1862:P1925" si="153">+IF(Q1862="",0,P1861+1)</f>
        <v>0</v>
      </c>
      <c r="Q1862" s="14" t="str">
        <f>+IF(B1862='1'!$D$15,IF(C1862='1'!$D$16,'2'!D1862,""),"")</f>
        <v/>
      </c>
      <c r="S1862" s="36">
        <v>1200000</v>
      </c>
      <c r="T1862" s="87">
        <v>1200000</v>
      </c>
      <c r="U1862" s="96">
        <v>1200000</v>
      </c>
      <c r="V1862" s="108">
        <v>1300000</v>
      </c>
    </row>
    <row r="1863" spans="1:22" hidden="1" x14ac:dyDescent="0.2">
      <c r="A1863" s="103">
        <v>1861</v>
      </c>
      <c r="B1863" s="1" t="s">
        <v>46</v>
      </c>
      <c r="C1863" s="14">
        <v>36</v>
      </c>
      <c r="D1863" s="14">
        <v>906</v>
      </c>
      <c r="E1863" s="1">
        <v>13311</v>
      </c>
      <c r="F1863" s="1" t="str">
        <f t="shared" si="150"/>
        <v>БЗД36906</v>
      </c>
      <c r="G1863" s="2" t="s">
        <v>1119</v>
      </c>
      <c r="I1863" s="1">
        <v>10</v>
      </c>
      <c r="J1863" s="1">
        <v>2014</v>
      </c>
      <c r="K1863" s="37" t="s">
        <v>1113</v>
      </c>
      <c r="L1863" s="122">
        <f t="shared" si="151"/>
        <v>1.1000000000000001</v>
      </c>
      <c r="N1863" s="117">
        <v>3400000</v>
      </c>
      <c r="O1863" s="129">
        <f t="shared" si="152"/>
        <v>3740000.0000000005</v>
      </c>
      <c r="P1863" s="14">
        <f t="shared" si="153"/>
        <v>0</v>
      </c>
      <c r="Q1863" s="14" t="str">
        <f>+IF(B1863='1'!$D$15,IF(C1863='1'!$D$16,'2'!D1863,""),"")</f>
        <v/>
      </c>
      <c r="S1863" s="36">
        <v>2600000</v>
      </c>
      <c r="T1863" s="87">
        <v>2800000</v>
      </c>
      <c r="U1863" s="96">
        <v>3000000</v>
      </c>
      <c r="V1863" s="108">
        <v>3400000</v>
      </c>
    </row>
    <row r="1864" spans="1:22" hidden="1" x14ac:dyDescent="0.2">
      <c r="A1864" s="103">
        <v>1862</v>
      </c>
      <c r="B1864" s="1" t="s">
        <v>46</v>
      </c>
      <c r="C1864" s="14">
        <v>36</v>
      </c>
      <c r="D1864" s="14">
        <v>905</v>
      </c>
      <c r="E1864" s="1">
        <v>13311</v>
      </c>
      <c r="F1864" s="1" t="str">
        <f t="shared" si="150"/>
        <v>БЗД36905</v>
      </c>
      <c r="G1864" s="2" t="s">
        <v>1083</v>
      </c>
      <c r="I1864" s="1">
        <v>10</v>
      </c>
      <c r="J1864" s="1">
        <v>2013</v>
      </c>
      <c r="K1864" s="2" t="s">
        <v>1084</v>
      </c>
      <c r="L1864" s="122">
        <f t="shared" si="151"/>
        <v>1.1000000000000001</v>
      </c>
      <c r="N1864" s="117">
        <v>3400000</v>
      </c>
      <c r="O1864" s="129">
        <f t="shared" si="152"/>
        <v>3740000.0000000005</v>
      </c>
      <c r="P1864" s="14">
        <f t="shared" si="153"/>
        <v>0</v>
      </c>
      <c r="Q1864" s="14" t="str">
        <f>+IF(B1864='1'!$D$15,IF(C1864='1'!$D$16,'2'!D1864,""),"")</f>
        <v/>
      </c>
      <c r="S1864" s="36">
        <v>2600000</v>
      </c>
      <c r="T1864" s="87">
        <v>2800000</v>
      </c>
      <c r="U1864" s="96">
        <v>3000000</v>
      </c>
      <c r="V1864" s="108">
        <v>3400000</v>
      </c>
    </row>
    <row r="1865" spans="1:22" hidden="1" x14ac:dyDescent="0.2">
      <c r="A1865" s="103">
        <v>1863</v>
      </c>
      <c r="B1865" s="1" t="s">
        <v>46</v>
      </c>
      <c r="C1865" s="14">
        <v>36</v>
      </c>
      <c r="D1865" s="14">
        <v>904</v>
      </c>
      <c r="E1865" s="1">
        <v>13311</v>
      </c>
      <c r="F1865" s="1" t="str">
        <f t="shared" si="150"/>
        <v>БЗД36904</v>
      </c>
      <c r="G1865" s="2" t="s">
        <v>1083</v>
      </c>
      <c r="I1865" s="1">
        <v>10</v>
      </c>
      <c r="J1865" s="1">
        <v>2013</v>
      </c>
      <c r="K1865" s="2" t="s">
        <v>1084</v>
      </c>
      <c r="L1865" s="122">
        <f t="shared" si="151"/>
        <v>1.1000000000000001</v>
      </c>
      <c r="N1865" s="117">
        <v>3400000</v>
      </c>
      <c r="O1865" s="129">
        <f t="shared" si="152"/>
        <v>3740000.0000000005</v>
      </c>
      <c r="P1865" s="14">
        <f t="shared" si="153"/>
        <v>0</v>
      </c>
      <c r="Q1865" s="14" t="str">
        <f>+IF(B1865='1'!$D$15,IF(C1865='1'!$D$16,'2'!D1865,""),"")</f>
        <v/>
      </c>
      <c r="S1865" s="36">
        <v>2600000</v>
      </c>
      <c r="T1865" s="87">
        <v>2800000</v>
      </c>
      <c r="U1865" s="96">
        <v>3000000</v>
      </c>
      <c r="V1865" s="108">
        <v>3400000</v>
      </c>
    </row>
    <row r="1866" spans="1:22" hidden="1" x14ac:dyDescent="0.2">
      <c r="A1866" s="103">
        <v>1864</v>
      </c>
      <c r="B1866" s="1" t="s">
        <v>46</v>
      </c>
      <c r="C1866" s="14">
        <v>36</v>
      </c>
      <c r="D1866" s="14">
        <v>903</v>
      </c>
      <c r="E1866" s="1">
        <v>13311</v>
      </c>
      <c r="F1866" s="1" t="str">
        <f t="shared" si="150"/>
        <v>БЗД36903</v>
      </c>
      <c r="G1866" s="2" t="s">
        <v>1083</v>
      </c>
      <c r="I1866" s="1">
        <v>10</v>
      </c>
      <c r="J1866" s="1">
        <v>2013</v>
      </c>
      <c r="K1866" s="2" t="s">
        <v>1084</v>
      </c>
      <c r="L1866" s="122">
        <f t="shared" si="151"/>
        <v>1.1000000000000001</v>
      </c>
      <c r="N1866" s="117">
        <v>3400000</v>
      </c>
      <c r="O1866" s="129">
        <f t="shared" si="152"/>
        <v>3740000.0000000005</v>
      </c>
      <c r="P1866" s="14">
        <f t="shared" si="153"/>
        <v>0</v>
      </c>
      <c r="Q1866" s="14" t="str">
        <f>+IF(B1866='1'!$D$15,IF(C1866='1'!$D$16,'2'!D1866,""),"")</f>
        <v/>
      </c>
      <c r="S1866" s="36">
        <v>2600000</v>
      </c>
      <c r="T1866" s="87">
        <v>2800000</v>
      </c>
      <c r="U1866" s="96">
        <v>3000000</v>
      </c>
      <c r="V1866" s="108">
        <v>3400000</v>
      </c>
    </row>
    <row r="1867" spans="1:22" hidden="1" x14ac:dyDescent="0.2">
      <c r="A1867" s="103">
        <v>1865</v>
      </c>
      <c r="B1867" s="1" t="s">
        <v>46</v>
      </c>
      <c r="C1867" s="14">
        <v>36</v>
      </c>
      <c r="D1867" s="14">
        <v>902</v>
      </c>
      <c r="E1867" s="1">
        <v>13311</v>
      </c>
      <c r="F1867" s="1" t="str">
        <f t="shared" si="150"/>
        <v>БЗД36902</v>
      </c>
      <c r="G1867" s="2" t="s">
        <v>1083</v>
      </c>
      <c r="I1867" s="1">
        <v>10</v>
      </c>
      <c r="J1867" s="1">
        <v>2013</v>
      </c>
      <c r="K1867" s="2" t="s">
        <v>1084</v>
      </c>
      <c r="L1867" s="122">
        <f t="shared" si="151"/>
        <v>1.1000000000000001</v>
      </c>
      <c r="N1867" s="117">
        <v>3400000</v>
      </c>
      <c r="O1867" s="129">
        <f t="shared" si="152"/>
        <v>3740000.0000000005</v>
      </c>
      <c r="P1867" s="14">
        <f t="shared" si="153"/>
        <v>0</v>
      </c>
      <c r="Q1867" s="14" t="str">
        <f>+IF(B1867='1'!$D$15,IF(C1867='1'!$D$16,'2'!D1867,""),"")</f>
        <v/>
      </c>
      <c r="S1867" s="36">
        <v>2600000</v>
      </c>
      <c r="T1867" s="87">
        <v>2800000</v>
      </c>
      <c r="U1867" s="96">
        <v>3000000</v>
      </c>
      <c r="V1867" s="108">
        <v>3400000</v>
      </c>
    </row>
    <row r="1868" spans="1:22" hidden="1" x14ac:dyDescent="0.2">
      <c r="A1868" s="103">
        <v>1866</v>
      </c>
      <c r="B1868" s="1" t="s">
        <v>46</v>
      </c>
      <c r="C1868" s="14">
        <v>36</v>
      </c>
      <c r="D1868" s="14">
        <v>901</v>
      </c>
      <c r="E1868" s="1">
        <v>13311</v>
      </c>
      <c r="F1868" s="1" t="str">
        <f t="shared" si="150"/>
        <v>БЗД36901</v>
      </c>
      <c r="G1868" s="2" t="s">
        <v>1083</v>
      </c>
      <c r="I1868" s="1">
        <v>10</v>
      </c>
      <c r="J1868" s="1">
        <v>2013</v>
      </c>
      <c r="K1868" s="2" t="s">
        <v>1084</v>
      </c>
      <c r="L1868" s="122">
        <f t="shared" si="151"/>
        <v>1.1000000000000001</v>
      </c>
      <c r="N1868" s="117">
        <v>3400000</v>
      </c>
      <c r="O1868" s="129">
        <f t="shared" si="152"/>
        <v>3740000.0000000005</v>
      </c>
      <c r="P1868" s="14">
        <f t="shared" si="153"/>
        <v>0</v>
      </c>
      <c r="Q1868" s="14" t="str">
        <f>+IF(B1868='1'!$D$15,IF(C1868='1'!$D$16,'2'!D1868,""),"")</f>
        <v/>
      </c>
      <c r="S1868" s="36">
        <v>2600000</v>
      </c>
      <c r="T1868" s="87">
        <v>2800000</v>
      </c>
      <c r="U1868" s="96">
        <v>3000000</v>
      </c>
      <c r="V1868" s="108">
        <v>3400000</v>
      </c>
    </row>
    <row r="1869" spans="1:22" hidden="1" x14ac:dyDescent="0.2">
      <c r="A1869" s="103">
        <v>1867</v>
      </c>
      <c r="B1869" s="1" t="s">
        <v>46</v>
      </c>
      <c r="C1869" s="14">
        <v>36</v>
      </c>
      <c r="D1869" s="14">
        <v>804</v>
      </c>
      <c r="E1869" s="1">
        <v>13311</v>
      </c>
      <c r="F1869" s="1" t="str">
        <f t="shared" si="150"/>
        <v>БЗД36804</v>
      </c>
      <c r="G1869" s="2" t="s">
        <v>1078</v>
      </c>
      <c r="I1869" s="1">
        <v>15</v>
      </c>
      <c r="J1869" s="1">
        <v>2012</v>
      </c>
      <c r="K1869" s="37" t="s">
        <v>1113</v>
      </c>
      <c r="L1869" s="122">
        <f t="shared" si="151"/>
        <v>1.1000000000000001</v>
      </c>
      <c r="N1869" s="117">
        <v>3800000</v>
      </c>
      <c r="O1869" s="129">
        <f t="shared" si="152"/>
        <v>4180000.0000000005</v>
      </c>
      <c r="P1869" s="14">
        <f t="shared" si="153"/>
        <v>0</v>
      </c>
      <c r="Q1869" s="14" t="str">
        <f>+IF(B1869='1'!$D$15,IF(C1869='1'!$D$16,'2'!D1869,""),"")</f>
        <v/>
      </c>
      <c r="S1869" s="36">
        <v>3300000</v>
      </c>
      <c r="T1869" s="87">
        <v>3300000</v>
      </c>
      <c r="U1869" s="96">
        <v>3400000</v>
      </c>
      <c r="V1869" s="108">
        <v>3800000</v>
      </c>
    </row>
    <row r="1870" spans="1:22" hidden="1" x14ac:dyDescent="0.2">
      <c r="A1870" s="103">
        <v>1868</v>
      </c>
      <c r="B1870" s="1" t="s">
        <v>46</v>
      </c>
      <c r="C1870" s="14">
        <v>36</v>
      </c>
      <c r="D1870" s="14">
        <v>803</v>
      </c>
      <c r="E1870" s="1">
        <v>13311</v>
      </c>
      <c r="F1870" s="1" t="str">
        <f t="shared" si="150"/>
        <v>БЗД36803</v>
      </c>
      <c r="G1870" s="2" t="s">
        <v>1078</v>
      </c>
      <c r="I1870" s="1">
        <v>15</v>
      </c>
      <c r="J1870" s="1">
        <v>2011</v>
      </c>
      <c r="L1870" s="122">
        <f t="shared" si="151"/>
        <v>1.1000000000000001</v>
      </c>
      <c r="N1870" s="117">
        <v>3800000</v>
      </c>
      <c r="O1870" s="129">
        <f t="shared" si="152"/>
        <v>4180000.0000000005</v>
      </c>
      <c r="P1870" s="14">
        <f t="shared" si="153"/>
        <v>0</v>
      </c>
      <c r="Q1870" s="14" t="str">
        <f>+IF(B1870='1'!$D$15,IF(C1870='1'!$D$16,'2'!D1870,""),"")</f>
        <v/>
      </c>
      <c r="S1870" s="36">
        <v>3300000</v>
      </c>
      <c r="T1870" s="87">
        <v>3300000</v>
      </c>
      <c r="U1870" s="96">
        <v>3400000</v>
      </c>
      <c r="V1870" s="108">
        <v>3800000</v>
      </c>
    </row>
    <row r="1871" spans="1:22" hidden="1" x14ac:dyDescent="0.2">
      <c r="A1871" s="103">
        <v>1869</v>
      </c>
      <c r="B1871" s="1" t="s">
        <v>46</v>
      </c>
      <c r="C1871" s="14">
        <v>36</v>
      </c>
      <c r="D1871" s="14">
        <v>802</v>
      </c>
      <c r="E1871" s="1">
        <v>13311</v>
      </c>
      <c r="F1871" s="1" t="str">
        <f t="shared" si="150"/>
        <v>БЗД36802</v>
      </c>
      <c r="G1871" s="2" t="s">
        <v>1078</v>
      </c>
      <c r="I1871" s="1">
        <v>15</v>
      </c>
      <c r="J1871" s="1">
        <v>2010</v>
      </c>
      <c r="K1871" s="2" t="s">
        <v>1080</v>
      </c>
      <c r="L1871" s="122">
        <f t="shared" si="151"/>
        <v>1.1000000000000001</v>
      </c>
      <c r="N1871" s="117">
        <v>3800000</v>
      </c>
      <c r="O1871" s="129">
        <f t="shared" si="152"/>
        <v>4180000.0000000005</v>
      </c>
      <c r="P1871" s="14">
        <f t="shared" si="153"/>
        <v>0</v>
      </c>
      <c r="Q1871" s="14" t="str">
        <f>+IF(B1871='1'!$D$15,IF(C1871='1'!$D$16,'2'!D1871,""),"")</f>
        <v/>
      </c>
      <c r="S1871" s="36">
        <v>3300000</v>
      </c>
      <c r="T1871" s="87">
        <v>3300000</v>
      </c>
      <c r="U1871" s="96">
        <v>3400000</v>
      </c>
      <c r="V1871" s="108">
        <v>3800000</v>
      </c>
    </row>
    <row r="1872" spans="1:22" hidden="1" x14ac:dyDescent="0.2">
      <c r="A1872" s="103">
        <v>1870</v>
      </c>
      <c r="B1872" s="1" t="s">
        <v>46</v>
      </c>
      <c r="C1872" s="14">
        <v>36</v>
      </c>
      <c r="D1872" s="14">
        <v>801</v>
      </c>
      <c r="E1872" s="1">
        <v>13311</v>
      </c>
      <c r="F1872" s="1" t="str">
        <f t="shared" si="150"/>
        <v>БЗД36801</v>
      </c>
      <c r="G1872" s="2" t="s">
        <v>1078</v>
      </c>
      <c r="I1872" s="1">
        <v>15</v>
      </c>
      <c r="J1872" s="1">
        <v>2009</v>
      </c>
      <c r="K1872" s="2" t="s">
        <v>41</v>
      </c>
      <c r="L1872" s="122">
        <f t="shared" si="151"/>
        <v>1.1000000000000001</v>
      </c>
      <c r="N1872" s="117">
        <v>3800000</v>
      </c>
      <c r="O1872" s="129">
        <f t="shared" si="152"/>
        <v>4180000.0000000005</v>
      </c>
      <c r="P1872" s="14">
        <f t="shared" si="153"/>
        <v>0</v>
      </c>
      <c r="Q1872" s="14" t="str">
        <f>+IF(B1872='1'!$D$15,IF(C1872='1'!$D$16,'2'!D1872,""),"")</f>
        <v/>
      </c>
      <c r="S1872" s="36">
        <v>3300000</v>
      </c>
      <c r="T1872" s="87">
        <v>3300000</v>
      </c>
      <c r="U1872" s="96">
        <v>3400000</v>
      </c>
      <c r="V1872" s="108">
        <v>3800000</v>
      </c>
    </row>
    <row r="1873" spans="1:22" hidden="1" x14ac:dyDescent="0.2">
      <c r="A1873" s="103">
        <v>1871</v>
      </c>
      <c r="B1873" s="1" t="s">
        <v>46</v>
      </c>
      <c r="C1873" s="14">
        <v>36</v>
      </c>
      <c r="D1873" s="14">
        <v>603</v>
      </c>
      <c r="E1873" s="1">
        <v>13311</v>
      </c>
      <c r="F1873" s="1" t="str">
        <f t="shared" si="150"/>
        <v>БЗД36603</v>
      </c>
      <c r="G1873" s="2" t="s">
        <v>1114</v>
      </c>
      <c r="I1873" s="1">
        <v>12</v>
      </c>
      <c r="J1873" s="1">
        <v>2013</v>
      </c>
      <c r="K1873" s="37" t="s">
        <v>1113</v>
      </c>
      <c r="L1873" s="122">
        <f t="shared" si="151"/>
        <v>1.1000000000000001</v>
      </c>
      <c r="N1873" s="117">
        <v>3200000</v>
      </c>
      <c r="O1873" s="129">
        <f t="shared" si="152"/>
        <v>3520000.0000000005</v>
      </c>
      <c r="P1873" s="14">
        <f t="shared" si="153"/>
        <v>0</v>
      </c>
      <c r="Q1873" s="14" t="str">
        <f>+IF(B1873='1'!$D$15,IF(C1873='1'!$D$16,'2'!D1873,""),"")</f>
        <v/>
      </c>
      <c r="S1873" s="36">
        <v>2500000</v>
      </c>
      <c r="T1873" s="87">
        <v>2700000</v>
      </c>
      <c r="U1873" s="96">
        <v>2800000</v>
      </c>
      <c r="V1873" s="108">
        <v>3200000</v>
      </c>
    </row>
    <row r="1874" spans="1:22" hidden="1" x14ac:dyDescent="0.2">
      <c r="A1874" s="103">
        <v>1872</v>
      </c>
      <c r="B1874" s="1" t="s">
        <v>46</v>
      </c>
      <c r="C1874" s="14">
        <v>36</v>
      </c>
      <c r="D1874" s="14">
        <v>601</v>
      </c>
      <c r="E1874" s="1">
        <v>13311</v>
      </c>
      <c r="F1874" s="1" t="str">
        <f t="shared" si="150"/>
        <v>БЗД36601</v>
      </c>
      <c r="G1874" s="2" t="s">
        <v>1114</v>
      </c>
      <c r="I1874" s="1">
        <v>12</v>
      </c>
      <c r="J1874" s="1">
        <v>2010</v>
      </c>
      <c r="K1874" s="37" t="s">
        <v>1113</v>
      </c>
      <c r="L1874" s="122">
        <f t="shared" si="151"/>
        <v>1.1000000000000001</v>
      </c>
      <c r="N1874" s="117">
        <v>3200000</v>
      </c>
      <c r="O1874" s="129">
        <f t="shared" si="152"/>
        <v>3520000.0000000005</v>
      </c>
      <c r="P1874" s="14">
        <f t="shared" si="153"/>
        <v>0</v>
      </c>
      <c r="Q1874" s="14" t="str">
        <f>+IF(B1874='1'!$D$15,IF(C1874='1'!$D$16,'2'!D1874,""),"")</f>
        <v/>
      </c>
      <c r="S1874" s="36">
        <v>2500000</v>
      </c>
      <c r="T1874" s="87">
        <v>2700000</v>
      </c>
      <c r="U1874" s="96">
        <v>2800000</v>
      </c>
      <c r="V1874" s="108">
        <v>3200000</v>
      </c>
    </row>
    <row r="1875" spans="1:22" hidden="1" x14ac:dyDescent="0.2">
      <c r="A1875" s="103">
        <v>1873</v>
      </c>
      <c r="B1875" s="1" t="s">
        <v>46</v>
      </c>
      <c r="C1875" s="14">
        <v>36</v>
      </c>
      <c r="D1875" s="14">
        <v>511</v>
      </c>
      <c r="E1875" s="1">
        <v>13311</v>
      </c>
      <c r="F1875" s="1" t="str">
        <f t="shared" si="150"/>
        <v>БЗД36511</v>
      </c>
      <c r="G1875" s="2" t="s">
        <v>2072</v>
      </c>
      <c r="I1875" s="1">
        <v>16</v>
      </c>
      <c r="J1875" s="1">
        <v>2023</v>
      </c>
      <c r="K1875" s="37" t="s">
        <v>1113</v>
      </c>
      <c r="L1875" s="122">
        <f t="shared" si="151"/>
        <v>1.1000000000000001</v>
      </c>
      <c r="N1875" s="117">
        <v>4200000</v>
      </c>
      <c r="O1875" s="129">
        <f t="shared" si="152"/>
        <v>4620000</v>
      </c>
      <c r="P1875" s="14">
        <f t="shared" si="153"/>
        <v>0</v>
      </c>
      <c r="Q1875" s="14" t="str">
        <f>+IF(B1875='1'!$D$15,IF(C1875='1'!$D$16,'2'!D1875,""),"")</f>
        <v/>
      </c>
      <c r="S1875" s="36"/>
      <c r="T1875" s="87"/>
      <c r="U1875" s="96">
        <v>3800000</v>
      </c>
      <c r="V1875" s="108">
        <v>4200000</v>
      </c>
    </row>
    <row r="1876" spans="1:22" hidden="1" x14ac:dyDescent="0.2">
      <c r="A1876" s="103">
        <v>1874</v>
      </c>
      <c r="B1876" s="1" t="s">
        <v>46</v>
      </c>
      <c r="C1876" s="14">
        <v>36</v>
      </c>
      <c r="D1876" s="14">
        <v>510</v>
      </c>
      <c r="E1876" s="1">
        <v>13311</v>
      </c>
      <c r="F1876" s="1" t="str">
        <f t="shared" si="150"/>
        <v>БЗД36510</v>
      </c>
      <c r="G1876" s="2" t="s">
        <v>2072</v>
      </c>
      <c r="I1876" s="1">
        <v>16</v>
      </c>
      <c r="J1876" s="1">
        <v>2023</v>
      </c>
      <c r="K1876" s="37" t="s">
        <v>1113</v>
      </c>
      <c r="L1876" s="122">
        <f t="shared" si="151"/>
        <v>1.1000000000000001</v>
      </c>
      <c r="N1876" s="117">
        <v>4200000</v>
      </c>
      <c r="O1876" s="129">
        <f t="shared" si="152"/>
        <v>4620000</v>
      </c>
      <c r="P1876" s="14">
        <f t="shared" si="153"/>
        <v>0</v>
      </c>
      <c r="Q1876" s="14" t="str">
        <f>+IF(B1876='1'!$D$15,IF(C1876='1'!$D$16,'2'!D1876,""),"")</f>
        <v/>
      </c>
      <c r="S1876" s="36"/>
      <c r="T1876" s="87"/>
      <c r="U1876" s="96">
        <v>3800000</v>
      </c>
      <c r="V1876" s="108">
        <v>4200000</v>
      </c>
    </row>
    <row r="1877" spans="1:22" hidden="1" x14ac:dyDescent="0.2">
      <c r="A1877" s="103">
        <v>1875</v>
      </c>
      <c r="B1877" s="1" t="s">
        <v>46</v>
      </c>
      <c r="C1877" s="14">
        <v>36</v>
      </c>
      <c r="D1877" s="14">
        <v>509</v>
      </c>
      <c r="E1877" s="1">
        <v>13311</v>
      </c>
      <c r="F1877" s="1" t="str">
        <f t="shared" si="150"/>
        <v>БЗД36509</v>
      </c>
      <c r="G1877" s="2" t="s">
        <v>2072</v>
      </c>
      <c r="I1877" s="1">
        <v>16</v>
      </c>
      <c r="J1877" s="1">
        <v>2020</v>
      </c>
      <c r="K1877" s="37" t="s">
        <v>1113</v>
      </c>
      <c r="L1877" s="122">
        <f t="shared" si="151"/>
        <v>1.1000000000000001</v>
      </c>
      <c r="N1877" s="117">
        <v>4200000</v>
      </c>
      <c r="O1877" s="129">
        <f t="shared" si="152"/>
        <v>4620000</v>
      </c>
      <c r="P1877" s="14">
        <f t="shared" si="153"/>
        <v>0</v>
      </c>
      <c r="Q1877" s="14" t="str">
        <f>+IF(B1877='1'!$D$15,IF(C1877='1'!$D$16,'2'!D1877,""),"")</f>
        <v/>
      </c>
      <c r="S1877" s="36">
        <v>3000000</v>
      </c>
      <c r="T1877" s="87">
        <v>3500000</v>
      </c>
      <c r="U1877" s="96">
        <v>3800000</v>
      </c>
      <c r="V1877" s="108">
        <v>4200000</v>
      </c>
    </row>
    <row r="1878" spans="1:22" hidden="1" x14ac:dyDescent="0.2">
      <c r="A1878" s="103">
        <v>1876</v>
      </c>
      <c r="B1878" s="1" t="s">
        <v>46</v>
      </c>
      <c r="C1878" s="14">
        <v>36</v>
      </c>
      <c r="D1878" s="14">
        <v>505</v>
      </c>
      <c r="E1878" s="1">
        <v>13311</v>
      </c>
      <c r="F1878" s="1" t="str">
        <f t="shared" si="150"/>
        <v>БЗД36505</v>
      </c>
      <c r="G1878" s="2" t="s">
        <v>2072</v>
      </c>
      <c r="I1878" s="1">
        <v>16</v>
      </c>
      <c r="J1878" s="1">
        <v>2014</v>
      </c>
      <c r="K1878" s="37" t="s">
        <v>1113</v>
      </c>
      <c r="L1878" s="122">
        <f t="shared" si="151"/>
        <v>1.1000000000000001</v>
      </c>
      <c r="N1878" s="117">
        <v>4200000</v>
      </c>
      <c r="O1878" s="129">
        <f t="shared" si="152"/>
        <v>4620000</v>
      </c>
      <c r="P1878" s="14">
        <f t="shared" si="153"/>
        <v>0</v>
      </c>
      <c r="Q1878" s="14" t="str">
        <f>+IF(B1878='1'!$D$15,IF(C1878='1'!$D$16,'2'!D1878,""),"")</f>
        <v/>
      </c>
      <c r="S1878" s="36">
        <v>3000000</v>
      </c>
      <c r="T1878" s="87">
        <v>3500000</v>
      </c>
      <c r="U1878" s="96">
        <v>3800000</v>
      </c>
      <c r="V1878" s="108">
        <v>4200000</v>
      </c>
    </row>
    <row r="1879" spans="1:22" hidden="1" x14ac:dyDescent="0.2">
      <c r="A1879" s="103">
        <v>1877</v>
      </c>
      <c r="B1879" s="1" t="s">
        <v>46</v>
      </c>
      <c r="C1879" s="14">
        <v>36</v>
      </c>
      <c r="D1879" s="14">
        <v>504</v>
      </c>
      <c r="E1879" s="1">
        <v>13311</v>
      </c>
      <c r="F1879" s="1" t="str">
        <f t="shared" si="150"/>
        <v>БЗД36504</v>
      </c>
      <c r="G1879" s="2" t="s">
        <v>2072</v>
      </c>
      <c r="I1879" s="1">
        <v>16</v>
      </c>
      <c r="J1879" s="1">
        <v>2014</v>
      </c>
      <c r="K1879" s="37" t="s">
        <v>1113</v>
      </c>
      <c r="L1879" s="122">
        <f t="shared" si="151"/>
        <v>1.1000000000000001</v>
      </c>
      <c r="N1879" s="117">
        <v>4200000</v>
      </c>
      <c r="O1879" s="129">
        <f t="shared" si="152"/>
        <v>4620000</v>
      </c>
      <c r="P1879" s="14">
        <f t="shared" si="153"/>
        <v>0</v>
      </c>
      <c r="Q1879" s="14" t="str">
        <f>+IF(B1879='1'!$D$15,IF(C1879='1'!$D$16,'2'!D1879,""),"")</f>
        <v/>
      </c>
      <c r="S1879" s="36">
        <v>3000000</v>
      </c>
      <c r="T1879" s="87">
        <v>3500000</v>
      </c>
      <c r="U1879" s="96">
        <v>3800000</v>
      </c>
      <c r="V1879" s="108">
        <v>4200000</v>
      </c>
    </row>
    <row r="1880" spans="1:22" hidden="1" x14ac:dyDescent="0.2">
      <c r="A1880" s="103">
        <v>1878</v>
      </c>
      <c r="B1880" s="1" t="s">
        <v>46</v>
      </c>
      <c r="C1880" s="14">
        <v>36</v>
      </c>
      <c r="D1880" s="14">
        <v>503</v>
      </c>
      <c r="E1880" s="1">
        <v>13311</v>
      </c>
      <c r="F1880" s="1" t="str">
        <f t="shared" si="150"/>
        <v>БЗД36503</v>
      </c>
      <c r="G1880" s="2" t="s">
        <v>2072</v>
      </c>
      <c r="I1880" s="1">
        <v>16</v>
      </c>
      <c r="J1880" s="1">
        <v>2014</v>
      </c>
      <c r="K1880" s="37" t="s">
        <v>1113</v>
      </c>
      <c r="L1880" s="122">
        <f t="shared" si="151"/>
        <v>1.1000000000000001</v>
      </c>
      <c r="N1880" s="117">
        <v>4200000</v>
      </c>
      <c r="O1880" s="129">
        <f t="shared" si="152"/>
        <v>4620000</v>
      </c>
      <c r="P1880" s="14">
        <f t="shared" si="153"/>
        <v>0</v>
      </c>
      <c r="Q1880" s="14" t="str">
        <f>+IF(B1880='1'!$D$15,IF(C1880='1'!$D$16,'2'!D1880,""),"")</f>
        <v/>
      </c>
      <c r="S1880" s="36">
        <v>3000000</v>
      </c>
      <c r="T1880" s="87">
        <v>3500000</v>
      </c>
      <c r="U1880" s="96">
        <v>3800000</v>
      </c>
      <c r="V1880" s="108">
        <v>4200000</v>
      </c>
    </row>
    <row r="1881" spans="1:22" hidden="1" x14ac:dyDescent="0.2">
      <c r="A1881" s="103">
        <v>1879</v>
      </c>
      <c r="B1881" s="1" t="s">
        <v>46</v>
      </c>
      <c r="C1881" s="14">
        <v>36</v>
      </c>
      <c r="D1881" s="14">
        <v>502</v>
      </c>
      <c r="E1881" s="1">
        <v>13311</v>
      </c>
      <c r="F1881" s="1" t="str">
        <f t="shared" si="150"/>
        <v>БЗД36502</v>
      </c>
      <c r="G1881" s="2" t="s">
        <v>2072</v>
      </c>
      <c r="I1881" s="1">
        <v>16</v>
      </c>
      <c r="J1881" s="1">
        <v>2014</v>
      </c>
      <c r="K1881" s="37" t="s">
        <v>1113</v>
      </c>
      <c r="L1881" s="122">
        <f t="shared" si="151"/>
        <v>1.1000000000000001</v>
      </c>
      <c r="N1881" s="117">
        <v>4200000</v>
      </c>
      <c r="O1881" s="129">
        <f t="shared" si="152"/>
        <v>4620000</v>
      </c>
      <c r="P1881" s="14">
        <f t="shared" si="153"/>
        <v>0</v>
      </c>
      <c r="Q1881" s="14" t="str">
        <f>+IF(B1881='1'!$D$15,IF(C1881='1'!$D$16,'2'!D1881,""),"")</f>
        <v/>
      </c>
      <c r="S1881" s="36">
        <v>3000000</v>
      </c>
      <c r="T1881" s="87">
        <v>3500000</v>
      </c>
      <c r="U1881" s="96">
        <v>3800000</v>
      </c>
      <c r="V1881" s="108">
        <v>4200000</v>
      </c>
    </row>
    <row r="1882" spans="1:22" hidden="1" x14ac:dyDescent="0.2">
      <c r="A1882" s="103">
        <v>1880</v>
      </c>
      <c r="B1882" s="1" t="s">
        <v>46</v>
      </c>
      <c r="C1882" s="14">
        <v>36</v>
      </c>
      <c r="D1882" s="14">
        <v>501</v>
      </c>
      <c r="E1882" s="1">
        <v>13311</v>
      </c>
      <c r="F1882" s="1" t="str">
        <f t="shared" si="150"/>
        <v>БЗД36501</v>
      </c>
      <c r="G1882" s="2" t="s">
        <v>2072</v>
      </c>
      <c r="I1882" s="1">
        <v>16</v>
      </c>
      <c r="J1882" s="1">
        <v>2014</v>
      </c>
      <c r="K1882" s="37" t="s">
        <v>1113</v>
      </c>
      <c r="L1882" s="122">
        <f t="shared" si="151"/>
        <v>1.1000000000000001</v>
      </c>
      <c r="N1882" s="117">
        <v>4200000</v>
      </c>
      <c r="O1882" s="129">
        <f t="shared" si="152"/>
        <v>4620000</v>
      </c>
      <c r="P1882" s="14">
        <f t="shared" si="153"/>
        <v>0</v>
      </c>
      <c r="Q1882" s="14" t="str">
        <f>+IF(B1882='1'!$D$15,IF(C1882='1'!$D$16,'2'!D1882,""),"")</f>
        <v/>
      </c>
      <c r="S1882" s="36">
        <v>3000000</v>
      </c>
      <c r="T1882" s="87">
        <v>3500000</v>
      </c>
      <c r="U1882" s="96">
        <v>3800000</v>
      </c>
      <c r="V1882" s="108">
        <v>4200000</v>
      </c>
    </row>
    <row r="1883" spans="1:22" hidden="1" x14ac:dyDescent="0.2">
      <c r="A1883" s="103">
        <v>1881</v>
      </c>
      <c r="B1883" s="1" t="s">
        <v>46</v>
      </c>
      <c r="C1883" s="14">
        <v>36</v>
      </c>
      <c r="D1883" s="14">
        <v>418</v>
      </c>
      <c r="E1883" s="1">
        <v>13311</v>
      </c>
      <c r="F1883" s="1" t="str">
        <f t="shared" si="150"/>
        <v>БЗД36418</v>
      </c>
      <c r="G1883" s="2" t="s">
        <v>2406</v>
      </c>
      <c r="I1883" s="1">
        <v>10</v>
      </c>
      <c r="J1883" s="1">
        <v>2009</v>
      </c>
      <c r="K1883" s="2" t="s">
        <v>1080</v>
      </c>
      <c r="L1883" s="122">
        <f t="shared" si="151"/>
        <v>1.1000000000000001</v>
      </c>
      <c r="N1883" s="117">
        <v>3200000</v>
      </c>
      <c r="O1883" s="129">
        <f t="shared" si="152"/>
        <v>3520000.0000000005</v>
      </c>
      <c r="P1883" s="14">
        <f t="shared" si="153"/>
        <v>0</v>
      </c>
      <c r="Q1883" s="14" t="str">
        <f>+IF(B1883='1'!$D$15,IF(C1883='1'!$D$16,'2'!D1883,""),"")</f>
        <v/>
      </c>
      <c r="S1883" s="36">
        <v>2500000</v>
      </c>
      <c r="T1883" s="87">
        <v>2600000</v>
      </c>
      <c r="U1883" s="96">
        <v>2750000</v>
      </c>
      <c r="V1883" s="108">
        <v>3200000</v>
      </c>
    </row>
    <row r="1884" spans="1:22" hidden="1" x14ac:dyDescent="0.2">
      <c r="A1884" s="103">
        <v>1882</v>
      </c>
      <c r="B1884" s="1" t="s">
        <v>46</v>
      </c>
      <c r="C1884" s="14">
        <v>36</v>
      </c>
      <c r="D1884" s="14">
        <v>416</v>
      </c>
      <c r="E1884" s="1">
        <v>13311</v>
      </c>
      <c r="F1884" s="1" t="str">
        <f t="shared" si="150"/>
        <v>БЗД36416</v>
      </c>
      <c r="G1884" s="2" t="s">
        <v>2406</v>
      </c>
      <c r="I1884" s="1">
        <v>10</v>
      </c>
      <c r="J1884" s="1">
        <v>2009</v>
      </c>
      <c r="K1884" s="2" t="s">
        <v>1080</v>
      </c>
      <c r="L1884" s="122">
        <f t="shared" si="151"/>
        <v>1.1000000000000001</v>
      </c>
      <c r="N1884" s="117">
        <v>3200000</v>
      </c>
      <c r="O1884" s="129">
        <f t="shared" si="152"/>
        <v>3520000.0000000005</v>
      </c>
      <c r="P1884" s="14">
        <f t="shared" si="153"/>
        <v>0</v>
      </c>
      <c r="Q1884" s="14" t="str">
        <f>+IF(B1884='1'!$D$15,IF(C1884='1'!$D$16,'2'!D1884,""),"")</f>
        <v/>
      </c>
      <c r="S1884" s="36">
        <v>2500000</v>
      </c>
      <c r="T1884" s="87">
        <v>2600000</v>
      </c>
      <c r="U1884" s="96">
        <v>2750000</v>
      </c>
      <c r="V1884" s="108">
        <v>3200000</v>
      </c>
    </row>
    <row r="1885" spans="1:22" hidden="1" x14ac:dyDescent="0.2">
      <c r="A1885" s="103">
        <v>1883</v>
      </c>
      <c r="B1885" s="1" t="s">
        <v>46</v>
      </c>
      <c r="C1885" s="14">
        <v>36</v>
      </c>
      <c r="D1885" s="14">
        <v>414</v>
      </c>
      <c r="E1885" s="1">
        <v>13311</v>
      </c>
      <c r="F1885" s="1" t="str">
        <f t="shared" si="150"/>
        <v>БЗД36414</v>
      </c>
      <c r="G1885" s="2" t="s">
        <v>2406</v>
      </c>
      <c r="I1885" s="1">
        <v>10</v>
      </c>
      <c r="J1885" s="1">
        <v>2009</v>
      </c>
      <c r="K1885" s="2" t="s">
        <v>1080</v>
      </c>
      <c r="L1885" s="122">
        <f t="shared" si="151"/>
        <v>1.1000000000000001</v>
      </c>
      <c r="N1885" s="117">
        <v>3200000</v>
      </c>
      <c r="O1885" s="129">
        <f t="shared" si="152"/>
        <v>3520000.0000000005</v>
      </c>
      <c r="P1885" s="14">
        <f t="shared" si="153"/>
        <v>0</v>
      </c>
      <c r="Q1885" s="14" t="str">
        <f>+IF(B1885='1'!$D$15,IF(C1885='1'!$D$16,'2'!D1885,""),"")</f>
        <v/>
      </c>
      <c r="S1885" s="36">
        <v>2500000</v>
      </c>
      <c r="T1885" s="87">
        <v>2600000</v>
      </c>
      <c r="U1885" s="96">
        <v>2750000</v>
      </c>
      <c r="V1885" s="108">
        <v>3200000</v>
      </c>
    </row>
    <row r="1886" spans="1:22" hidden="1" x14ac:dyDescent="0.2">
      <c r="A1886" s="103">
        <v>1884</v>
      </c>
      <c r="B1886" s="1" t="s">
        <v>46</v>
      </c>
      <c r="C1886" s="14">
        <v>36</v>
      </c>
      <c r="D1886" s="14">
        <v>412</v>
      </c>
      <c r="E1886" s="1">
        <v>13311</v>
      </c>
      <c r="F1886" s="1" t="str">
        <f t="shared" si="150"/>
        <v>БЗД36412</v>
      </c>
      <c r="G1886" s="2" t="s">
        <v>2406</v>
      </c>
      <c r="I1886" s="1">
        <v>10</v>
      </c>
      <c r="J1886" s="1">
        <v>2009</v>
      </c>
      <c r="K1886" s="2" t="s">
        <v>1080</v>
      </c>
      <c r="L1886" s="122">
        <f t="shared" si="151"/>
        <v>1.1000000000000001</v>
      </c>
      <c r="N1886" s="117">
        <v>3200000</v>
      </c>
      <c r="O1886" s="129">
        <f t="shared" si="152"/>
        <v>3520000.0000000005</v>
      </c>
      <c r="P1886" s="14">
        <f t="shared" si="153"/>
        <v>0</v>
      </c>
      <c r="Q1886" s="14" t="str">
        <f>+IF(B1886='1'!$D$15,IF(C1886='1'!$D$16,'2'!D1886,""),"")</f>
        <v/>
      </c>
      <c r="S1886" s="36">
        <v>2500000</v>
      </c>
      <c r="T1886" s="87">
        <v>2600000</v>
      </c>
      <c r="U1886" s="96">
        <v>2750000</v>
      </c>
      <c r="V1886" s="108">
        <v>3200000</v>
      </c>
    </row>
    <row r="1887" spans="1:22" hidden="1" x14ac:dyDescent="0.2">
      <c r="A1887" s="103">
        <v>1885</v>
      </c>
      <c r="B1887" s="1" t="s">
        <v>46</v>
      </c>
      <c r="C1887" s="14">
        <v>36</v>
      </c>
      <c r="D1887" s="14">
        <v>410</v>
      </c>
      <c r="E1887" s="1">
        <v>13311</v>
      </c>
      <c r="F1887" s="1" t="str">
        <f t="shared" si="150"/>
        <v>БЗД36410</v>
      </c>
      <c r="G1887" s="2" t="s">
        <v>2406</v>
      </c>
      <c r="I1887" s="1">
        <v>10</v>
      </c>
      <c r="J1887" s="1">
        <v>2009</v>
      </c>
      <c r="K1887" s="2" t="s">
        <v>1080</v>
      </c>
      <c r="L1887" s="122">
        <f t="shared" ref="L1887:L1918" si="154">+$L$1</f>
        <v>1.1000000000000001</v>
      </c>
      <c r="N1887" s="117">
        <v>3200000</v>
      </c>
      <c r="O1887" s="129">
        <f t="shared" si="152"/>
        <v>3520000.0000000005</v>
      </c>
      <c r="P1887" s="14">
        <f t="shared" si="153"/>
        <v>0</v>
      </c>
      <c r="Q1887" s="14" t="str">
        <f>+IF(B1887='1'!$D$15,IF(C1887='1'!$D$16,'2'!D1887,""),"")</f>
        <v/>
      </c>
      <c r="S1887" s="36">
        <v>2500000</v>
      </c>
      <c r="T1887" s="87">
        <v>2600000</v>
      </c>
      <c r="U1887" s="96">
        <v>2750000</v>
      </c>
      <c r="V1887" s="108">
        <v>3200000</v>
      </c>
    </row>
    <row r="1888" spans="1:22" hidden="1" x14ac:dyDescent="0.2">
      <c r="A1888" s="103">
        <v>1886</v>
      </c>
      <c r="B1888" s="1" t="s">
        <v>46</v>
      </c>
      <c r="C1888" s="14">
        <v>36</v>
      </c>
      <c r="D1888" s="14">
        <v>408</v>
      </c>
      <c r="E1888" s="1">
        <v>13311</v>
      </c>
      <c r="F1888" s="1" t="str">
        <f t="shared" si="150"/>
        <v>БЗД36408</v>
      </c>
      <c r="G1888" s="2" t="s">
        <v>2406</v>
      </c>
      <c r="I1888" s="1">
        <v>10</v>
      </c>
      <c r="J1888" s="1">
        <v>2009</v>
      </c>
      <c r="K1888" s="37" t="s">
        <v>1113</v>
      </c>
      <c r="L1888" s="122">
        <f t="shared" si="154"/>
        <v>1.1000000000000001</v>
      </c>
      <c r="N1888" s="117">
        <v>3200000</v>
      </c>
      <c r="O1888" s="129">
        <f t="shared" si="152"/>
        <v>3520000.0000000005</v>
      </c>
      <c r="P1888" s="14">
        <f t="shared" si="153"/>
        <v>0</v>
      </c>
      <c r="Q1888" s="14" t="str">
        <f>+IF(B1888='1'!$D$15,IF(C1888='1'!$D$16,'2'!D1888,""),"")</f>
        <v/>
      </c>
      <c r="S1888" s="36">
        <v>2500000</v>
      </c>
      <c r="T1888" s="87">
        <v>2600000</v>
      </c>
      <c r="U1888" s="96">
        <v>2750000</v>
      </c>
      <c r="V1888" s="108">
        <v>3200000</v>
      </c>
    </row>
    <row r="1889" spans="1:22" hidden="1" x14ac:dyDescent="0.2">
      <c r="A1889" s="103">
        <v>1887</v>
      </c>
      <c r="B1889" s="1" t="s">
        <v>46</v>
      </c>
      <c r="C1889" s="14">
        <v>36</v>
      </c>
      <c r="D1889" s="14">
        <v>407</v>
      </c>
      <c r="E1889" s="1">
        <v>13311</v>
      </c>
      <c r="F1889" s="1" t="str">
        <f t="shared" si="150"/>
        <v>БЗД36407</v>
      </c>
      <c r="G1889" s="2" t="s">
        <v>2406</v>
      </c>
      <c r="I1889" s="1">
        <v>10</v>
      </c>
      <c r="J1889" s="1">
        <v>2009</v>
      </c>
      <c r="K1889" s="37" t="s">
        <v>1113</v>
      </c>
      <c r="L1889" s="122">
        <f t="shared" si="154"/>
        <v>1.1000000000000001</v>
      </c>
      <c r="N1889" s="117">
        <v>3200000</v>
      </c>
      <c r="O1889" s="129">
        <f t="shared" si="152"/>
        <v>3520000.0000000005</v>
      </c>
      <c r="P1889" s="14">
        <f t="shared" si="153"/>
        <v>0</v>
      </c>
      <c r="Q1889" s="14" t="str">
        <f>+IF(B1889='1'!$D$15,IF(C1889='1'!$D$16,'2'!D1889,""),"")</f>
        <v/>
      </c>
      <c r="S1889" s="36">
        <v>2500000</v>
      </c>
      <c r="T1889" s="87">
        <v>2600000</v>
      </c>
      <c r="U1889" s="96">
        <v>2750000</v>
      </c>
      <c r="V1889" s="108">
        <v>3200000</v>
      </c>
    </row>
    <row r="1890" spans="1:22" hidden="1" x14ac:dyDescent="0.2">
      <c r="A1890" s="103">
        <v>1888</v>
      </c>
      <c r="B1890" s="1" t="s">
        <v>46</v>
      </c>
      <c r="C1890" s="14">
        <v>36</v>
      </c>
      <c r="D1890" s="14">
        <v>406</v>
      </c>
      <c r="E1890" s="1">
        <v>13311</v>
      </c>
      <c r="F1890" s="1" t="str">
        <f t="shared" si="150"/>
        <v>БЗД36406</v>
      </c>
      <c r="G1890" s="2" t="s">
        <v>2406</v>
      </c>
      <c r="I1890" s="1">
        <v>8</v>
      </c>
      <c r="J1890" s="1">
        <v>2008</v>
      </c>
      <c r="K1890" s="2" t="s">
        <v>41</v>
      </c>
      <c r="L1890" s="122">
        <f t="shared" si="154"/>
        <v>1.1000000000000001</v>
      </c>
      <c r="N1890" s="117">
        <v>3200000</v>
      </c>
      <c r="O1890" s="129">
        <f t="shared" si="152"/>
        <v>3520000.0000000005</v>
      </c>
      <c r="P1890" s="14">
        <f t="shared" si="153"/>
        <v>0</v>
      </c>
      <c r="Q1890" s="14" t="str">
        <f>+IF(B1890='1'!$D$15,IF(C1890='1'!$D$16,'2'!D1890,""),"")</f>
        <v/>
      </c>
      <c r="S1890" s="36">
        <v>2500000</v>
      </c>
      <c r="T1890" s="87">
        <v>2600000</v>
      </c>
      <c r="U1890" s="96">
        <v>2750000</v>
      </c>
      <c r="V1890" s="108">
        <v>3200000</v>
      </c>
    </row>
    <row r="1891" spans="1:22" hidden="1" x14ac:dyDescent="0.2">
      <c r="A1891" s="103">
        <v>1889</v>
      </c>
      <c r="B1891" s="1" t="s">
        <v>46</v>
      </c>
      <c r="C1891" s="14">
        <v>36</v>
      </c>
      <c r="D1891" s="14">
        <v>405</v>
      </c>
      <c r="E1891" s="1">
        <v>13311</v>
      </c>
      <c r="F1891" s="1" t="str">
        <f t="shared" si="150"/>
        <v>БЗД36405</v>
      </c>
      <c r="G1891" s="2" t="s">
        <v>2406</v>
      </c>
      <c r="I1891" s="1">
        <v>8</v>
      </c>
      <c r="J1891" s="1">
        <v>2008</v>
      </c>
      <c r="K1891" s="2" t="s">
        <v>41</v>
      </c>
      <c r="L1891" s="122">
        <f t="shared" si="154"/>
        <v>1.1000000000000001</v>
      </c>
      <c r="N1891" s="117">
        <v>3200000</v>
      </c>
      <c r="O1891" s="129">
        <f t="shared" si="152"/>
        <v>3520000.0000000005</v>
      </c>
      <c r="P1891" s="14">
        <f t="shared" si="153"/>
        <v>0</v>
      </c>
      <c r="Q1891" s="14" t="str">
        <f>+IF(B1891='1'!$D$15,IF(C1891='1'!$D$16,'2'!D1891,""),"")</f>
        <v/>
      </c>
      <c r="S1891" s="36">
        <v>2500000</v>
      </c>
      <c r="T1891" s="87">
        <v>2600000</v>
      </c>
      <c r="U1891" s="96">
        <v>2750000</v>
      </c>
      <c r="V1891" s="108">
        <v>3200000</v>
      </c>
    </row>
    <row r="1892" spans="1:22" hidden="1" x14ac:dyDescent="0.2">
      <c r="A1892" s="103">
        <v>1890</v>
      </c>
      <c r="B1892" s="1" t="s">
        <v>46</v>
      </c>
      <c r="C1892" s="14">
        <v>36</v>
      </c>
      <c r="D1892" s="14">
        <v>404</v>
      </c>
      <c r="E1892" s="1">
        <v>13311</v>
      </c>
      <c r="F1892" s="1" t="str">
        <f t="shared" si="150"/>
        <v>БЗД36404</v>
      </c>
      <c r="G1892" s="2" t="s">
        <v>2406</v>
      </c>
      <c r="I1892" s="1">
        <v>8</v>
      </c>
      <c r="J1892" s="1">
        <v>2008</v>
      </c>
      <c r="K1892" s="2" t="s">
        <v>41</v>
      </c>
      <c r="L1892" s="122">
        <f t="shared" si="154"/>
        <v>1.1000000000000001</v>
      </c>
      <c r="N1892" s="117">
        <v>3200000</v>
      </c>
      <c r="O1892" s="129">
        <f t="shared" si="152"/>
        <v>3520000.0000000005</v>
      </c>
      <c r="P1892" s="14">
        <f t="shared" si="153"/>
        <v>0</v>
      </c>
      <c r="Q1892" s="14" t="str">
        <f>+IF(B1892='1'!$D$15,IF(C1892='1'!$D$16,'2'!D1892,""),"")</f>
        <v/>
      </c>
      <c r="S1892" s="36">
        <v>2500000</v>
      </c>
      <c r="T1892" s="87">
        <v>2600000</v>
      </c>
      <c r="U1892" s="96">
        <v>2750000</v>
      </c>
      <c r="V1892" s="108">
        <v>3200000</v>
      </c>
    </row>
    <row r="1893" spans="1:22" hidden="1" x14ac:dyDescent="0.2">
      <c r="A1893" s="103">
        <v>1891</v>
      </c>
      <c r="B1893" s="1" t="s">
        <v>46</v>
      </c>
      <c r="C1893" s="14">
        <v>36</v>
      </c>
      <c r="D1893" s="14">
        <v>403</v>
      </c>
      <c r="E1893" s="1">
        <v>13311</v>
      </c>
      <c r="F1893" s="1" t="str">
        <f t="shared" si="150"/>
        <v>БЗД36403</v>
      </c>
      <c r="G1893" s="2" t="s">
        <v>2406</v>
      </c>
      <c r="I1893" s="1">
        <v>8</v>
      </c>
      <c r="J1893" s="1">
        <v>2008</v>
      </c>
      <c r="K1893" s="2" t="s">
        <v>41</v>
      </c>
      <c r="L1893" s="122">
        <f t="shared" si="154"/>
        <v>1.1000000000000001</v>
      </c>
      <c r="N1893" s="117">
        <v>3200000</v>
      </c>
      <c r="O1893" s="129">
        <f t="shared" si="152"/>
        <v>3520000.0000000005</v>
      </c>
      <c r="P1893" s="14">
        <f t="shared" si="153"/>
        <v>0</v>
      </c>
      <c r="Q1893" s="14" t="str">
        <f>+IF(B1893='1'!$D$15,IF(C1893='1'!$D$16,'2'!D1893,""),"")</f>
        <v/>
      </c>
      <c r="S1893" s="36">
        <v>2500000</v>
      </c>
      <c r="T1893" s="87">
        <v>2600000</v>
      </c>
      <c r="U1893" s="96">
        <v>2750000</v>
      </c>
      <c r="V1893" s="108">
        <v>3200000</v>
      </c>
    </row>
    <row r="1894" spans="1:22" hidden="1" x14ac:dyDescent="0.2">
      <c r="A1894" s="103">
        <v>1892</v>
      </c>
      <c r="B1894" s="1" t="s">
        <v>46</v>
      </c>
      <c r="C1894" s="14">
        <v>36</v>
      </c>
      <c r="D1894" s="14">
        <v>402</v>
      </c>
      <c r="E1894" s="1">
        <v>13311</v>
      </c>
      <c r="F1894" s="1" t="str">
        <f t="shared" si="150"/>
        <v>БЗД36402</v>
      </c>
      <c r="G1894" s="2" t="s">
        <v>2406</v>
      </c>
      <c r="I1894" s="1">
        <v>8</v>
      </c>
      <c r="J1894" s="1">
        <v>2008</v>
      </c>
      <c r="K1894" s="2" t="s">
        <v>41</v>
      </c>
      <c r="L1894" s="122">
        <f t="shared" si="154"/>
        <v>1.1000000000000001</v>
      </c>
      <c r="N1894" s="117">
        <v>3200000</v>
      </c>
      <c r="O1894" s="129">
        <f t="shared" si="152"/>
        <v>3520000.0000000005</v>
      </c>
      <c r="P1894" s="14">
        <f t="shared" si="153"/>
        <v>0</v>
      </c>
      <c r="Q1894" s="14" t="str">
        <f>+IF(B1894='1'!$D$15,IF(C1894='1'!$D$16,'2'!D1894,""),"")</f>
        <v/>
      </c>
      <c r="S1894" s="36">
        <v>2500000</v>
      </c>
      <c r="T1894" s="87">
        <v>2600000</v>
      </c>
      <c r="U1894" s="96">
        <v>2750000</v>
      </c>
      <c r="V1894" s="108">
        <v>3200000</v>
      </c>
    </row>
    <row r="1895" spans="1:22" hidden="1" x14ac:dyDescent="0.2">
      <c r="A1895" s="103">
        <v>1893</v>
      </c>
      <c r="B1895" s="1" t="s">
        <v>46</v>
      </c>
      <c r="C1895" s="14">
        <v>36</v>
      </c>
      <c r="D1895" s="14">
        <v>401</v>
      </c>
      <c r="E1895" s="1">
        <v>13311</v>
      </c>
      <c r="F1895" s="1" t="str">
        <f t="shared" si="150"/>
        <v>БЗД36401</v>
      </c>
      <c r="G1895" s="2" t="s">
        <v>2406</v>
      </c>
      <c r="I1895" s="1">
        <v>8</v>
      </c>
      <c r="J1895" s="1">
        <v>2008</v>
      </c>
      <c r="K1895" s="2" t="s">
        <v>41</v>
      </c>
      <c r="L1895" s="122">
        <f t="shared" si="154"/>
        <v>1.1000000000000001</v>
      </c>
      <c r="N1895" s="117">
        <v>3200000</v>
      </c>
      <c r="O1895" s="129">
        <f t="shared" si="152"/>
        <v>3520000.0000000005</v>
      </c>
      <c r="P1895" s="14">
        <f t="shared" si="153"/>
        <v>0</v>
      </c>
      <c r="Q1895" s="14" t="str">
        <f>+IF(B1895='1'!$D$15,IF(C1895='1'!$D$16,'2'!D1895,""),"")</f>
        <v/>
      </c>
      <c r="S1895" s="36">
        <v>2500000</v>
      </c>
      <c r="T1895" s="87">
        <v>2600000</v>
      </c>
      <c r="U1895" s="96">
        <v>2750000</v>
      </c>
      <c r="V1895" s="108">
        <v>3200000</v>
      </c>
    </row>
    <row r="1896" spans="1:22" hidden="1" x14ac:dyDescent="0.2">
      <c r="A1896" s="103">
        <v>1894</v>
      </c>
      <c r="B1896" s="1" t="s">
        <v>46</v>
      </c>
      <c r="C1896" s="14">
        <v>36</v>
      </c>
      <c r="D1896" s="14">
        <v>122</v>
      </c>
      <c r="E1896" s="1">
        <v>13311</v>
      </c>
      <c r="F1896" s="1" t="str">
        <f t="shared" si="150"/>
        <v>БЗД36122</v>
      </c>
      <c r="G1896" s="2" t="s">
        <v>1122</v>
      </c>
      <c r="I1896" s="1">
        <v>15</v>
      </c>
      <c r="J1896" s="1" t="s">
        <v>2196</v>
      </c>
      <c r="K1896" s="37" t="s">
        <v>1113</v>
      </c>
      <c r="L1896" s="122">
        <f t="shared" si="154"/>
        <v>1.1000000000000001</v>
      </c>
      <c r="N1896" s="117">
        <v>0</v>
      </c>
      <c r="O1896" s="129">
        <f t="shared" si="152"/>
        <v>0</v>
      </c>
      <c r="P1896" s="14">
        <f t="shared" si="153"/>
        <v>0</v>
      </c>
      <c r="Q1896" s="14" t="str">
        <f>+IF(B1896='1'!$D$15,IF(C1896='1'!$D$16,'2'!D1896,""),"")</f>
        <v/>
      </c>
      <c r="S1896" s="36">
        <v>2800000</v>
      </c>
      <c r="T1896" s="87">
        <v>0</v>
      </c>
      <c r="U1896" s="96">
        <v>0</v>
      </c>
      <c r="V1896" s="108">
        <v>0</v>
      </c>
    </row>
    <row r="1897" spans="1:22" hidden="1" x14ac:dyDescent="0.2">
      <c r="A1897" s="103">
        <v>1895</v>
      </c>
      <c r="B1897" s="1" t="s">
        <v>46</v>
      </c>
      <c r="C1897" s="14">
        <v>36</v>
      </c>
      <c r="D1897" s="14">
        <v>120</v>
      </c>
      <c r="E1897" s="1">
        <v>13311</v>
      </c>
      <c r="F1897" s="1" t="str">
        <f t="shared" si="150"/>
        <v>БЗД36120</v>
      </c>
      <c r="G1897" s="2" t="s">
        <v>1117</v>
      </c>
      <c r="I1897" s="1">
        <v>15</v>
      </c>
      <c r="J1897" s="1">
        <v>2016</v>
      </c>
      <c r="K1897" s="37" t="s">
        <v>1113</v>
      </c>
      <c r="L1897" s="122">
        <f t="shared" si="154"/>
        <v>1.1000000000000001</v>
      </c>
      <c r="N1897" s="117">
        <v>3150000</v>
      </c>
      <c r="O1897" s="129">
        <f t="shared" si="152"/>
        <v>3465000.0000000005</v>
      </c>
      <c r="P1897" s="14">
        <f t="shared" si="153"/>
        <v>0</v>
      </c>
      <c r="Q1897" s="14" t="str">
        <f>+IF(B1897='1'!$D$15,IF(C1897='1'!$D$16,'2'!D1897,""),"")</f>
        <v/>
      </c>
      <c r="S1897" s="36">
        <v>2700000</v>
      </c>
      <c r="T1897" s="87">
        <v>2700000</v>
      </c>
      <c r="U1897" s="96">
        <v>2700000</v>
      </c>
      <c r="V1897" s="108">
        <v>3150000</v>
      </c>
    </row>
    <row r="1898" spans="1:22" hidden="1" x14ac:dyDescent="0.2">
      <c r="A1898" s="103">
        <v>1896</v>
      </c>
      <c r="B1898" s="1" t="s">
        <v>46</v>
      </c>
      <c r="C1898" s="14">
        <v>36</v>
      </c>
      <c r="D1898" s="14">
        <v>119</v>
      </c>
      <c r="E1898" s="1">
        <v>13311</v>
      </c>
      <c r="F1898" s="1" t="str">
        <f t="shared" si="150"/>
        <v>БЗД36119</v>
      </c>
      <c r="G1898" s="2" t="s">
        <v>1117</v>
      </c>
      <c r="I1898" s="1">
        <v>12</v>
      </c>
      <c r="J1898" s="1">
        <v>2019</v>
      </c>
      <c r="K1898" s="37" t="s">
        <v>1113</v>
      </c>
      <c r="L1898" s="122">
        <f t="shared" si="154"/>
        <v>1.1000000000000001</v>
      </c>
      <c r="N1898" s="117">
        <v>3150000</v>
      </c>
      <c r="O1898" s="129">
        <f t="shared" si="152"/>
        <v>3465000.0000000005</v>
      </c>
      <c r="P1898" s="14">
        <f t="shared" si="153"/>
        <v>0</v>
      </c>
      <c r="Q1898" s="14" t="str">
        <f>+IF(B1898='1'!$D$15,IF(C1898='1'!$D$16,'2'!D1898,""),"")</f>
        <v/>
      </c>
      <c r="S1898" s="36">
        <v>2700000</v>
      </c>
      <c r="T1898" s="87">
        <v>2700000</v>
      </c>
      <c r="U1898" s="96">
        <v>2700000</v>
      </c>
      <c r="V1898" s="108">
        <v>3150000</v>
      </c>
    </row>
    <row r="1899" spans="1:22" hidden="1" x14ac:dyDescent="0.2">
      <c r="A1899" s="103">
        <v>1897</v>
      </c>
      <c r="B1899" s="1" t="s">
        <v>46</v>
      </c>
      <c r="C1899" s="14">
        <v>36</v>
      </c>
      <c r="D1899" s="14">
        <v>118</v>
      </c>
      <c r="E1899" s="1">
        <v>13311</v>
      </c>
      <c r="F1899" s="1" t="str">
        <f t="shared" si="150"/>
        <v>БЗД36118</v>
      </c>
      <c r="G1899" s="2" t="s">
        <v>1117</v>
      </c>
      <c r="I1899" s="1">
        <v>12</v>
      </c>
      <c r="J1899" s="1">
        <v>2019</v>
      </c>
      <c r="K1899" s="37" t="s">
        <v>1113</v>
      </c>
      <c r="L1899" s="122">
        <f t="shared" si="154"/>
        <v>1.1000000000000001</v>
      </c>
      <c r="N1899" s="117">
        <v>3150000</v>
      </c>
      <c r="O1899" s="129">
        <f t="shared" si="152"/>
        <v>3465000.0000000005</v>
      </c>
      <c r="P1899" s="14">
        <f t="shared" si="153"/>
        <v>0</v>
      </c>
      <c r="Q1899" s="14" t="str">
        <f>+IF(B1899='1'!$D$15,IF(C1899='1'!$D$16,'2'!D1899,""),"")</f>
        <v/>
      </c>
      <c r="S1899" s="36">
        <v>2700000</v>
      </c>
      <c r="T1899" s="87">
        <v>2700000</v>
      </c>
      <c r="U1899" s="96">
        <v>2700000</v>
      </c>
      <c r="V1899" s="108">
        <v>3150000</v>
      </c>
    </row>
    <row r="1900" spans="1:22" hidden="1" x14ac:dyDescent="0.2">
      <c r="A1900" s="103">
        <v>1898</v>
      </c>
      <c r="B1900" s="1" t="s">
        <v>46</v>
      </c>
      <c r="C1900" s="14">
        <v>36</v>
      </c>
      <c r="D1900" s="14">
        <v>117</v>
      </c>
      <c r="E1900" s="1">
        <v>13311</v>
      </c>
      <c r="F1900" s="1" t="str">
        <f t="shared" si="150"/>
        <v>БЗД36117</v>
      </c>
      <c r="G1900" s="2" t="s">
        <v>1117</v>
      </c>
      <c r="I1900" s="1">
        <v>12</v>
      </c>
      <c r="J1900" s="1">
        <v>2016</v>
      </c>
      <c r="K1900" s="37" t="s">
        <v>1113</v>
      </c>
      <c r="L1900" s="122">
        <f t="shared" si="154"/>
        <v>1.1000000000000001</v>
      </c>
      <c r="N1900" s="117">
        <v>3150000</v>
      </c>
      <c r="O1900" s="129">
        <f t="shared" si="152"/>
        <v>3465000.0000000005</v>
      </c>
      <c r="P1900" s="14">
        <f t="shared" si="153"/>
        <v>0</v>
      </c>
      <c r="Q1900" s="14" t="str">
        <f>+IF(B1900='1'!$D$15,IF(C1900='1'!$D$16,'2'!D1900,""),"")</f>
        <v/>
      </c>
      <c r="S1900" s="36">
        <v>2700000</v>
      </c>
      <c r="T1900" s="87">
        <v>2700000</v>
      </c>
      <c r="U1900" s="96">
        <v>2700000</v>
      </c>
      <c r="V1900" s="108">
        <v>3150000</v>
      </c>
    </row>
    <row r="1901" spans="1:22" hidden="1" x14ac:dyDescent="0.2">
      <c r="A1901" s="103">
        <v>1899</v>
      </c>
      <c r="B1901" s="1" t="s">
        <v>46</v>
      </c>
      <c r="C1901" s="14">
        <v>36</v>
      </c>
      <c r="D1901" s="14">
        <v>116</v>
      </c>
      <c r="E1901" s="1">
        <v>13311</v>
      </c>
      <c r="F1901" s="1" t="str">
        <f t="shared" si="150"/>
        <v>БЗД36116</v>
      </c>
      <c r="G1901" s="2" t="s">
        <v>1117</v>
      </c>
      <c r="I1901" s="1">
        <v>12</v>
      </c>
      <c r="J1901" s="1">
        <v>2016</v>
      </c>
      <c r="K1901" s="37" t="s">
        <v>1113</v>
      </c>
      <c r="L1901" s="122">
        <f t="shared" si="154"/>
        <v>1.1000000000000001</v>
      </c>
      <c r="N1901" s="117">
        <v>3150000</v>
      </c>
      <c r="O1901" s="129">
        <f t="shared" si="152"/>
        <v>3465000.0000000005</v>
      </c>
      <c r="P1901" s="14">
        <f t="shared" si="153"/>
        <v>0</v>
      </c>
      <c r="Q1901" s="14" t="str">
        <f>+IF(B1901='1'!$D$15,IF(C1901='1'!$D$16,'2'!D1901,""),"")</f>
        <v/>
      </c>
      <c r="S1901" s="36">
        <v>2700000</v>
      </c>
      <c r="T1901" s="87">
        <v>2700000</v>
      </c>
      <c r="U1901" s="96">
        <v>2700000</v>
      </c>
      <c r="V1901" s="108">
        <v>3150000</v>
      </c>
    </row>
    <row r="1902" spans="1:22" hidden="1" x14ac:dyDescent="0.2">
      <c r="A1902" s="103">
        <v>1900</v>
      </c>
      <c r="B1902" s="1" t="s">
        <v>46</v>
      </c>
      <c r="C1902" s="14">
        <v>36</v>
      </c>
      <c r="D1902" s="14">
        <v>115</v>
      </c>
      <c r="E1902" s="1">
        <v>13311</v>
      </c>
      <c r="F1902" s="1" t="str">
        <f t="shared" si="150"/>
        <v>БЗД36115</v>
      </c>
      <c r="G1902" s="2" t="s">
        <v>1117</v>
      </c>
      <c r="I1902" s="1">
        <v>12</v>
      </c>
      <c r="J1902" s="1">
        <v>2015</v>
      </c>
      <c r="K1902" s="37" t="s">
        <v>1113</v>
      </c>
      <c r="L1902" s="122">
        <f t="shared" si="154"/>
        <v>1.1000000000000001</v>
      </c>
      <c r="N1902" s="117">
        <v>3150000</v>
      </c>
      <c r="O1902" s="129">
        <f t="shared" si="152"/>
        <v>3465000.0000000005</v>
      </c>
      <c r="P1902" s="14">
        <f t="shared" si="153"/>
        <v>0</v>
      </c>
      <c r="Q1902" s="14" t="str">
        <f>+IF(B1902='1'!$D$15,IF(C1902='1'!$D$16,'2'!D1902,""),"")</f>
        <v/>
      </c>
      <c r="S1902" s="36">
        <v>2700000</v>
      </c>
      <c r="T1902" s="87">
        <v>2700000</v>
      </c>
      <c r="U1902" s="96">
        <v>2700000</v>
      </c>
      <c r="V1902" s="108">
        <v>3150000</v>
      </c>
    </row>
    <row r="1903" spans="1:22" hidden="1" x14ac:dyDescent="0.2">
      <c r="A1903" s="103">
        <v>1901</v>
      </c>
      <c r="B1903" s="1" t="s">
        <v>46</v>
      </c>
      <c r="C1903" s="14">
        <v>36</v>
      </c>
      <c r="D1903" s="14">
        <v>114</v>
      </c>
      <c r="E1903" s="1">
        <v>13311</v>
      </c>
      <c r="F1903" s="1" t="str">
        <f t="shared" si="150"/>
        <v>БЗД36114</v>
      </c>
      <c r="G1903" s="2" t="s">
        <v>1117</v>
      </c>
      <c r="I1903" s="1">
        <v>12</v>
      </c>
      <c r="J1903" s="1">
        <v>2015</v>
      </c>
      <c r="K1903" s="37" t="s">
        <v>1113</v>
      </c>
      <c r="L1903" s="122">
        <f t="shared" si="154"/>
        <v>1.1000000000000001</v>
      </c>
      <c r="N1903" s="117">
        <v>3150000</v>
      </c>
      <c r="O1903" s="129">
        <f t="shared" si="152"/>
        <v>3465000.0000000005</v>
      </c>
      <c r="P1903" s="14">
        <f t="shared" si="153"/>
        <v>0</v>
      </c>
      <c r="Q1903" s="14" t="str">
        <f>+IF(B1903='1'!$D$15,IF(C1903='1'!$D$16,'2'!D1903,""),"")</f>
        <v/>
      </c>
      <c r="S1903" s="36">
        <v>2700000</v>
      </c>
      <c r="T1903" s="87">
        <v>2700000</v>
      </c>
      <c r="U1903" s="96">
        <v>2700000</v>
      </c>
      <c r="V1903" s="108">
        <v>3150000</v>
      </c>
    </row>
    <row r="1904" spans="1:22" hidden="1" x14ac:dyDescent="0.2">
      <c r="A1904" s="103">
        <v>1902</v>
      </c>
      <c r="B1904" s="1" t="s">
        <v>46</v>
      </c>
      <c r="C1904" s="14">
        <v>36</v>
      </c>
      <c r="D1904" s="14">
        <v>113</v>
      </c>
      <c r="E1904" s="1">
        <v>13311</v>
      </c>
      <c r="F1904" s="1" t="str">
        <f t="shared" si="150"/>
        <v>БЗД36113</v>
      </c>
      <c r="G1904" s="2" t="s">
        <v>1117</v>
      </c>
      <c r="I1904" s="1">
        <v>12</v>
      </c>
      <c r="J1904" s="1">
        <v>2014</v>
      </c>
      <c r="K1904" s="37" t="s">
        <v>1113</v>
      </c>
      <c r="L1904" s="122">
        <f t="shared" si="154"/>
        <v>1.1000000000000001</v>
      </c>
      <c r="N1904" s="117">
        <v>3150000</v>
      </c>
      <c r="O1904" s="129">
        <f t="shared" si="152"/>
        <v>3465000.0000000005</v>
      </c>
      <c r="P1904" s="14">
        <f t="shared" si="153"/>
        <v>0</v>
      </c>
      <c r="Q1904" s="14" t="str">
        <f>+IF(B1904='1'!$D$15,IF(C1904='1'!$D$16,'2'!D1904,""),"")</f>
        <v/>
      </c>
      <c r="S1904" s="36">
        <v>2700000</v>
      </c>
      <c r="T1904" s="87">
        <v>2700000</v>
      </c>
      <c r="U1904" s="96">
        <v>2700000</v>
      </c>
      <c r="V1904" s="108">
        <v>3150000</v>
      </c>
    </row>
    <row r="1905" spans="1:22" hidden="1" x14ac:dyDescent="0.2">
      <c r="A1905" s="103">
        <v>1903</v>
      </c>
      <c r="B1905" s="1" t="s">
        <v>46</v>
      </c>
      <c r="C1905" s="14">
        <v>36</v>
      </c>
      <c r="D1905" s="14">
        <v>112</v>
      </c>
      <c r="E1905" s="1">
        <v>13311</v>
      </c>
      <c r="F1905" s="1" t="str">
        <f t="shared" si="150"/>
        <v>БЗД36112</v>
      </c>
      <c r="G1905" s="2" t="s">
        <v>1117</v>
      </c>
      <c r="I1905" s="1">
        <v>12</v>
      </c>
      <c r="J1905" s="1">
        <v>2014</v>
      </c>
      <c r="K1905" s="37" t="s">
        <v>1113</v>
      </c>
      <c r="L1905" s="122">
        <f t="shared" si="154"/>
        <v>1.1000000000000001</v>
      </c>
      <c r="N1905" s="117">
        <v>3150000</v>
      </c>
      <c r="O1905" s="129">
        <f t="shared" si="152"/>
        <v>3465000.0000000005</v>
      </c>
      <c r="P1905" s="14">
        <f t="shared" si="153"/>
        <v>0</v>
      </c>
      <c r="Q1905" s="14" t="str">
        <f>+IF(B1905='1'!$D$15,IF(C1905='1'!$D$16,'2'!D1905,""),"")</f>
        <v/>
      </c>
      <c r="S1905" s="36">
        <v>2700000</v>
      </c>
      <c r="T1905" s="87">
        <v>2700000</v>
      </c>
      <c r="U1905" s="96">
        <v>2700000</v>
      </c>
      <c r="V1905" s="108">
        <v>3150000</v>
      </c>
    </row>
    <row r="1906" spans="1:22" hidden="1" x14ac:dyDescent="0.2">
      <c r="A1906" s="103">
        <v>1904</v>
      </c>
      <c r="B1906" s="1" t="s">
        <v>46</v>
      </c>
      <c r="C1906" s="14">
        <v>36</v>
      </c>
      <c r="D1906" s="14">
        <v>110</v>
      </c>
      <c r="E1906" s="1">
        <v>13311</v>
      </c>
      <c r="F1906" s="1" t="str">
        <f t="shared" ref="F1906:F1969" si="155">+B1906&amp;C1906&amp;D1906</f>
        <v>БЗД36110</v>
      </c>
      <c r="G1906" s="2" t="s">
        <v>1079</v>
      </c>
      <c r="I1906" s="1">
        <v>10</v>
      </c>
      <c r="J1906" s="1">
        <v>2010</v>
      </c>
      <c r="K1906" s="2" t="s">
        <v>1080</v>
      </c>
      <c r="L1906" s="122">
        <f t="shared" si="154"/>
        <v>1.1000000000000001</v>
      </c>
      <c r="N1906" s="117">
        <v>3150000</v>
      </c>
      <c r="O1906" s="129">
        <f t="shared" si="152"/>
        <v>3465000.0000000005</v>
      </c>
      <c r="P1906" s="14">
        <f t="shared" si="153"/>
        <v>0</v>
      </c>
      <c r="Q1906" s="14" t="str">
        <f>+IF(B1906='1'!$D$15,IF(C1906='1'!$D$16,'2'!D1906,""),"")</f>
        <v/>
      </c>
      <c r="S1906" s="36">
        <v>2500000</v>
      </c>
      <c r="T1906" s="87">
        <v>2600000</v>
      </c>
      <c r="U1906" s="96">
        <v>2700000</v>
      </c>
      <c r="V1906" s="108">
        <v>3150000</v>
      </c>
    </row>
    <row r="1907" spans="1:22" hidden="1" x14ac:dyDescent="0.2">
      <c r="A1907" s="103">
        <v>1905</v>
      </c>
      <c r="B1907" s="1" t="s">
        <v>46</v>
      </c>
      <c r="C1907" s="14">
        <v>36</v>
      </c>
      <c r="D1907" s="14">
        <v>108</v>
      </c>
      <c r="E1907" s="1">
        <v>13311</v>
      </c>
      <c r="F1907" s="1" t="str">
        <f t="shared" si="155"/>
        <v>БЗД36108</v>
      </c>
      <c r="G1907" s="2" t="s">
        <v>1079</v>
      </c>
      <c r="I1907" s="1">
        <v>10</v>
      </c>
      <c r="J1907" s="1">
        <v>2009</v>
      </c>
      <c r="K1907" s="2" t="s">
        <v>1080</v>
      </c>
      <c r="L1907" s="122">
        <f t="shared" si="154"/>
        <v>1.1000000000000001</v>
      </c>
      <c r="N1907" s="117">
        <v>3150000</v>
      </c>
      <c r="O1907" s="129">
        <f t="shared" si="152"/>
        <v>3465000.0000000005</v>
      </c>
      <c r="P1907" s="14">
        <f t="shared" si="153"/>
        <v>0</v>
      </c>
      <c r="Q1907" s="14" t="str">
        <f>+IF(B1907='1'!$D$15,IF(C1907='1'!$D$16,'2'!D1907,""),"")</f>
        <v/>
      </c>
      <c r="S1907" s="36">
        <v>2500000</v>
      </c>
      <c r="T1907" s="87">
        <v>2600000</v>
      </c>
      <c r="U1907" s="96">
        <v>2700000</v>
      </c>
      <c r="V1907" s="108">
        <v>3150000</v>
      </c>
    </row>
    <row r="1908" spans="1:22" hidden="1" x14ac:dyDescent="0.2">
      <c r="A1908" s="103">
        <v>1906</v>
      </c>
      <c r="B1908" s="1" t="s">
        <v>46</v>
      </c>
      <c r="C1908" s="14">
        <v>36</v>
      </c>
      <c r="D1908" s="14">
        <v>107</v>
      </c>
      <c r="E1908" s="1">
        <v>13311</v>
      </c>
      <c r="F1908" s="1" t="str">
        <f t="shared" si="155"/>
        <v>БЗД36107</v>
      </c>
      <c r="G1908" s="2" t="s">
        <v>1079</v>
      </c>
      <c r="I1908" s="1">
        <v>10</v>
      </c>
      <c r="J1908" s="1">
        <v>2009</v>
      </c>
      <c r="K1908" s="2" t="s">
        <v>1080</v>
      </c>
      <c r="L1908" s="122">
        <f t="shared" si="154"/>
        <v>1.1000000000000001</v>
      </c>
      <c r="N1908" s="117">
        <v>3150000</v>
      </c>
      <c r="O1908" s="129">
        <f t="shared" si="152"/>
        <v>3465000.0000000005</v>
      </c>
      <c r="P1908" s="14">
        <f t="shared" si="153"/>
        <v>0</v>
      </c>
      <c r="Q1908" s="14" t="str">
        <f>+IF(B1908='1'!$D$15,IF(C1908='1'!$D$16,'2'!D1908,""),"")</f>
        <v/>
      </c>
      <c r="S1908" s="36">
        <v>2500000</v>
      </c>
      <c r="T1908" s="87">
        <v>2600000</v>
      </c>
      <c r="U1908" s="96">
        <v>2700000</v>
      </c>
      <c r="V1908" s="108">
        <v>3150000</v>
      </c>
    </row>
    <row r="1909" spans="1:22" hidden="1" x14ac:dyDescent="0.2">
      <c r="A1909" s="103">
        <v>1907</v>
      </c>
      <c r="B1909" s="1" t="s">
        <v>46</v>
      </c>
      <c r="C1909" s="14">
        <v>36</v>
      </c>
      <c r="D1909" s="14">
        <v>106</v>
      </c>
      <c r="E1909" s="1">
        <v>13311</v>
      </c>
      <c r="F1909" s="1" t="str">
        <f t="shared" si="155"/>
        <v>БЗД36106</v>
      </c>
      <c r="G1909" s="2" t="s">
        <v>1079</v>
      </c>
      <c r="I1909" s="1">
        <v>6</v>
      </c>
      <c r="J1909" s="1">
        <v>2009</v>
      </c>
      <c r="K1909" s="2" t="s">
        <v>1080</v>
      </c>
      <c r="L1909" s="122">
        <f t="shared" si="154"/>
        <v>1.1000000000000001</v>
      </c>
      <c r="N1909" s="117">
        <v>3150000</v>
      </c>
      <c r="O1909" s="129">
        <f t="shared" si="152"/>
        <v>3465000.0000000005</v>
      </c>
      <c r="P1909" s="14">
        <f t="shared" si="153"/>
        <v>0</v>
      </c>
      <c r="Q1909" s="14" t="str">
        <f>+IF(B1909='1'!$D$15,IF(C1909='1'!$D$16,'2'!D1909,""),"")</f>
        <v/>
      </c>
      <c r="S1909" s="36">
        <v>2500000</v>
      </c>
      <c r="T1909" s="87">
        <v>2600000</v>
      </c>
      <c r="U1909" s="96">
        <v>2700000</v>
      </c>
      <c r="V1909" s="108">
        <v>3150000</v>
      </c>
    </row>
    <row r="1910" spans="1:22" hidden="1" x14ac:dyDescent="0.2">
      <c r="A1910" s="103">
        <v>1908</v>
      </c>
      <c r="B1910" s="1" t="s">
        <v>46</v>
      </c>
      <c r="C1910" s="14">
        <v>36</v>
      </c>
      <c r="D1910" s="14">
        <v>105</v>
      </c>
      <c r="E1910" s="1">
        <v>13311</v>
      </c>
      <c r="F1910" s="1" t="str">
        <f t="shared" si="155"/>
        <v>БЗД36105</v>
      </c>
      <c r="G1910" s="2" t="s">
        <v>1079</v>
      </c>
      <c r="I1910" s="1">
        <v>6</v>
      </c>
      <c r="J1910" s="1">
        <v>2009</v>
      </c>
      <c r="K1910" s="2" t="s">
        <v>1080</v>
      </c>
      <c r="L1910" s="122">
        <f t="shared" si="154"/>
        <v>1.1000000000000001</v>
      </c>
      <c r="N1910" s="117">
        <v>3150000</v>
      </c>
      <c r="O1910" s="129">
        <f t="shared" si="152"/>
        <v>3465000.0000000005</v>
      </c>
      <c r="P1910" s="14">
        <f t="shared" si="153"/>
        <v>0</v>
      </c>
      <c r="Q1910" s="14" t="str">
        <f>+IF(B1910='1'!$D$15,IF(C1910='1'!$D$16,'2'!D1910,""),"")</f>
        <v/>
      </c>
      <c r="S1910" s="36">
        <v>2500000</v>
      </c>
      <c r="T1910" s="87">
        <v>2600000</v>
      </c>
      <c r="U1910" s="96">
        <v>2700000</v>
      </c>
      <c r="V1910" s="108">
        <v>3150000</v>
      </c>
    </row>
    <row r="1911" spans="1:22" hidden="1" x14ac:dyDescent="0.2">
      <c r="A1911" s="103">
        <v>1909</v>
      </c>
      <c r="B1911" s="1" t="s">
        <v>46</v>
      </c>
      <c r="C1911" s="14">
        <v>36</v>
      </c>
      <c r="D1911" s="14">
        <v>104</v>
      </c>
      <c r="E1911" s="1">
        <v>13311</v>
      </c>
      <c r="F1911" s="1" t="str">
        <f t="shared" si="155"/>
        <v>БЗД36104</v>
      </c>
      <c r="G1911" s="2" t="s">
        <v>1079</v>
      </c>
      <c r="I1911" s="1">
        <v>6</v>
      </c>
      <c r="J1911" s="1">
        <v>2009</v>
      </c>
      <c r="K1911" s="2" t="s">
        <v>1080</v>
      </c>
      <c r="L1911" s="122">
        <f t="shared" si="154"/>
        <v>1.1000000000000001</v>
      </c>
      <c r="N1911" s="117">
        <v>3150000</v>
      </c>
      <c r="O1911" s="129">
        <f t="shared" si="152"/>
        <v>3465000.0000000005</v>
      </c>
      <c r="P1911" s="14">
        <f t="shared" si="153"/>
        <v>0</v>
      </c>
      <c r="Q1911" s="14" t="str">
        <f>+IF(B1911='1'!$D$15,IF(C1911='1'!$D$16,'2'!D1911,""),"")</f>
        <v/>
      </c>
      <c r="S1911" s="36">
        <v>2500000</v>
      </c>
      <c r="T1911" s="87">
        <v>2600000</v>
      </c>
      <c r="U1911" s="96">
        <v>2700000</v>
      </c>
      <c r="V1911" s="108">
        <v>3150000</v>
      </c>
    </row>
    <row r="1912" spans="1:22" hidden="1" x14ac:dyDescent="0.2">
      <c r="A1912" s="103">
        <v>1910</v>
      </c>
      <c r="B1912" s="1" t="s">
        <v>46</v>
      </c>
      <c r="C1912" s="14">
        <v>36</v>
      </c>
      <c r="D1912" s="14">
        <v>103</v>
      </c>
      <c r="E1912" s="1">
        <v>13311</v>
      </c>
      <c r="F1912" s="1" t="str">
        <f t="shared" si="155"/>
        <v>БЗД36103</v>
      </c>
      <c r="G1912" s="2" t="s">
        <v>1079</v>
      </c>
      <c r="I1912" s="1">
        <v>6</v>
      </c>
      <c r="J1912" s="1">
        <v>2009</v>
      </c>
      <c r="K1912" s="2" t="s">
        <v>1080</v>
      </c>
      <c r="L1912" s="122">
        <f t="shared" si="154"/>
        <v>1.1000000000000001</v>
      </c>
      <c r="N1912" s="117">
        <v>3150000</v>
      </c>
      <c r="O1912" s="129">
        <f t="shared" si="152"/>
        <v>3465000.0000000005</v>
      </c>
      <c r="P1912" s="14">
        <f t="shared" si="153"/>
        <v>0</v>
      </c>
      <c r="Q1912" s="14" t="str">
        <f>+IF(B1912='1'!$D$15,IF(C1912='1'!$D$16,'2'!D1912,""),"")</f>
        <v/>
      </c>
      <c r="S1912" s="36"/>
      <c r="T1912" s="87">
        <v>2600000</v>
      </c>
      <c r="U1912" s="96">
        <v>2700000</v>
      </c>
      <c r="V1912" s="108">
        <v>3150000</v>
      </c>
    </row>
    <row r="1913" spans="1:22" hidden="1" x14ac:dyDescent="0.2">
      <c r="A1913" s="103">
        <v>1911</v>
      </c>
      <c r="B1913" s="1" t="s">
        <v>46</v>
      </c>
      <c r="C1913" s="14">
        <v>36</v>
      </c>
      <c r="D1913" s="14">
        <v>102</v>
      </c>
      <c r="E1913" s="1">
        <v>13311</v>
      </c>
      <c r="F1913" s="1" t="str">
        <f t="shared" si="155"/>
        <v>БЗД36102</v>
      </c>
      <c r="G1913" s="2" t="s">
        <v>1079</v>
      </c>
      <c r="I1913" s="1">
        <v>10</v>
      </c>
      <c r="J1913" s="1">
        <v>2009</v>
      </c>
      <c r="K1913" s="2" t="s">
        <v>1080</v>
      </c>
      <c r="L1913" s="122">
        <f t="shared" si="154"/>
        <v>1.1000000000000001</v>
      </c>
      <c r="N1913" s="117">
        <v>3150000</v>
      </c>
      <c r="O1913" s="129">
        <f t="shared" si="152"/>
        <v>3465000.0000000005</v>
      </c>
      <c r="P1913" s="14">
        <f t="shared" si="153"/>
        <v>0</v>
      </c>
      <c r="Q1913" s="14" t="str">
        <f>+IF(B1913='1'!$D$15,IF(C1913='1'!$D$16,'2'!D1913,""),"")</f>
        <v/>
      </c>
      <c r="S1913" s="36">
        <v>2500000</v>
      </c>
      <c r="T1913" s="87">
        <v>2600000</v>
      </c>
      <c r="U1913" s="96">
        <v>2700000</v>
      </c>
      <c r="V1913" s="108">
        <v>3150000</v>
      </c>
    </row>
    <row r="1914" spans="1:22" hidden="1" x14ac:dyDescent="0.2">
      <c r="A1914" s="103">
        <v>1912</v>
      </c>
      <c r="B1914" s="1" t="s">
        <v>46</v>
      </c>
      <c r="C1914" s="14">
        <v>36</v>
      </c>
      <c r="D1914" s="14">
        <v>101</v>
      </c>
      <c r="E1914" s="1">
        <v>13311</v>
      </c>
      <c r="F1914" s="1" t="str">
        <f t="shared" si="155"/>
        <v>БЗД36101</v>
      </c>
      <c r="G1914" s="2" t="s">
        <v>1079</v>
      </c>
      <c r="I1914" s="1">
        <v>10</v>
      </c>
      <c r="J1914" s="1">
        <v>2009</v>
      </c>
      <c r="K1914" s="2" t="s">
        <v>1080</v>
      </c>
      <c r="L1914" s="122">
        <f t="shared" si="154"/>
        <v>1.1000000000000001</v>
      </c>
      <c r="N1914" s="117">
        <v>3150000</v>
      </c>
      <c r="O1914" s="129">
        <f t="shared" si="152"/>
        <v>3465000.0000000005</v>
      </c>
      <c r="P1914" s="14">
        <f t="shared" si="153"/>
        <v>0</v>
      </c>
      <c r="Q1914" s="14" t="str">
        <f>+IF(B1914='1'!$D$15,IF(C1914='1'!$D$16,'2'!D1914,""),"")</f>
        <v/>
      </c>
      <c r="S1914" s="36">
        <v>2500000</v>
      </c>
      <c r="T1914" s="87">
        <v>2600000</v>
      </c>
      <c r="U1914" s="96">
        <v>2700000</v>
      </c>
      <c r="V1914" s="108">
        <v>3150000</v>
      </c>
    </row>
    <row r="1915" spans="1:22" hidden="1" x14ac:dyDescent="0.2">
      <c r="A1915" s="103">
        <v>1913</v>
      </c>
      <c r="B1915" s="1" t="s">
        <v>46</v>
      </c>
      <c r="C1915" s="14">
        <v>37</v>
      </c>
      <c r="D1915" s="14" t="s">
        <v>146</v>
      </c>
      <c r="E1915" s="1">
        <v>13271</v>
      </c>
      <c r="F1915" s="1" t="str">
        <f t="shared" si="155"/>
        <v>БЗД379Б</v>
      </c>
      <c r="G1915" s="2" t="s">
        <v>782</v>
      </c>
      <c r="I1915" s="1">
        <v>16</v>
      </c>
      <c r="J1915" s="1">
        <v>2021</v>
      </c>
      <c r="K1915" s="2" t="s">
        <v>744</v>
      </c>
      <c r="L1915" s="122">
        <f t="shared" si="154"/>
        <v>1.1000000000000001</v>
      </c>
      <c r="N1915" s="117">
        <v>2800000</v>
      </c>
      <c r="O1915" s="129">
        <f t="shared" si="152"/>
        <v>3080000.0000000005</v>
      </c>
      <c r="P1915" s="14">
        <f t="shared" si="153"/>
        <v>0</v>
      </c>
      <c r="Q1915" s="14" t="str">
        <f>+IF(B1915='1'!$D$15,IF(C1915='1'!$D$16,'2'!D1915,""),"")</f>
        <v/>
      </c>
      <c r="S1915" s="36"/>
      <c r="T1915" s="87"/>
      <c r="U1915" s="96">
        <v>2500000</v>
      </c>
      <c r="V1915" s="108">
        <v>2800000</v>
      </c>
    </row>
    <row r="1916" spans="1:22" hidden="1" x14ac:dyDescent="0.2">
      <c r="A1916" s="103">
        <v>1914</v>
      </c>
      <c r="B1916" s="1" t="s">
        <v>46</v>
      </c>
      <c r="C1916" s="14">
        <v>37</v>
      </c>
      <c r="D1916" s="14" t="s">
        <v>147</v>
      </c>
      <c r="E1916" s="1">
        <v>13271</v>
      </c>
      <c r="F1916" s="1" t="str">
        <f t="shared" si="155"/>
        <v>БЗД379А</v>
      </c>
      <c r="G1916" s="2" t="s">
        <v>782</v>
      </c>
      <c r="I1916" s="1">
        <v>16</v>
      </c>
      <c r="J1916" s="1">
        <v>2021</v>
      </c>
      <c r="K1916" s="2" t="s">
        <v>744</v>
      </c>
      <c r="L1916" s="122">
        <f t="shared" si="154"/>
        <v>1.1000000000000001</v>
      </c>
      <c r="N1916" s="117">
        <v>2800000</v>
      </c>
      <c r="O1916" s="129">
        <f t="shared" si="152"/>
        <v>3080000.0000000005</v>
      </c>
      <c r="P1916" s="14">
        <f t="shared" si="153"/>
        <v>0</v>
      </c>
      <c r="Q1916" s="14" t="str">
        <f>+IF(B1916='1'!$D$15,IF(C1916='1'!$D$16,'2'!D1916,""),"")</f>
        <v/>
      </c>
      <c r="S1916" s="36">
        <v>2500000</v>
      </c>
      <c r="T1916" s="87">
        <v>2500000</v>
      </c>
      <c r="U1916" s="96">
        <v>2500000</v>
      </c>
      <c r="V1916" s="108">
        <v>2800000</v>
      </c>
    </row>
    <row r="1917" spans="1:22" hidden="1" x14ac:dyDescent="0.2">
      <c r="A1917" s="103">
        <v>1915</v>
      </c>
      <c r="B1917" s="1" t="s">
        <v>46</v>
      </c>
      <c r="C1917" s="14">
        <v>37</v>
      </c>
      <c r="D1917" s="14" t="s">
        <v>2685</v>
      </c>
      <c r="E1917" s="1">
        <v>13271</v>
      </c>
      <c r="F1917" s="1" t="str">
        <f t="shared" si="155"/>
        <v>БЗД3782/6</v>
      </c>
      <c r="G1917" s="2" t="s">
        <v>784</v>
      </c>
      <c r="I1917" s="1">
        <v>9</v>
      </c>
      <c r="J1917" s="1">
        <v>2024</v>
      </c>
      <c r="K1917" s="2" t="s">
        <v>744</v>
      </c>
      <c r="L1917" s="125">
        <f t="shared" si="154"/>
        <v>1.1000000000000001</v>
      </c>
      <c r="N1917" s="120">
        <v>2650000</v>
      </c>
      <c r="O1917" s="129">
        <f t="shared" si="152"/>
        <v>2915000.0000000005</v>
      </c>
      <c r="P1917" s="14">
        <f t="shared" si="153"/>
        <v>0</v>
      </c>
      <c r="Q1917" s="14" t="str">
        <f>+IF(B1917='1'!$D$15,IF(C1917='1'!$D$16,'2'!D1917,""),"")</f>
        <v/>
      </c>
      <c r="S1917" s="36"/>
      <c r="T1917" s="87"/>
      <c r="U1917" s="96"/>
      <c r="V1917" s="108">
        <v>2650000</v>
      </c>
    </row>
    <row r="1918" spans="1:22" hidden="1" x14ac:dyDescent="0.2">
      <c r="A1918" s="103">
        <v>1916</v>
      </c>
      <c r="B1918" s="1" t="s">
        <v>46</v>
      </c>
      <c r="C1918" s="14">
        <v>37</v>
      </c>
      <c r="D1918" s="14" t="s">
        <v>795</v>
      </c>
      <c r="E1918" s="1">
        <v>13271</v>
      </c>
      <c r="F1918" s="1" t="str">
        <f t="shared" si="155"/>
        <v>БЗД3782Д</v>
      </c>
      <c r="G1918" s="2" t="s">
        <v>784</v>
      </c>
      <c r="I1918" s="1">
        <v>6</v>
      </c>
      <c r="J1918" s="1">
        <v>2020</v>
      </c>
      <c r="K1918" s="2" t="s">
        <v>744</v>
      </c>
      <c r="L1918" s="122">
        <f t="shared" si="154"/>
        <v>1.1000000000000001</v>
      </c>
      <c r="N1918" s="117">
        <v>2550000</v>
      </c>
      <c r="O1918" s="129">
        <f t="shared" si="152"/>
        <v>2805000</v>
      </c>
      <c r="P1918" s="14">
        <f t="shared" si="153"/>
        <v>0</v>
      </c>
      <c r="Q1918" s="14" t="str">
        <f>+IF(B1918='1'!$D$15,IF(C1918='1'!$D$16,'2'!D1918,""),"")</f>
        <v/>
      </c>
      <c r="S1918" s="36">
        <v>2100000</v>
      </c>
      <c r="T1918" s="87">
        <v>2100000</v>
      </c>
      <c r="U1918" s="96">
        <v>2250000</v>
      </c>
      <c r="V1918" s="108">
        <v>2550000</v>
      </c>
    </row>
    <row r="1919" spans="1:22" hidden="1" x14ac:dyDescent="0.2">
      <c r="A1919" s="103">
        <v>1917</v>
      </c>
      <c r="B1919" s="1" t="s">
        <v>46</v>
      </c>
      <c r="C1919" s="14">
        <v>37</v>
      </c>
      <c r="D1919" s="14" t="s">
        <v>785</v>
      </c>
      <c r="E1919" s="1">
        <v>13271</v>
      </c>
      <c r="F1919" s="1" t="str">
        <f t="shared" si="155"/>
        <v>БЗД3782В</v>
      </c>
      <c r="G1919" s="2" t="s">
        <v>784</v>
      </c>
      <c r="I1919" s="1">
        <v>6</v>
      </c>
      <c r="J1919" s="1">
        <v>2021</v>
      </c>
      <c r="K1919" s="2" t="s">
        <v>744</v>
      </c>
      <c r="L1919" s="122">
        <f t="shared" ref="L1919:L1941" si="156">+$L$1</f>
        <v>1.1000000000000001</v>
      </c>
      <c r="N1919" s="117">
        <v>2550000</v>
      </c>
      <c r="O1919" s="129">
        <f t="shared" si="152"/>
        <v>2805000</v>
      </c>
      <c r="P1919" s="14">
        <f t="shared" si="153"/>
        <v>0</v>
      </c>
      <c r="Q1919" s="14" t="str">
        <f>+IF(B1919='1'!$D$15,IF(C1919='1'!$D$16,'2'!D1919,""),"")</f>
        <v/>
      </c>
      <c r="S1919" s="36">
        <v>2100000</v>
      </c>
      <c r="T1919" s="87">
        <v>2100000</v>
      </c>
      <c r="U1919" s="96">
        <v>2250000</v>
      </c>
      <c r="V1919" s="108">
        <v>2550000</v>
      </c>
    </row>
    <row r="1920" spans="1:22" hidden="1" x14ac:dyDescent="0.2">
      <c r="A1920" s="103">
        <v>1918</v>
      </c>
      <c r="B1920" s="1" t="s">
        <v>46</v>
      </c>
      <c r="C1920" s="14">
        <v>37</v>
      </c>
      <c r="D1920" s="14" t="s">
        <v>783</v>
      </c>
      <c r="E1920" s="1">
        <v>13271</v>
      </c>
      <c r="F1920" s="1" t="str">
        <f t="shared" si="155"/>
        <v>БЗД3782Б</v>
      </c>
      <c r="G1920" s="2" t="s">
        <v>784</v>
      </c>
      <c r="I1920" s="1">
        <v>6</v>
      </c>
      <c r="J1920" s="1">
        <v>2020</v>
      </c>
      <c r="K1920" s="2" t="s">
        <v>744</v>
      </c>
      <c r="L1920" s="122">
        <f t="shared" si="156"/>
        <v>1.1000000000000001</v>
      </c>
      <c r="N1920" s="117">
        <v>2550000</v>
      </c>
      <c r="O1920" s="129">
        <f t="shared" si="152"/>
        <v>2805000</v>
      </c>
      <c r="P1920" s="14">
        <f t="shared" si="153"/>
        <v>0</v>
      </c>
      <c r="Q1920" s="14" t="str">
        <f>+IF(B1920='1'!$D$15,IF(C1920='1'!$D$16,'2'!D1920,""),"")</f>
        <v/>
      </c>
      <c r="S1920" s="36">
        <v>2100000</v>
      </c>
      <c r="T1920" s="87">
        <v>2100000</v>
      </c>
      <c r="U1920" s="96">
        <v>2250000</v>
      </c>
      <c r="V1920" s="108">
        <v>2550000</v>
      </c>
    </row>
    <row r="1921" spans="1:22" hidden="1" x14ac:dyDescent="0.2">
      <c r="A1921" s="103">
        <v>1919</v>
      </c>
      <c r="B1921" s="1" t="s">
        <v>46</v>
      </c>
      <c r="C1921" s="14">
        <v>37</v>
      </c>
      <c r="D1921" s="14" t="s">
        <v>781</v>
      </c>
      <c r="E1921" s="1">
        <v>13271</v>
      </c>
      <c r="F1921" s="1" t="str">
        <f t="shared" si="155"/>
        <v>БЗД3782А</v>
      </c>
      <c r="G1921" s="2" t="s">
        <v>784</v>
      </c>
      <c r="I1921" s="1">
        <v>6</v>
      </c>
      <c r="J1921" s="1">
        <v>2018</v>
      </c>
      <c r="K1921" s="2" t="s">
        <v>744</v>
      </c>
      <c r="L1921" s="122">
        <f t="shared" si="156"/>
        <v>1.1000000000000001</v>
      </c>
      <c r="N1921" s="117">
        <v>2550000</v>
      </c>
      <c r="O1921" s="129">
        <f t="shared" si="152"/>
        <v>2805000</v>
      </c>
      <c r="P1921" s="14">
        <f t="shared" si="153"/>
        <v>0</v>
      </c>
      <c r="Q1921" s="14" t="str">
        <f>+IF(B1921='1'!$D$15,IF(C1921='1'!$D$16,'2'!D1921,""),"")</f>
        <v/>
      </c>
      <c r="S1921" s="36">
        <v>2100000</v>
      </c>
      <c r="T1921" s="87">
        <v>2100000</v>
      </c>
      <c r="U1921" s="96">
        <v>2250000</v>
      </c>
      <c r="V1921" s="108">
        <v>2550000</v>
      </c>
    </row>
    <row r="1922" spans="1:22" hidden="1" x14ac:dyDescent="0.2">
      <c r="A1922" s="103">
        <v>1920</v>
      </c>
      <c r="B1922" s="1" t="s">
        <v>46</v>
      </c>
      <c r="C1922" s="14">
        <v>37</v>
      </c>
      <c r="D1922" s="14" t="s">
        <v>284</v>
      </c>
      <c r="E1922" s="1">
        <v>13271</v>
      </c>
      <c r="F1922" s="1" t="str">
        <f t="shared" si="155"/>
        <v>БЗД3780Б</v>
      </c>
      <c r="G1922" s="2" t="s">
        <v>784</v>
      </c>
      <c r="I1922" s="1">
        <v>6</v>
      </c>
      <c r="J1922" s="1">
        <v>2023</v>
      </c>
      <c r="K1922" s="2" t="s">
        <v>744</v>
      </c>
      <c r="L1922" s="122">
        <f t="shared" si="156"/>
        <v>1.1000000000000001</v>
      </c>
      <c r="N1922" s="117">
        <v>2650000</v>
      </c>
      <c r="O1922" s="129">
        <f t="shared" si="152"/>
        <v>2915000.0000000005</v>
      </c>
      <c r="P1922" s="14">
        <f t="shared" si="153"/>
        <v>0</v>
      </c>
      <c r="Q1922" s="14" t="str">
        <f>+IF(B1922='1'!$D$15,IF(C1922='1'!$D$16,'2'!D1922,""),"")</f>
        <v/>
      </c>
      <c r="S1922" s="36"/>
      <c r="T1922" s="87"/>
      <c r="U1922" s="96">
        <v>2350000</v>
      </c>
      <c r="V1922" s="108">
        <v>2650000</v>
      </c>
    </row>
    <row r="1923" spans="1:22" hidden="1" x14ac:dyDescent="0.2">
      <c r="A1923" s="103">
        <v>1921</v>
      </c>
      <c r="B1923" s="1" t="s">
        <v>46</v>
      </c>
      <c r="C1923" s="14">
        <v>37</v>
      </c>
      <c r="D1923" s="14" t="s">
        <v>283</v>
      </c>
      <c r="E1923" s="1">
        <v>13271</v>
      </c>
      <c r="F1923" s="1" t="str">
        <f t="shared" si="155"/>
        <v>БЗД3780А</v>
      </c>
      <c r="G1923" s="2" t="s">
        <v>784</v>
      </c>
      <c r="I1923" s="1">
        <v>9</v>
      </c>
      <c r="J1923" s="1">
        <v>2023</v>
      </c>
      <c r="K1923" s="2" t="s">
        <v>744</v>
      </c>
      <c r="L1923" s="122">
        <f t="shared" si="156"/>
        <v>1.1000000000000001</v>
      </c>
      <c r="N1923" s="117">
        <v>2650000</v>
      </c>
      <c r="O1923" s="129">
        <f t="shared" si="152"/>
        <v>2915000.0000000005</v>
      </c>
      <c r="P1923" s="14">
        <f t="shared" si="153"/>
        <v>0</v>
      </c>
      <c r="Q1923" s="14" t="str">
        <f>+IF(B1923='1'!$D$15,IF(C1923='1'!$D$16,'2'!D1923,""),"")</f>
        <v/>
      </c>
      <c r="S1923" s="36"/>
      <c r="T1923" s="87"/>
      <c r="U1923" s="96">
        <v>2350000</v>
      </c>
      <c r="V1923" s="108">
        <v>2650000</v>
      </c>
    </row>
    <row r="1924" spans="1:22" hidden="1" x14ac:dyDescent="0.2">
      <c r="A1924" s="103">
        <v>1922</v>
      </c>
      <c r="B1924" s="1" t="s">
        <v>46</v>
      </c>
      <c r="C1924" s="14">
        <v>37</v>
      </c>
      <c r="D1924" s="14" t="s">
        <v>2603</v>
      </c>
      <c r="E1924" s="1">
        <v>13271</v>
      </c>
      <c r="F1924" s="1" t="str">
        <f t="shared" si="155"/>
        <v>БЗД3785/1</v>
      </c>
      <c r="G1924" s="2" t="s">
        <v>784</v>
      </c>
      <c r="I1924" s="1">
        <v>6</v>
      </c>
      <c r="J1924" s="1">
        <v>2023</v>
      </c>
      <c r="K1924" s="2" t="s">
        <v>744</v>
      </c>
      <c r="L1924" s="122">
        <f t="shared" si="156"/>
        <v>1.1000000000000001</v>
      </c>
      <c r="N1924" s="117">
        <v>2600000</v>
      </c>
      <c r="O1924" s="129">
        <f t="shared" ref="O1924:O1987" si="157">L1924*N1924</f>
        <v>2860000</v>
      </c>
      <c r="P1924" s="14">
        <f t="shared" si="153"/>
        <v>0</v>
      </c>
      <c r="Q1924" s="14" t="str">
        <f>+IF(B1924='1'!$D$15,IF(C1924='1'!$D$16,'2'!D1924,""),"")</f>
        <v/>
      </c>
      <c r="S1924" s="36"/>
      <c r="T1924" s="87"/>
      <c r="U1924" s="96"/>
      <c r="V1924" s="108">
        <v>2600000</v>
      </c>
    </row>
    <row r="1925" spans="1:22" hidden="1" x14ac:dyDescent="0.2">
      <c r="A1925" s="103">
        <v>1923</v>
      </c>
      <c r="B1925" s="1" t="s">
        <v>46</v>
      </c>
      <c r="C1925" s="14">
        <v>38</v>
      </c>
      <c r="D1925" s="14" t="s">
        <v>636</v>
      </c>
      <c r="E1925" s="1">
        <v>13301</v>
      </c>
      <c r="F1925" s="1" t="str">
        <f t="shared" si="155"/>
        <v>БЗД3851В</v>
      </c>
      <c r="G1925" s="2" t="s">
        <v>750</v>
      </c>
      <c r="I1925" s="1">
        <v>16</v>
      </c>
      <c r="J1925" s="1">
        <v>2020</v>
      </c>
      <c r="K1925" s="2" t="s">
        <v>744</v>
      </c>
      <c r="L1925" s="122">
        <f t="shared" si="156"/>
        <v>1.1000000000000001</v>
      </c>
      <c r="N1925" s="117">
        <v>2600000</v>
      </c>
      <c r="O1925" s="129">
        <f t="shared" si="157"/>
        <v>2860000</v>
      </c>
      <c r="P1925" s="14">
        <f t="shared" si="153"/>
        <v>0</v>
      </c>
      <c r="Q1925" s="14" t="str">
        <f>+IF(B1925='1'!$D$15,IF(C1925='1'!$D$16,'2'!D1925,""),"")</f>
        <v/>
      </c>
      <c r="S1925" s="36">
        <v>2100000</v>
      </c>
      <c r="T1925" s="87">
        <v>2100000</v>
      </c>
      <c r="U1925" s="96">
        <v>2300000</v>
      </c>
      <c r="V1925" s="108">
        <v>2600000</v>
      </c>
    </row>
    <row r="1926" spans="1:22" hidden="1" x14ac:dyDescent="0.2">
      <c r="A1926" s="103">
        <v>1924</v>
      </c>
      <c r="B1926" s="1" t="s">
        <v>46</v>
      </c>
      <c r="C1926" s="14">
        <v>38</v>
      </c>
      <c r="D1926" s="14" t="s">
        <v>639</v>
      </c>
      <c r="E1926" s="1">
        <v>13301</v>
      </c>
      <c r="F1926" s="1" t="str">
        <f t="shared" si="155"/>
        <v>БЗД3851Б</v>
      </c>
      <c r="G1926" s="2" t="s">
        <v>2407</v>
      </c>
      <c r="I1926" s="1">
        <v>16</v>
      </c>
      <c r="J1926" s="1">
        <v>2020</v>
      </c>
      <c r="K1926" s="2" t="s">
        <v>744</v>
      </c>
      <c r="L1926" s="122">
        <f t="shared" si="156"/>
        <v>1.1000000000000001</v>
      </c>
      <c r="N1926" s="117">
        <v>2600000</v>
      </c>
      <c r="O1926" s="129">
        <f t="shared" si="157"/>
        <v>2860000</v>
      </c>
      <c r="P1926" s="14">
        <f t="shared" ref="P1926:P1989" si="158">+IF(Q1926="",0,P1925+1)</f>
        <v>0</v>
      </c>
      <c r="Q1926" s="14" t="str">
        <f>+IF(B1926='1'!$D$15,IF(C1926='1'!$D$16,'2'!D1926,""),"")</f>
        <v/>
      </c>
      <c r="S1926" s="36">
        <v>2100000</v>
      </c>
      <c r="T1926" s="87">
        <v>2100000</v>
      </c>
      <c r="U1926" s="96">
        <v>2300000</v>
      </c>
      <c r="V1926" s="108">
        <v>2600000</v>
      </c>
    </row>
    <row r="1927" spans="1:22" hidden="1" x14ac:dyDescent="0.2">
      <c r="A1927" s="103">
        <v>1925</v>
      </c>
      <c r="B1927" s="1" t="s">
        <v>46</v>
      </c>
      <c r="C1927" s="14">
        <v>38</v>
      </c>
      <c r="D1927" s="14" t="s">
        <v>638</v>
      </c>
      <c r="E1927" s="1">
        <v>13301</v>
      </c>
      <c r="F1927" s="1" t="str">
        <f t="shared" si="155"/>
        <v>БЗД3851А</v>
      </c>
      <c r="G1927" s="2" t="s">
        <v>2407</v>
      </c>
      <c r="I1927" s="1">
        <v>16</v>
      </c>
      <c r="J1927" s="1">
        <v>2020</v>
      </c>
      <c r="K1927" s="2" t="s">
        <v>744</v>
      </c>
      <c r="L1927" s="122">
        <f t="shared" si="156"/>
        <v>1.1000000000000001</v>
      </c>
      <c r="N1927" s="117">
        <v>2600000</v>
      </c>
      <c r="O1927" s="129">
        <f t="shared" si="157"/>
        <v>2860000</v>
      </c>
      <c r="P1927" s="14">
        <f t="shared" si="158"/>
        <v>0</v>
      </c>
      <c r="Q1927" s="14" t="str">
        <f>+IF(B1927='1'!$D$15,IF(C1927='1'!$D$16,'2'!D1927,""),"")</f>
        <v/>
      </c>
      <c r="S1927" s="36">
        <v>2100000</v>
      </c>
      <c r="T1927" s="87">
        <v>2100000</v>
      </c>
      <c r="U1927" s="96">
        <v>2300000</v>
      </c>
      <c r="V1927" s="108">
        <v>2600000</v>
      </c>
    </row>
    <row r="1928" spans="1:22" hidden="1" x14ac:dyDescent="0.2">
      <c r="A1928" s="103">
        <v>1926</v>
      </c>
      <c r="B1928" s="1" t="s">
        <v>46</v>
      </c>
      <c r="C1928" s="14">
        <v>38</v>
      </c>
      <c r="D1928" s="14">
        <v>53</v>
      </c>
      <c r="E1928" s="1">
        <v>13301</v>
      </c>
      <c r="F1928" s="1" t="str">
        <f t="shared" si="155"/>
        <v>БЗД3853</v>
      </c>
      <c r="G1928" s="2" t="s">
        <v>2407</v>
      </c>
      <c r="I1928" s="1">
        <v>16</v>
      </c>
      <c r="J1928" s="1">
        <v>2021</v>
      </c>
      <c r="K1928" s="2" t="s">
        <v>744</v>
      </c>
      <c r="L1928" s="122">
        <f t="shared" si="156"/>
        <v>1.1000000000000001</v>
      </c>
      <c r="N1928" s="117">
        <v>2600000</v>
      </c>
      <c r="O1928" s="129">
        <f t="shared" si="157"/>
        <v>2860000</v>
      </c>
      <c r="P1928" s="14">
        <f t="shared" si="158"/>
        <v>0</v>
      </c>
      <c r="Q1928" s="14" t="str">
        <f>+IF(B1928='1'!$D$15,IF(C1928='1'!$D$16,'2'!D1928,""),"")</f>
        <v/>
      </c>
      <c r="S1928" s="36"/>
      <c r="T1928" s="87"/>
      <c r="U1928" s="96">
        <v>2300000</v>
      </c>
      <c r="V1928" s="108">
        <v>2600000</v>
      </c>
    </row>
    <row r="1929" spans="1:22" hidden="1" x14ac:dyDescent="0.2">
      <c r="A1929" s="103">
        <v>1927</v>
      </c>
      <c r="B1929" s="1" t="s">
        <v>46</v>
      </c>
      <c r="C1929" s="14">
        <v>38</v>
      </c>
      <c r="D1929" s="14">
        <v>526</v>
      </c>
      <c r="E1929" s="1">
        <v>13301</v>
      </c>
      <c r="F1929" s="1" t="str">
        <f t="shared" si="155"/>
        <v>БЗД38526</v>
      </c>
      <c r="G1929" s="2" t="s">
        <v>761</v>
      </c>
      <c r="I1929" s="1">
        <v>23</v>
      </c>
      <c r="J1929" s="1" t="s">
        <v>2196</v>
      </c>
      <c r="K1929" s="2" t="s">
        <v>752</v>
      </c>
      <c r="L1929" s="122">
        <f t="shared" si="156"/>
        <v>1.1000000000000001</v>
      </c>
      <c r="N1929" s="117">
        <v>0</v>
      </c>
      <c r="O1929" s="129">
        <f t="shared" si="157"/>
        <v>0</v>
      </c>
      <c r="P1929" s="14">
        <f t="shared" si="158"/>
        <v>0</v>
      </c>
      <c r="Q1929" s="14" t="str">
        <f>+IF(B1929='1'!$D$15,IF(C1929='1'!$D$16,'2'!D1929,""),"")</f>
        <v/>
      </c>
      <c r="S1929" s="36">
        <v>2500000</v>
      </c>
      <c r="T1929" s="87">
        <v>2500000</v>
      </c>
      <c r="U1929" s="96">
        <v>0</v>
      </c>
      <c r="V1929" s="108">
        <v>0</v>
      </c>
    </row>
    <row r="1930" spans="1:22" hidden="1" x14ac:dyDescent="0.2">
      <c r="A1930" s="103">
        <v>1928</v>
      </c>
      <c r="B1930" s="1" t="s">
        <v>46</v>
      </c>
      <c r="C1930" s="14">
        <v>38</v>
      </c>
      <c r="D1930" s="14">
        <v>521</v>
      </c>
      <c r="E1930" s="1">
        <v>13301</v>
      </c>
      <c r="F1930" s="1" t="str">
        <f t="shared" si="155"/>
        <v>БЗД38521</v>
      </c>
      <c r="G1930" s="2" t="s">
        <v>756</v>
      </c>
      <c r="I1930" s="1">
        <v>12</v>
      </c>
      <c r="J1930" s="1">
        <v>2016</v>
      </c>
      <c r="K1930" s="2" t="s">
        <v>752</v>
      </c>
      <c r="L1930" s="122">
        <f t="shared" si="156"/>
        <v>1.1000000000000001</v>
      </c>
      <c r="N1930" s="117">
        <v>2400000</v>
      </c>
      <c r="O1930" s="129">
        <f t="shared" si="157"/>
        <v>2640000</v>
      </c>
      <c r="P1930" s="14">
        <f t="shared" si="158"/>
        <v>0</v>
      </c>
      <c r="Q1930" s="14" t="str">
        <f>+IF(B1930='1'!$D$15,IF(C1930='1'!$D$16,'2'!D1930,""),"")</f>
        <v/>
      </c>
      <c r="S1930" s="36">
        <v>1800000</v>
      </c>
      <c r="T1930" s="87">
        <v>1900000</v>
      </c>
      <c r="U1930" s="96">
        <v>2100000</v>
      </c>
      <c r="V1930" s="108">
        <v>2400000</v>
      </c>
    </row>
    <row r="1931" spans="1:22" hidden="1" x14ac:dyDescent="0.2">
      <c r="A1931" s="103">
        <v>1929</v>
      </c>
      <c r="B1931" s="1" t="s">
        <v>46</v>
      </c>
      <c r="C1931" s="14">
        <v>38</v>
      </c>
      <c r="D1931" s="14">
        <v>520</v>
      </c>
      <c r="E1931" s="14">
        <v>13301</v>
      </c>
      <c r="F1931" s="14" t="str">
        <f t="shared" si="155"/>
        <v>БЗД38520</v>
      </c>
      <c r="G1931" s="13" t="s">
        <v>756</v>
      </c>
      <c r="H1931" s="13"/>
      <c r="I1931" s="14">
        <v>12</v>
      </c>
      <c r="J1931" s="14">
        <v>2017</v>
      </c>
      <c r="K1931" s="13" t="s">
        <v>752</v>
      </c>
      <c r="L1931" s="125">
        <f t="shared" si="156"/>
        <v>1.1000000000000001</v>
      </c>
      <c r="M1931" s="7"/>
      <c r="N1931" s="117">
        <v>2400000</v>
      </c>
      <c r="O1931" s="129">
        <f t="shared" si="157"/>
        <v>2640000</v>
      </c>
      <c r="P1931" s="14">
        <f t="shared" si="158"/>
        <v>0</v>
      </c>
      <c r="Q1931" s="14" t="str">
        <f>+IF(B1931='1'!$D$15,IF(C1931='1'!$D$16,'2'!D1931,""),"")</f>
        <v/>
      </c>
      <c r="S1931" s="36">
        <v>1800000</v>
      </c>
      <c r="T1931" s="87">
        <v>1900000</v>
      </c>
      <c r="U1931" s="96">
        <v>2100000</v>
      </c>
      <c r="V1931" s="108">
        <v>2400000</v>
      </c>
    </row>
    <row r="1932" spans="1:22" hidden="1" x14ac:dyDescent="0.2">
      <c r="A1932" s="103">
        <v>1930</v>
      </c>
      <c r="B1932" s="1" t="s">
        <v>46</v>
      </c>
      <c r="C1932" s="14">
        <v>38</v>
      </c>
      <c r="D1932" s="14">
        <v>519</v>
      </c>
      <c r="E1932" s="14">
        <v>13301</v>
      </c>
      <c r="F1932" s="14" t="str">
        <f t="shared" si="155"/>
        <v>БЗД38519</v>
      </c>
      <c r="G1932" s="13" t="s">
        <v>756</v>
      </c>
      <c r="H1932" s="13"/>
      <c r="I1932" s="14">
        <v>12</v>
      </c>
      <c r="J1932" s="14">
        <v>2018</v>
      </c>
      <c r="K1932" s="13" t="s">
        <v>752</v>
      </c>
      <c r="L1932" s="125">
        <f t="shared" si="156"/>
        <v>1.1000000000000001</v>
      </c>
      <c r="M1932" s="7"/>
      <c r="N1932" s="117">
        <v>2400000</v>
      </c>
      <c r="O1932" s="129">
        <f t="shared" si="157"/>
        <v>2640000</v>
      </c>
      <c r="P1932" s="14">
        <f t="shared" si="158"/>
        <v>0</v>
      </c>
      <c r="Q1932" s="14" t="str">
        <f>+IF(B1932='1'!$D$15,IF(C1932='1'!$D$16,'2'!D1932,""),"")</f>
        <v/>
      </c>
      <c r="S1932" s="36">
        <v>1800000</v>
      </c>
      <c r="T1932" s="87">
        <v>1900000</v>
      </c>
      <c r="U1932" s="96">
        <v>2100000</v>
      </c>
      <c r="V1932" s="108">
        <v>2400000</v>
      </c>
    </row>
    <row r="1933" spans="1:22" hidden="1" x14ac:dyDescent="0.2">
      <c r="A1933" s="103">
        <v>1931</v>
      </c>
      <c r="B1933" s="1" t="s">
        <v>46</v>
      </c>
      <c r="C1933" s="14">
        <v>38</v>
      </c>
      <c r="D1933" s="14">
        <v>518</v>
      </c>
      <c r="E1933" s="14">
        <v>13301</v>
      </c>
      <c r="F1933" s="14" t="str">
        <f t="shared" si="155"/>
        <v>БЗД38518</v>
      </c>
      <c r="G1933" s="13" t="s">
        <v>756</v>
      </c>
      <c r="H1933" s="13"/>
      <c r="I1933" s="14">
        <v>12</v>
      </c>
      <c r="J1933" s="14">
        <v>2021</v>
      </c>
      <c r="K1933" s="13" t="s">
        <v>752</v>
      </c>
      <c r="L1933" s="125">
        <f t="shared" si="156"/>
        <v>1.1000000000000001</v>
      </c>
      <c r="M1933" s="7"/>
      <c r="N1933" s="117">
        <v>2600000</v>
      </c>
      <c r="O1933" s="129">
        <f t="shared" si="157"/>
        <v>2860000</v>
      </c>
      <c r="P1933" s="14">
        <f t="shared" si="158"/>
        <v>0</v>
      </c>
      <c r="Q1933" s="14" t="str">
        <f>+IF(B1933='1'!$D$15,IF(C1933='1'!$D$16,'2'!D1933,""),"")</f>
        <v/>
      </c>
      <c r="S1933" s="36">
        <v>2100000</v>
      </c>
      <c r="T1933" s="87">
        <v>2100000</v>
      </c>
      <c r="U1933" s="96">
        <v>2300000</v>
      </c>
      <c r="V1933" s="108">
        <v>2600000</v>
      </c>
    </row>
    <row r="1934" spans="1:22" hidden="1" x14ac:dyDescent="0.2">
      <c r="A1934" s="103">
        <v>1932</v>
      </c>
      <c r="B1934" s="1" t="s">
        <v>46</v>
      </c>
      <c r="C1934" s="14">
        <v>38</v>
      </c>
      <c r="D1934" s="14">
        <v>516</v>
      </c>
      <c r="E1934" s="14">
        <v>13301</v>
      </c>
      <c r="F1934" s="14" t="str">
        <f t="shared" si="155"/>
        <v>БЗД38516</v>
      </c>
      <c r="G1934" s="13" t="s">
        <v>756</v>
      </c>
      <c r="H1934" s="13"/>
      <c r="I1934" s="14">
        <v>12</v>
      </c>
      <c r="J1934" s="14">
        <v>2023</v>
      </c>
      <c r="K1934" s="13" t="s">
        <v>752</v>
      </c>
      <c r="L1934" s="125">
        <f t="shared" si="156"/>
        <v>1.1000000000000001</v>
      </c>
      <c r="M1934" s="7"/>
      <c r="N1934" s="117">
        <v>2600000</v>
      </c>
      <c r="O1934" s="129">
        <f t="shared" si="157"/>
        <v>2860000</v>
      </c>
      <c r="P1934" s="14">
        <f t="shared" si="158"/>
        <v>0</v>
      </c>
      <c r="Q1934" s="14" t="str">
        <f>+IF(B1934='1'!$D$15,IF(C1934='1'!$D$16,'2'!D1934,""),"")</f>
        <v/>
      </c>
      <c r="S1934" s="36">
        <v>2100000</v>
      </c>
      <c r="T1934" s="87">
        <v>2100000</v>
      </c>
      <c r="U1934" s="96">
        <v>2300000</v>
      </c>
      <c r="V1934" s="108">
        <v>2600000</v>
      </c>
    </row>
    <row r="1935" spans="1:22" hidden="1" x14ac:dyDescent="0.2">
      <c r="A1935" s="103">
        <v>1933</v>
      </c>
      <c r="B1935" s="1" t="s">
        <v>46</v>
      </c>
      <c r="C1935" s="14">
        <v>38</v>
      </c>
      <c r="D1935" s="14">
        <v>510</v>
      </c>
      <c r="E1935" s="14">
        <v>13301</v>
      </c>
      <c r="F1935" s="14" t="str">
        <f t="shared" si="155"/>
        <v>БЗД38510</v>
      </c>
      <c r="G1935" s="13" t="s">
        <v>6</v>
      </c>
      <c r="H1935" s="13"/>
      <c r="I1935" s="14">
        <v>12</v>
      </c>
      <c r="J1935" s="14" t="s">
        <v>2196</v>
      </c>
      <c r="K1935" s="13" t="s">
        <v>744</v>
      </c>
      <c r="L1935" s="125">
        <f t="shared" si="156"/>
        <v>1.1000000000000001</v>
      </c>
      <c r="M1935" s="7"/>
      <c r="N1935" s="117">
        <v>0</v>
      </c>
      <c r="O1935" s="129">
        <f t="shared" si="157"/>
        <v>0</v>
      </c>
      <c r="P1935" s="14">
        <f t="shared" si="158"/>
        <v>0</v>
      </c>
      <c r="Q1935" s="14" t="str">
        <f>+IF(B1935='1'!$D$15,IF(C1935='1'!$D$16,'2'!D1935,""),"")</f>
        <v/>
      </c>
      <c r="S1935" s="36">
        <v>1800000</v>
      </c>
      <c r="T1935" s="87">
        <v>1800000</v>
      </c>
      <c r="U1935" s="96">
        <v>0</v>
      </c>
      <c r="V1935" s="108">
        <v>0</v>
      </c>
    </row>
    <row r="1936" spans="1:22" hidden="1" x14ac:dyDescent="0.2">
      <c r="A1936" s="103">
        <v>1934</v>
      </c>
      <c r="B1936" s="1" t="s">
        <v>46</v>
      </c>
      <c r="C1936" s="14">
        <v>38</v>
      </c>
      <c r="D1936" s="14">
        <v>434</v>
      </c>
      <c r="E1936" s="14">
        <v>13301</v>
      </c>
      <c r="F1936" s="14" t="str">
        <f t="shared" si="155"/>
        <v>БЗД38434</v>
      </c>
      <c r="G1936" s="13" t="s">
        <v>749</v>
      </c>
      <c r="H1936" s="13"/>
      <c r="I1936" s="14">
        <v>16</v>
      </c>
      <c r="J1936" s="14" t="s">
        <v>2196</v>
      </c>
      <c r="K1936" s="13" t="s">
        <v>744</v>
      </c>
      <c r="L1936" s="125">
        <f t="shared" si="156"/>
        <v>1.1000000000000001</v>
      </c>
      <c r="M1936" s="7"/>
      <c r="N1936" s="117">
        <v>0</v>
      </c>
      <c r="O1936" s="129">
        <f t="shared" si="157"/>
        <v>0</v>
      </c>
      <c r="P1936" s="14">
        <f t="shared" si="158"/>
        <v>0</v>
      </c>
      <c r="Q1936" s="14" t="str">
        <f>+IF(B1936='1'!$D$15,IF(C1936='1'!$D$16,'2'!D1936,""),"")</f>
        <v/>
      </c>
      <c r="S1936" s="36"/>
      <c r="T1936" s="87"/>
      <c r="U1936" s="96">
        <v>0</v>
      </c>
      <c r="V1936" s="108">
        <v>0</v>
      </c>
    </row>
    <row r="1937" spans="1:22" hidden="1" x14ac:dyDescent="0.2">
      <c r="A1937" s="103">
        <v>1935</v>
      </c>
      <c r="B1937" s="1" t="s">
        <v>46</v>
      </c>
      <c r="C1937" s="14">
        <v>38</v>
      </c>
      <c r="D1937" s="14">
        <v>433</v>
      </c>
      <c r="E1937" s="14">
        <v>13301</v>
      </c>
      <c r="F1937" s="14" t="str">
        <f t="shared" si="155"/>
        <v>БЗД38433</v>
      </c>
      <c r="G1937" s="13" t="s">
        <v>749</v>
      </c>
      <c r="H1937" s="13"/>
      <c r="I1937" s="14">
        <v>16</v>
      </c>
      <c r="J1937" s="14" t="s">
        <v>2196</v>
      </c>
      <c r="K1937" s="13" t="s">
        <v>744</v>
      </c>
      <c r="L1937" s="125">
        <f t="shared" si="156"/>
        <v>1.1000000000000001</v>
      </c>
      <c r="M1937" s="7"/>
      <c r="N1937" s="117">
        <v>0</v>
      </c>
      <c r="O1937" s="129">
        <f t="shared" si="157"/>
        <v>0</v>
      </c>
      <c r="P1937" s="14">
        <f t="shared" si="158"/>
        <v>0</v>
      </c>
      <c r="Q1937" s="14" t="str">
        <f>+IF(B1937='1'!$D$15,IF(C1937='1'!$D$16,'2'!D1937,""),"")</f>
        <v/>
      </c>
      <c r="S1937" s="36"/>
      <c r="T1937" s="87"/>
      <c r="U1937" s="96">
        <v>0</v>
      </c>
      <c r="V1937" s="108">
        <v>0</v>
      </c>
    </row>
    <row r="1938" spans="1:22" hidden="1" x14ac:dyDescent="0.2">
      <c r="A1938" s="103">
        <v>1936</v>
      </c>
      <c r="B1938" s="1" t="s">
        <v>46</v>
      </c>
      <c r="C1938" s="14">
        <v>38</v>
      </c>
      <c r="D1938" s="14">
        <v>432</v>
      </c>
      <c r="E1938" s="14">
        <v>13301</v>
      </c>
      <c r="F1938" s="14" t="str">
        <f t="shared" si="155"/>
        <v>БЗД38432</v>
      </c>
      <c r="G1938" s="13" t="s">
        <v>749</v>
      </c>
      <c r="H1938" s="13"/>
      <c r="I1938" s="14">
        <v>16</v>
      </c>
      <c r="J1938" s="14" t="s">
        <v>2196</v>
      </c>
      <c r="K1938" s="13" t="s">
        <v>744</v>
      </c>
      <c r="L1938" s="125">
        <f t="shared" si="156"/>
        <v>1.1000000000000001</v>
      </c>
      <c r="M1938" s="7"/>
      <c r="N1938" s="117">
        <v>0</v>
      </c>
      <c r="O1938" s="129">
        <f t="shared" si="157"/>
        <v>0</v>
      </c>
      <c r="P1938" s="14">
        <f t="shared" si="158"/>
        <v>0</v>
      </c>
      <c r="Q1938" s="14" t="str">
        <f>+IF(B1938='1'!$D$15,IF(C1938='1'!$D$16,'2'!D1938,""),"")</f>
        <v/>
      </c>
      <c r="S1938" s="36"/>
      <c r="T1938" s="87"/>
      <c r="U1938" s="96">
        <v>0</v>
      </c>
      <c r="V1938" s="108">
        <v>0</v>
      </c>
    </row>
    <row r="1939" spans="1:22" hidden="1" x14ac:dyDescent="0.2">
      <c r="A1939" s="103">
        <v>1937</v>
      </c>
      <c r="B1939" s="1" t="s">
        <v>46</v>
      </c>
      <c r="C1939" s="14">
        <v>38</v>
      </c>
      <c r="D1939" s="14">
        <v>431</v>
      </c>
      <c r="E1939" s="14">
        <v>13301</v>
      </c>
      <c r="F1939" s="14" t="str">
        <f t="shared" si="155"/>
        <v>БЗД38431</v>
      </c>
      <c r="G1939" s="13" t="s">
        <v>749</v>
      </c>
      <c r="H1939" s="13"/>
      <c r="I1939" s="14">
        <v>16</v>
      </c>
      <c r="J1939" s="14" t="s">
        <v>2196</v>
      </c>
      <c r="K1939" s="13" t="s">
        <v>744</v>
      </c>
      <c r="L1939" s="125">
        <f t="shared" si="156"/>
        <v>1.1000000000000001</v>
      </c>
      <c r="M1939" s="7"/>
      <c r="N1939" s="117">
        <v>0</v>
      </c>
      <c r="O1939" s="129">
        <f t="shared" si="157"/>
        <v>0</v>
      </c>
      <c r="P1939" s="14">
        <f t="shared" si="158"/>
        <v>0</v>
      </c>
      <c r="Q1939" s="14" t="str">
        <f>+IF(B1939='1'!$D$15,IF(C1939='1'!$D$16,'2'!D1939,""),"")</f>
        <v/>
      </c>
      <c r="S1939" s="36"/>
      <c r="T1939" s="87"/>
      <c r="U1939" s="96">
        <v>0</v>
      </c>
      <c r="V1939" s="108">
        <v>0</v>
      </c>
    </row>
    <row r="1940" spans="1:22" hidden="1" x14ac:dyDescent="0.2">
      <c r="A1940" s="103">
        <v>1938</v>
      </c>
      <c r="B1940" s="1" t="s">
        <v>46</v>
      </c>
      <c r="C1940" s="14">
        <v>38</v>
      </c>
      <c r="D1940" s="14">
        <v>430</v>
      </c>
      <c r="E1940" s="14">
        <v>13301</v>
      </c>
      <c r="F1940" s="14" t="str">
        <f t="shared" si="155"/>
        <v>БЗД38430</v>
      </c>
      <c r="G1940" s="13" t="s">
        <v>749</v>
      </c>
      <c r="H1940" s="13"/>
      <c r="I1940" s="14">
        <v>16</v>
      </c>
      <c r="J1940" s="14" t="s">
        <v>2196</v>
      </c>
      <c r="K1940" s="13" t="s">
        <v>744</v>
      </c>
      <c r="L1940" s="125">
        <f t="shared" si="156"/>
        <v>1.1000000000000001</v>
      </c>
      <c r="M1940" s="7"/>
      <c r="N1940" s="117">
        <v>0</v>
      </c>
      <c r="O1940" s="129">
        <f t="shared" si="157"/>
        <v>0</v>
      </c>
      <c r="P1940" s="14">
        <f t="shared" si="158"/>
        <v>0</v>
      </c>
      <c r="Q1940" s="14" t="str">
        <f>+IF(B1940='1'!$D$15,IF(C1940='1'!$D$16,'2'!D1940,""),"")</f>
        <v/>
      </c>
      <c r="S1940" s="36"/>
      <c r="T1940" s="87"/>
      <c r="U1940" s="96">
        <v>0</v>
      </c>
      <c r="V1940" s="108">
        <v>0</v>
      </c>
    </row>
    <row r="1941" spans="1:22" hidden="1" x14ac:dyDescent="0.2">
      <c r="A1941" s="103">
        <v>1939</v>
      </c>
      <c r="B1941" s="1" t="s">
        <v>46</v>
      </c>
      <c r="C1941" s="14">
        <v>38</v>
      </c>
      <c r="D1941" s="14">
        <v>428</v>
      </c>
      <c r="E1941" s="14">
        <v>13301</v>
      </c>
      <c r="F1941" s="14" t="str">
        <f t="shared" si="155"/>
        <v>БЗД38428</v>
      </c>
      <c r="G1941" s="2" t="s">
        <v>2407</v>
      </c>
      <c r="H1941" s="13"/>
      <c r="I1941" s="14">
        <v>16</v>
      </c>
      <c r="J1941" s="14">
        <v>2019</v>
      </c>
      <c r="K1941" s="13" t="s">
        <v>738</v>
      </c>
      <c r="L1941" s="125">
        <f t="shared" si="156"/>
        <v>1.1000000000000001</v>
      </c>
      <c r="M1941" s="7"/>
      <c r="N1941" s="117">
        <v>2400000</v>
      </c>
      <c r="O1941" s="129">
        <f t="shared" si="157"/>
        <v>2640000</v>
      </c>
      <c r="P1941" s="14">
        <f t="shared" si="158"/>
        <v>0</v>
      </c>
      <c r="Q1941" s="14" t="str">
        <f>+IF(B1941='1'!$D$15,IF(C1941='1'!$D$16,'2'!D1941,""),"")</f>
        <v/>
      </c>
      <c r="S1941" s="36">
        <v>1800000</v>
      </c>
      <c r="T1941" s="87">
        <v>1800000</v>
      </c>
      <c r="U1941" s="96">
        <v>2100000</v>
      </c>
      <c r="V1941" s="108">
        <v>2400000</v>
      </c>
    </row>
    <row r="1942" spans="1:22" hidden="1" x14ac:dyDescent="0.2">
      <c r="A1942" s="103">
        <v>1940</v>
      </c>
      <c r="B1942" s="1" t="s">
        <v>46</v>
      </c>
      <c r="C1942" s="14">
        <v>38</v>
      </c>
      <c r="D1942" s="14">
        <v>454</v>
      </c>
      <c r="E1942" s="14">
        <v>13280</v>
      </c>
      <c r="F1942" s="14" t="str">
        <f t="shared" si="155"/>
        <v>БЗД38454</v>
      </c>
      <c r="G1942" s="13" t="s">
        <v>743</v>
      </c>
      <c r="H1942" s="13"/>
      <c r="I1942" s="14">
        <v>16</v>
      </c>
      <c r="J1942" s="14">
        <v>2024</v>
      </c>
      <c r="K1942" s="13" t="s">
        <v>738</v>
      </c>
      <c r="L1942" s="126">
        <v>1</v>
      </c>
      <c r="M1942" s="7"/>
      <c r="N1942" s="120">
        <v>3100000</v>
      </c>
      <c r="O1942" s="129">
        <f t="shared" si="157"/>
        <v>3100000</v>
      </c>
      <c r="P1942" s="14">
        <f t="shared" si="158"/>
        <v>0</v>
      </c>
      <c r="Q1942" s="14" t="str">
        <f>+IF(B1942='1'!$D$15,IF(C1942='1'!$D$16,'2'!D1942,""),"")</f>
        <v/>
      </c>
      <c r="S1942" s="36"/>
      <c r="T1942" s="87"/>
      <c r="U1942" s="96"/>
      <c r="V1942" s="108">
        <v>0</v>
      </c>
    </row>
    <row r="1943" spans="1:22" hidden="1" x14ac:dyDescent="0.2">
      <c r="A1943" s="103">
        <v>1941</v>
      </c>
      <c r="B1943" s="1" t="s">
        <v>46</v>
      </c>
      <c r="C1943" s="14">
        <v>38</v>
      </c>
      <c r="D1943" s="14">
        <v>453</v>
      </c>
      <c r="E1943" s="14">
        <v>13280</v>
      </c>
      <c r="F1943" s="14" t="str">
        <f t="shared" si="155"/>
        <v>БЗД38453</v>
      </c>
      <c r="G1943" s="13" t="s">
        <v>743</v>
      </c>
      <c r="H1943" s="13"/>
      <c r="I1943" s="14">
        <v>16</v>
      </c>
      <c r="J1943" s="14">
        <v>2024</v>
      </c>
      <c r="K1943" s="13" t="s">
        <v>738</v>
      </c>
      <c r="L1943" s="126">
        <v>1</v>
      </c>
      <c r="M1943" s="7"/>
      <c r="N1943" s="120">
        <v>3100000</v>
      </c>
      <c r="O1943" s="129">
        <f t="shared" si="157"/>
        <v>3100000</v>
      </c>
      <c r="P1943" s="14">
        <f t="shared" si="158"/>
        <v>0</v>
      </c>
      <c r="Q1943" s="14" t="str">
        <f>+IF(B1943='1'!$D$15,IF(C1943='1'!$D$16,'2'!D1943,""),"")</f>
        <v/>
      </c>
      <c r="S1943" s="36"/>
      <c r="T1943" s="87"/>
      <c r="U1943" s="96"/>
      <c r="V1943" s="108">
        <v>0</v>
      </c>
    </row>
    <row r="1944" spans="1:22" hidden="1" x14ac:dyDescent="0.2">
      <c r="A1944" s="103">
        <v>1942</v>
      </c>
      <c r="B1944" s="1" t="s">
        <v>46</v>
      </c>
      <c r="C1944" s="14">
        <v>38</v>
      </c>
      <c r="D1944" s="14">
        <v>452</v>
      </c>
      <c r="E1944" s="14">
        <v>13280</v>
      </c>
      <c r="F1944" s="14" t="str">
        <f t="shared" si="155"/>
        <v>БЗД38452</v>
      </c>
      <c r="G1944" s="13" t="s">
        <v>743</v>
      </c>
      <c r="H1944" s="13"/>
      <c r="I1944" s="14">
        <v>16</v>
      </c>
      <c r="J1944" s="14">
        <v>2023</v>
      </c>
      <c r="K1944" s="13" t="s">
        <v>738</v>
      </c>
      <c r="L1944" s="126">
        <v>1</v>
      </c>
      <c r="M1944" s="7"/>
      <c r="N1944" s="120">
        <v>3000000</v>
      </c>
      <c r="O1944" s="129">
        <f t="shared" si="157"/>
        <v>3000000</v>
      </c>
      <c r="P1944" s="14">
        <f t="shared" si="158"/>
        <v>0</v>
      </c>
      <c r="Q1944" s="14" t="str">
        <f>+IF(B1944='1'!$D$15,IF(C1944='1'!$D$16,'2'!D1944,""),"")</f>
        <v/>
      </c>
      <c r="S1944" s="36"/>
      <c r="T1944" s="87"/>
      <c r="U1944" s="96"/>
      <c r="V1944" s="108">
        <v>0</v>
      </c>
    </row>
    <row r="1945" spans="1:22" hidden="1" x14ac:dyDescent="0.2">
      <c r="A1945" s="103">
        <v>1943</v>
      </c>
      <c r="B1945" s="1" t="s">
        <v>46</v>
      </c>
      <c r="C1945" s="14">
        <v>38</v>
      </c>
      <c r="D1945" s="14">
        <v>451</v>
      </c>
      <c r="E1945" s="14">
        <v>13280</v>
      </c>
      <c r="F1945" s="14" t="str">
        <f t="shared" si="155"/>
        <v>БЗД38451</v>
      </c>
      <c r="G1945" s="13" t="s">
        <v>743</v>
      </c>
      <c r="H1945" s="13"/>
      <c r="I1945" s="14">
        <v>16</v>
      </c>
      <c r="J1945" s="14">
        <v>2024</v>
      </c>
      <c r="K1945" s="13" t="s">
        <v>738</v>
      </c>
      <c r="L1945" s="126">
        <v>1</v>
      </c>
      <c r="M1945" s="7"/>
      <c r="N1945" s="120">
        <v>3100000</v>
      </c>
      <c r="O1945" s="129">
        <f t="shared" si="157"/>
        <v>3100000</v>
      </c>
      <c r="P1945" s="14">
        <f t="shared" si="158"/>
        <v>0</v>
      </c>
      <c r="Q1945" s="14" t="str">
        <f>+IF(B1945='1'!$D$15,IF(C1945='1'!$D$16,'2'!D1945,""),"")</f>
        <v/>
      </c>
      <c r="S1945" s="36"/>
      <c r="T1945" s="87"/>
      <c r="U1945" s="96"/>
      <c r="V1945" s="108">
        <v>0</v>
      </c>
    </row>
    <row r="1946" spans="1:22" hidden="1" x14ac:dyDescent="0.2">
      <c r="A1946" s="103">
        <v>1944</v>
      </c>
      <c r="B1946" s="1" t="s">
        <v>46</v>
      </c>
      <c r="C1946" s="14">
        <v>38</v>
      </c>
      <c r="D1946" s="14">
        <v>421</v>
      </c>
      <c r="E1946" s="14">
        <v>13280</v>
      </c>
      <c r="F1946" s="14" t="str">
        <f t="shared" si="155"/>
        <v>БЗД38421</v>
      </c>
      <c r="G1946" s="13" t="s">
        <v>743</v>
      </c>
      <c r="H1946" s="13"/>
      <c r="I1946" s="14">
        <v>16</v>
      </c>
      <c r="J1946" s="14">
        <v>2022</v>
      </c>
      <c r="K1946" s="13" t="s">
        <v>738</v>
      </c>
      <c r="L1946" s="125">
        <f t="shared" ref="L1946:L1967" si="159">+$L$1</f>
        <v>1.1000000000000001</v>
      </c>
      <c r="M1946" s="7"/>
      <c r="N1946" s="117">
        <v>2600000</v>
      </c>
      <c r="O1946" s="129">
        <f t="shared" si="157"/>
        <v>2860000</v>
      </c>
      <c r="P1946" s="14">
        <f t="shared" si="158"/>
        <v>0</v>
      </c>
      <c r="Q1946" s="14" t="str">
        <f>+IF(B1946='1'!$D$15,IF(C1946='1'!$D$16,'2'!D1946,""),"")</f>
        <v/>
      </c>
      <c r="S1946" s="36">
        <v>2100000</v>
      </c>
      <c r="T1946" s="87">
        <v>2200000</v>
      </c>
      <c r="U1946" s="96">
        <v>2300000</v>
      </c>
      <c r="V1946" s="108">
        <v>2600000</v>
      </c>
    </row>
    <row r="1947" spans="1:22" hidden="1" x14ac:dyDescent="0.2">
      <c r="A1947" s="103">
        <v>1945</v>
      </c>
      <c r="B1947" s="1" t="s">
        <v>46</v>
      </c>
      <c r="C1947" s="14">
        <v>38</v>
      </c>
      <c r="D1947" s="14">
        <v>420</v>
      </c>
      <c r="E1947" s="14">
        <v>13280</v>
      </c>
      <c r="F1947" s="14" t="str">
        <f t="shared" si="155"/>
        <v>БЗД38420</v>
      </c>
      <c r="G1947" s="13" t="s">
        <v>743</v>
      </c>
      <c r="H1947" s="13"/>
      <c r="I1947" s="14">
        <v>16</v>
      </c>
      <c r="J1947" s="14">
        <v>2022</v>
      </c>
      <c r="K1947" s="13" t="s">
        <v>738</v>
      </c>
      <c r="L1947" s="125">
        <f t="shared" si="159"/>
        <v>1.1000000000000001</v>
      </c>
      <c r="M1947" s="7"/>
      <c r="N1947" s="117">
        <v>2600000</v>
      </c>
      <c r="O1947" s="129">
        <f t="shared" si="157"/>
        <v>2860000</v>
      </c>
      <c r="P1947" s="14">
        <f t="shared" si="158"/>
        <v>0</v>
      </c>
      <c r="Q1947" s="14" t="str">
        <f>+IF(B1947='1'!$D$15,IF(C1947='1'!$D$16,'2'!D1947,""),"")</f>
        <v/>
      </c>
      <c r="S1947" s="36">
        <v>2100000</v>
      </c>
      <c r="T1947" s="87">
        <v>2200000</v>
      </c>
      <c r="U1947" s="96">
        <v>2300000</v>
      </c>
      <c r="V1947" s="108">
        <v>2600000</v>
      </c>
    </row>
    <row r="1948" spans="1:22" hidden="1" x14ac:dyDescent="0.2">
      <c r="A1948" s="103">
        <v>1946</v>
      </c>
      <c r="B1948" s="1" t="s">
        <v>46</v>
      </c>
      <c r="C1948" s="14">
        <v>38</v>
      </c>
      <c r="D1948" s="14">
        <v>419</v>
      </c>
      <c r="E1948" s="14">
        <v>13280</v>
      </c>
      <c r="F1948" s="14" t="str">
        <f t="shared" si="155"/>
        <v>БЗД38419</v>
      </c>
      <c r="G1948" s="13" t="s">
        <v>743</v>
      </c>
      <c r="H1948" s="13"/>
      <c r="I1948" s="14">
        <v>16</v>
      </c>
      <c r="J1948" s="14">
        <v>2022</v>
      </c>
      <c r="K1948" s="13" t="s">
        <v>738</v>
      </c>
      <c r="L1948" s="125">
        <f t="shared" si="159"/>
        <v>1.1000000000000001</v>
      </c>
      <c r="M1948" s="7"/>
      <c r="N1948" s="117">
        <v>2600000</v>
      </c>
      <c r="O1948" s="129">
        <f t="shared" si="157"/>
        <v>2860000</v>
      </c>
      <c r="P1948" s="14">
        <f t="shared" si="158"/>
        <v>0</v>
      </c>
      <c r="Q1948" s="14" t="str">
        <f>+IF(B1948='1'!$D$15,IF(C1948='1'!$D$16,'2'!D1948,""),"")</f>
        <v/>
      </c>
      <c r="S1948" s="36">
        <v>2100000</v>
      </c>
      <c r="T1948" s="87">
        <v>2200000</v>
      </c>
      <c r="U1948" s="96">
        <v>2300000</v>
      </c>
      <c r="V1948" s="108">
        <v>2600000</v>
      </c>
    </row>
    <row r="1949" spans="1:22" hidden="1" x14ac:dyDescent="0.2">
      <c r="A1949" s="103">
        <v>1947</v>
      </c>
      <c r="B1949" s="1" t="s">
        <v>46</v>
      </c>
      <c r="C1949" s="14">
        <v>38</v>
      </c>
      <c r="D1949" s="14">
        <v>418</v>
      </c>
      <c r="E1949" s="14">
        <v>13280</v>
      </c>
      <c r="F1949" s="14" t="str">
        <f t="shared" si="155"/>
        <v>БЗД38418</v>
      </c>
      <c r="G1949" s="13" t="s">
        <v>743</v>
      </c>
      <c r="H1949" s="13"/>
      <c r="I1949" s="14">
        <v>16</v>
      </c>
      <c r="J1949" s="14">
        <v>2023</v>
      </c>
      <c r="K1949" s="13" t="s">
        <v>738</v>
      </c>
      <c r="L1949" s="125">
        <f t="shared" si="159"/>
        <v>1.1000000000000001</v>
      </c>
      <c r="M1949" s="7"/>
      <c r="N1949" s="117">
        <v>2600000</v>
      </c>
      <c r="O1949" s="129">
        <f t="shared" si="157"/>
        <v>2860000</v>
      </c>
      <c r="P1949" s="14">
        <f t="shared" si="158"/>
        <v>0</v>
      </c>
      <c r="Q1949" s="14" t="str">
        <f>+IF(B1949='1'!$D$15,IF(C1949='1'!$D$16,'2'!D1949,""),"")</f>
        <v/>
      </c>
      <c r="S1949" s="36"/>
      <c r="T1949" s="87"/>
      <c r="U1949" s="96">
        <v>2300000</v>
      </c>
      <c r="V1949" s="108">
        <v>2600000</v>
      </c>
    </row>
    <row r="1950" spans="1:22" hidden="1" x14ac:dyDescent="0.2">
      <c r="A1950" s="103">
        <v>1948</v>
      </c>
      <c r="B1950" s="14" t="s">
        <v>46</v>
      </c>
      <c r="C1950" s="14">
        <v>38</v>
      </c>
      <c r="D1950" s="14">
        <v>416</v>
      </c>
      <c r="E1950" s="14">
        <v>13280</v>
      </c>
      <c r="F1950" s="14" t="str">
        <f t="shared" si="155"/>
        <v>БЗД38416</v>
      </c>
      <c r="G1950" s="13" t="s">
        <v>743</v>
      </c>
      <c r="H1950" s="13"/>
      <c r="I1950" s="14">
        <v>12</v>
      </c>
      <c r="J1950" s="14">
        <v>2021</v>
      </c>
      <c r="K1950" s="13" t="s">
        <v>738</v>
      </c>
      <c r="L1950" s="125">
        <f t="shared" si="159"/>
        <v>1.1000000000000001</v>
      </c>
      <c r="M1950" s="7"/>
      <c r="N1950" s="117">
        <v>2600000</v>
      </c>
      <c r="O1950" s="129">
        <f t="shared" si="157"/>
        <v>2860000</v>
      </c>
      <c r="P1950" s="14">
        <f t="shared" si="158"/>
        <v>0</v>
      </c>
      <c r="Q1950" s="14" t="str">
        <f>+IF(B1950='1'!$D$15,IF(C1950='1'!$D$16,'2'!D1950,""),"")</f>
        <v/>
      </c>
      <c r="S1950" s="36">
        <v>2100000</v>
      </c>
      <c r="T1950" s="87">
        <v>2200000</v>
      </c>
      <c r="U1950" s="96">
        <v>2300000</v>
      </c>
      <c r="V1950" s="108">
        <v>2600000</v>
      </c>
    </row>
    <row r="1951" spans="1:22" hidden="1" x14ac:dyDescent="0.2">
      <c r="A1951" s="103">
        <v>1949</v>
      </c>
      <c r="B1951" s="1" t="s">
        <v>46</v>
      </c>
      <c r="C1951" s="14">
        <v>38</v>
      </c>
      <c r="D1951" s="14">
        <v>415</v>
      </c>
      <c r="E1951" s="14">
        <v>13280</v>
      </c>
      <c r="F1951" s="14" t="str">
        <f t="shared" si="155"/>
        <v>БЗД38415</v>
      </c>
      <c r="G1951" s="13" t="s">
        <v>743</v>
      </c>
      <c r="H1951" s="13"/>
      <c r="I1951" s="14">
        <v>5</v>
      </c>
      <c r="J1951" s="14">
        <v>2021</v>
      </c>
      <c r="K1951" s="13" t="s">
        <v>738</v>
      </c>
      <c r="L1951" s="125">
        <f t="shared" si="159"/>
        <v>1.1000000000000001</v>
      </c>
      <c r="M1951" s="7"/>
      <c r="N1951" s="117">
        <v>2500000</v>
      </c>
      <c r="O1951" s="129">
        <f t="shared" si="157"/>
        <v>2750000</v>
      </c>
      <c r="P1951" s="14">
        <f t="shared" si="158"/>
        <v>0</v>
      </c>
      <c r="Q1951" s="14" t="str">
        <f>+IF(B1951='1'!$D$15,IF(C1951='1'!$D$16,'2'!D1951,""),"")</f>
        <v/>
      </c>
      <c r="S1951" s="36">
        <v>1900000</v>
      </c>
      <c r="T1951" s="87">
        <v>2000000</v>
      </c>
      <c r="U1951" s="96">
        <v>2200000</v>
      </c>
      <c r="V1951" s="108">
        <v>2500000</v>
      </c>
    </row>
    <row r="1952" spans="1:22" hidden="1" x14ac:dyDescent="0.2">
      <c r="A1952" s="103">
        <v>1950</v>
      </c>
      <c r="B1952" s="1" t="s">
        <v>46</v>
      </c>
      <c r="C1952" s="14">
        <v>38</v>
      </c>
      <c r="D1952" s="14">
        <v>414</v>
      </c>
      <c r="E1952" s="14">
        <v>13280</v>
      </c>
      <c r="F1952" s="14" t="str">
        <f t="shared" si="155"/>
        <v>БЗД38414</v>
      </c>
      <c r="G1952" s="13" t="s">
        <v>743</v>
      </c>
      <c r="H1952" s="13"/>
      <c r="I1952" s="14">
        <v>5</v>
      </c>
      <c r="J1952" s="14">
        <v>2021</v>
      </c>
      <c r="K1952" s="13" t="s">
        <v>738</v>
      </c>
      <c r="L1952" s="125">
        <f t="shared" si="159"/>
        <v>1.1000000000000001</v>
      </c>
      <c r="M1952" s="7"/>
      <c r="N1952" s="117">
        <v>2500000</v>
      </c>
      <c r="O1952" s="129">
        <f t="shared" si="157"/>
        <v>2750000</v>
      </c>
      <c r="P1952" s="14">
        <f t="shared" si="158"/>
        <v>0</v>
      </c>
      <c r="Q1952" s="14" t="str">
        <f>+IF(B1952='1'!$D$15,IF(C1952='1'!$D$16,'2'!D1952,""),"")</f>
        <v/>
      </c>
      <c r="S1952" s="36">
        <v>1900000</v>
      </c>
      <c r="T1952" s="87">
        <v>2000000</v>
      </c>
      <c r="U1952" s="96">
        <v>2200000</v>
      </c>
      <c r="V1952" s="108">
        <v>2500000</v>
      </c>
    </row>
    <row r="1953" spans="1:22" hidden="1" x14ac:dyDescent="0.2">
      <c r="A1953" s="103">
        <v>1951</v>
      </c>
      <c r="B1953" s="1" t="s">
        <v>46</v>
      </c>
      <c r="C1953" s="14">
        <v>38</v>
      </c>
      <c r="D1953" s="14">
        <v>413</v>
      </c>
      <c r="E1953" s="14">
        <v>13280</v>
      </c>
      <c r="F1953" s="14" t="str">
        <f t="shared" si="155"/>
        <v>БЗД38413</v>
      </c>
      <c r="G1953" s="13" t="s">
        <v>743</v>
      </c>
      <c r="H1953" s="13"/>
      <c r="I1953" s="14">
        <v>5</v>
      </c>
      <c r="J1953" s="14">
        <v>2018</v>
      </c>
      <c r="K1953" s="13" t="s">
        <v>738</v>
      </c>
      <c r="L1953" s="125">
        <f t="shared" si="159"/>
        <v>1.1000000000000001</v>
      </c>
      <c r="M1953" s="7"/>
      <c r="N1953" s="117">
        <v>2300000</v>
      </c>
      <c r="O1953" s="129">
        <f t="shared" si="157"/>
        <v>2530000</v>
      </c>
      <c r="P1953" s="14">
        <f t="shared" si="158"/>
        <v>0</v>
      </c>
      <c r="Q1953" s="14" t="str">
        <f>+IF(B1953='1'!$D$15,IF(C1953='1'!$D$16,'2'!D1953,""),"")</f>
        <v/>
      </c>
      <c r="S1953" s="36">
        <v>1700000</v>
      </c>
      <c r="T1953" s="87">
        <v>1800000</v>
      </c>
      <c r="U1953" s="96">
        <v>2000000</v>
      </c>
      <c r="V1953" s="108">
        <v>2300000</v>
      </c>
    </row>
    <row r="1954" spans="1:22" hidden="1" x14ac:dyDescent="0.2">
      <c r="A1954" s="103">
        <v>1952</v>
      </c>
      <c r="B1954" s="1" t="s">
        <v>46</v>
      </c>
      <c r="C1954" s="14">
        <v>38</v>
      </c>
      <c r="D1954" s="14">
        <v>412</v>
      </c>
      <c r="E1954" s="14">
        <v>13280</v>
      </c>
      <c r="F1954" s="14" t="str">
        <f t="shared" si="155"/>
        <v>БЗД38412</v>
      </c>
      <c r="G1954" s="13" t="s">
        <v>743</v>
      </c>
      <c r="H1954" s="13"/>
      <c r="I1954" s="14">
        <v>5</v>
      </c>
      <c r="J1954" s="14">
        <v>2019</v>
      </c>
      <c r="K1954" s="13" t="s">
        <v>738</v>
      </c>
      <c r="L1954" s="125">
        <f t="shared" si="159"/>
        <v>1.1000000000000001</v>
      </c>
      <c r="M1954" s="7"/>
      <c r="N1954" s="117">
        <v>2300000</v>
      </c>
      <c r="O1954" s="129">
        <f t="shared" si="157"/>
        <v>2530000</v>
      </c>
      <c r="P1954" s="14">
        <f t="shared" si="158"/>
        <v>0</v>
      </c>
      <c r="Q1954" s="14" t="str">
        <f>+IF(B1954='1'!$D$15,IF(C1954='1'!$D$16,'2'!D1954,""),"")</f>
        <v/>
      </c>
      <c r="S1954" s="36">
        <v>1700000</v>
      </c>
      <c r="T1954" s="87">
        <v>1800000</v>
      </c>
      <c r="U1954" s="96">
        <v>2000000</v>
      </c>
      <c r="V1954" s="108">
        <v>2300000</v>
      </c>
    </row>
    <row r="1955" spans="1:22" hidden="1" x14ac:dyDescent="0.2">
      <c r="A1955" s="103">
        <v>1953</v>
      </c>
      <c r="B1955" s="1" t="s">
        <v>46</v>
      </c>
      <c r="C1955" s="14">
        <v>38</v>
      </c>
      <c r="D1955" s="14">
        <v>411</v>
      </c>
      <c r="E1955" s="14">
        <v>13280</v>
      </c>
      <c r="F1955" s="14" t="str">
        <f t="shared" si="155"/>
        <v>БЗД38411</v>
      </c>
      <c r="G1955" s="13" t="s">
        <v>743</v>
      </c>
      <c r="H1955" s="13"/>
      <c r="I1955" s="14">
        <v>5</v>
      </c>
      <c r="J1955" s="14">
        <v>2019</v>
      </c>
      <c r="K1955" s="13" t="s">
        <v>738</v>
      </c>
      <c r="L1955" s="125">
        <f t="shared" si="159"/>
        <v>1.1000000000000001</v>
      </c>
      <c r="M1955" s="7"/>
      <c r="N1955" s="117">
        <v>2300000</v>
      </c>
      <c r="O1955" s="129">
        <f t="shared" si="157"/>
        <v>2530000</v>
      </c>
      <c r="P1955" s="14">
        <f t="shared" si="158"/>
        <v>0</v>
      </c>
      <c r="Q1955" s="14" t="str">
        <f>+IF(B1955='1'!$D$15,IF(C1955='1'!$D$16,'2'!D1955,""),"")</f>
        <v/>
      </c>
      <c r="S1955" s="36">
        <v>1700000</v>
      </c>
      <c r="T1955" s="87">
        <v>1800000</v>
      </c>
      <c r="U1955" s="96">
        <v>2000000</v>
      </c>
      <c r="V1955" s="108">
        <v>2300000</v>
      </c>
    </row>
    <row r="1956" spans="1:22" hidden="1" x14ac:dyDescent="0.2">
      <c r="A1956" s="103">
        <v>1954</v>
      </c>
      <c r="B1956" s="1" t="s">
        <v>46</v>
      </c>
      <c r="C1956" s="14">
        <v>38</v>
      </c>
      <c r="D1956" s="14">
        <v>410</v>
      </c>
      <c r="E1956" s="1">
        <v>13280</v>
      </c>
      <c r="F1956" s="1" t="str">
        <f t="shared" si="155"/>
        <v>БЗД38410</v>
      </c>
      <c r="G1956" s="2" t="s">
        <v>743</v>
      </c>
      <c r="I1956" s="1">
        <v>5</v>
      </c>
      <c r="J1956" s="1">
        <v>2019</v>
      </c>
      <c r="K1956" s="2" t="s">
        <v>738</v>
      </c>
      <c r="L1956" s="122">
        <f t="shared" si="159"/>
        <v>1.1000000000000001</v>
      </c>
      <c r="N1956" s="117">
        <v>2300000</v>
      </c>
      <c r="O1956" s="129">
        <f t="shared" si="157"/>
        <v>2530000</v>
      </c>
      <c r="P1956" s="14">
        <f t="shared" si="158"/>
        <v>0</v>
      </c>
      <c r="Q1956" s="14" t="str">
        <f>+IF(B1956='1'!$D$15,IF(C1956='1'!$D$16,'2'!D1956,""),"")</f>
        <v/>
      </c>
      <c r="S1956" s="36">
        <v>1700000</v>
      </c>
      <c r="T1956" s="87">
        <v>1800000</v>
      </c>
      <c r="U1956" s="96">
        <v>2000000</v>
      </c>
      <c r="V1956" s="108">
        <v>2300000</v>
      </c>
    </row>
    <row r="1957" spans="1:22" hidden="1" x14ac:dyDescent="0.2">
      <c r="A1957" s="103">
        <v>1955</v>
      </c>
      <c r="B1957" s="1" t="s">
        <v>46</v>
      </c>
      <c r="C1957" s="14">
        <v>38</v>
      </c>
      <c r="D1957" s="14">
        <v>408</v>
      </c>
      <c r="E1957" s="1">
        <v>13280</v>
      </c>
      <c r="F1957" s="1" t="str">
        <f t="shared" si="155"/>
        <v>БЗД38408</v>
      </c>
      <c r="G1957" s="13" t="s">
        <v>743</v>
      </c>
      <c r="I1957" s="1">
        <v>16</v>
      </c>
      <c r="J1957" s="1">
        <v>2016</v>
      </c>
      <c r="K1957" s="2" t="s">
        <v>738</v>
      </c>
      <c r="L1957" s="122">
        <f t="shared" si="159"/>
        <v>1.1000000000000001</v>
      </c>
      <c r="N1957" s="117">
        <v>2600000</v>
      </c>
      <c r="O1957" s="129">
        <f t="shared" si="157"/>
        <v>2860000</v>
      </c>
      <c r="P1957" s="14">
        <f t="shared" si="158"/>
        <v>0</v>
      </c>
      <c r="Q1957" s="14" t="str">
        <f>+IF(B1957='1'!$D$15,IF(C1957='1'!$D$16,'2'!D1957,""),"")</f>
        <v/>
      </c>
      <c r="S1957" s="36">
        <v>1900000</v>
      </c>
      <c r="T1957" s="87">
        <v>2000000</v>
      </c>
      <c r="U1957" s="96">
        <v>2200000</v>
      </c>
      <c r="V1957" s="108">
        <v>2600000</v>
      </c>
    </row>
    <row r="1958" spans="1:22" hidden="1" x14ac:dyDescent="0.2">
      <c r="A1958" s="103">
        <v>1956</v>
      </c>
      <c r="B1958" s="1" t="s">
        <v>46</v>
      </c>
      <c r="C1958" s="14">
        <v>38</v>
      </c>
      <c r="D1958" s="14">
        <v>407</v>
      </c>
      <c r="E1958" s="1">
        <v>13280</v>
      </c>
      <c r="F1958" s="1" t="str">
        <f t="shared" si="155"/>
        <v>БЗД38407</v>
      </c>
      <c r="G1958" s="13" t="s">
        <v>743</v>
      </c>
      <c r="I1958" s="1">
        <v>16</v>
      </c>
      <c r="J1958" s="1">
        <v>2015</v>
      </c>
      <c r="K1958" s="2" t="s">
        <v>738</v>
      </c>
      <c r="L1958" s="122">
        <f t="shared" si="159"/>
        <v>1.1000000000000001</v>
      </c>
      <c r="N1958" s="117">
        <v>2600000</v>
      </c>
      <c r="O1958" s="129">
        <f t="shared" si="157"/>
        <v>2860000</v>
      </c>
      <c r="P1958" s="14">
        <f t="shared" si="158"/>
        <v>0</v>
      </c>
      <c r="Q1958" s="14" t="str">
        <f>+IF(B1958='1'!$D$15,IF(C1958='1'!$D$16,'2'!D1958,""),"")</f>
        <v/>
      </c>
      <c r="S1958" s="36">
        <v>1900000</v>
      </c>
      <c r="T1958" s="87">
        <v>2000000</v>
      </c>
      <c r="U1958" s="96">
        <v>2200000</v>
      </c>
      <c r="V1958" s="108">
        <v>2600000</v>
      </c>
    </row>
    <row r="1959" spans="1:22" hidden="1" x14ac:dyDescent="0.2">
      <c r="A1959" s="103">
        <v>1957</v>
      </c>
      <c r="B1959" s="1" t="s">
        <v>46</v>
      </c>
      <c r="C1959" s="14">
        <v>38</v>
      </c>
      <c r="D1959" s="14">
        <v>405</v>
      </c>
      <c r="E1959" s="1">
        <v>13280</v>
      </c>
      <c r="F1959" s="1" t="str">
        <f t="shared" si="155"/>
        <v>БЗД38405</v>
      </c>
      <c r="G1959" s="13" t="s">
        <v>743</v>
      </c>
      <c r="I1959" s="1">
        <v>16</v>
      </c>
      <c r="J1959" s="1">
        <v>2019</v>
      </c>
      <c r="K1959" s="2" t="s">
        <v>738</v>
      </c>
      <c r="L1959" s="122">
        <f t="shared" si="159"/>
        <v>1.1000000000000001</v>
      </c>
      <c r="N1959" s="117">
        <v>2600000</v>
      </c>
      <c r="O1959" s="129">
        <f t="shared" si="157"/>
        <v>2860000</v>
      </c>
      <c r="P1959" s="14">
        <f t="shared" si="158"/>
        <v>0</v>
      </c>
      <c r="Q1959" s="14" t="str">
        <f>+IF(B1959='1'!$D$15,IF(C1959='1'!$D$16,'2'!D1959,""),"")</f>
        <v/>
      </c>
      <c r="S1959" s="36">
        <v>1900000</v>
      </c>
      <c r="T1959" s="87">
        <v>2000000</v>
      </c>
      <c r="U1959" s="96">
        <v>2200000</v>
      </c>
      <c r="V1959" s="108">
        <v>2600000</v>
      </c>
    </row>
    <row r="1960" spans="1:22" hidden="1" x14ac:dyDescent="0.2">
      <c r="A1960" s="103">
        <v>1958</v>
      </c>
      <c r="B1960" s="1" t="s">
        <v>46</v>
      </c>
      <c r="C1960" s="14">
        <v>38</v>
      </c>
      <c r="D1960" s="14">
        <v>404</v>
      </c>
      <c r="E1960" s="1">
        <v>13280</v>
      </c>
      <c r="F1960" s="1" t="str">
        <f t="shared" si="155"/>
        <v>БЗД38404</v>
      </c>
      <c r="G1960" s="13" t="s">
        <v>743</v>
      </c>
      <c r="I1960" s="1">
        <v>16</v>
      </c>
      <c r="J1960" s="1">
        <v>2019</v>
      </c>
      <c r="K1960" s="2" t="s">
        <v>738</v>
      </c>
      <c r="L1960" s="122">
        <f t="shared" si="159"/>
        <v>1.1000000000000001</v>
      </c>
      <c r="N1960" s="117">
        <v>2600000</v>
      </c>
      <c r="O1960" s="129">
        <f t="shared" si="157"/>
        <v>2860000</v>
      </c>
      <c r="P1960" s="14">
        <f t="shared" si="158"/>
        <v>0</v>
      </c>
      <c r="Q1960" s="14" t="str">
        <f>+IF(B1960='1'!$D$15,IF(C1960='1'!$D$16,'2'!D1960,""),"")</f>
        <v/>
      </c>
      <c r="S1960" s="36">
        <v>1900000</v>
      </c>
      <c r="T1960" s="87">
        <v>2000000</v>
      </c>
      <c r="U1960" s="96">
        <v>2200000</v>
      </c>
      <c r="V1960" s="108">
        <v>2600000</v>
      </c>
    </row>
    <row r="1961" spans="1:22" hidden="1" x14ac:dyDescent="0.2">
      <c r="A1961" s="103">
        <v>1959</v>
      </c>
      <c r="B1961" s="1" t="s">
        <v>46</v>
      </c>
      <c r="C1961" s="14">
        <v>38</v>
      </c>
      <c r="D1961" s="14">
        <v>305</v>
      </c>
      <c r="E1961" s="1">
        <v>13301</v>
      </c>
      <c r="F1961" s="1" t="str">
        <f t="shared" si="155"/>
        <v>БЗД38305</v>
      </c>
      <c r="G1961" s="2" t="s">
        <v>756</v>
      </c>
      <c r="I1961" s="1">
        <v>5</v>
      </c>
      <c r="J1961" s="1">
        <v>2022</v>
      </c>
      <c r="K1961" s="2" t="s">
        <v>744</v>
      </c>
      <c r="L1961" s="122">
        <f t="shared" si="159"/>
        <v>1.1000000000000001</v>
      </c>
      <c r="N1961" s="117">
        <v>2500000</v>
      </c>
      <c r="O1961" s="129">
        <f t="shared" si="157"/>
        <v>2750000</v>
      </c>
      <c r="P1961" s="14">
        <f t="shared" si="158"/>
        <v>0</v>
      </c>
      <c r="Q1961" s="14" t="str">
        <f>+IF(B1961='1'!$D$15,IF(C1961='1'!$D$16,'2'!D1961,""),"")</f>
        <v/>
      </c>
      <c r="S1961" s="36"/>
      <c r="T1961" s="87"/>
      <c r="U1961" s="96">
        <v>0</v>
      </c>
      <c r="V1961" s="108">
        <v>2500000</v>
      </c>
    </row>
    <row r="1962" spans="1:22" hidden="1" x14ac:dyDescent="0.2">
      <c r="A1962" s="103">
        <v>1960</v>
      </c>
      <c r="B1962" s="1" t="s">
        <v>46</v>
      </c>
      <c r="C1962" s="14">
        <v>38</v>
      </c>
      <c r="D1962" s="14">
        <v>304</v>
      </c>
      <c r="E1962" s="1">
        <v>13301</v>
      </c>
      <c r="F1962" s="1" t="str">
        <f t="shared" si="155"/>
        <v>БЗД38304</v>
      </c>
      <c r="G1962" s="2" t="s">
        <v>756</v>
      </c>
      <c r="I1962" s="1">
        <v>5</v>
      </c>
      <c r="J1962" s="1">
        <v>2022</v>
      </c>
      <c r="K1962" s="2" t="s">
        <v>744</v>
      </c>
      <c r="L1962" s="122">
        <f t="shared" si="159"/>
        <v>1.1000000000000001</v>
      </c>
      <c r="N1962" s="117">
        <v>2500000</v>
      </c>
      <c r="O1962" s="129">
        <f t="shared" si="157"/>
        <v>2750000</v>
      </c>
      <c r="P1962" s="14">
        <f t="shared" si="158"/>
        <v>0</v>
      </c>
      <c r="Q1962" s="14" t="str">
        <f>+IF(B1962='1'!$D$15,IF(C1962='1'!$D$16,'2'!D1962,""),"")</f>
        <v/>
      </c>
      <c r="S1962" s="36"/>
      <c r="T1962" s="87"/>
      <c r="U1962" s="96">
        <v>0</v>
      </c>
      <c r="V1962" s="108">
        <v>2500000</v>
      </c>
    </row>
    <row r="1963" spans="1:22" hidden="1" x14ac:dyDescent="0.2">
      <c r="A1963" s="103">
        <v>1961</v>
      </c>
      <c r="B1963" s="1" t="s">
        <v>46</v>
      </c>
      <c r="C1963" s="14">
        <v>38</v>
      </c>
      <c r="D1963" s="14">
        <v>303</v>
      </c>
      <c r="E1963" s="1">
        <v>13301</v>
      </c>
      <c r="F1963" s="1" t="str">
        <f t="shared" si="155"/>
        <v>БЗД38303</v>
      </c>
      <c r="G1963" s="2" t="s">
        <v>756</v>
      </c>
      <c r="I1963" s="1">
        <v>5</v>
      </c>
      <c r="J1963" s="1">
        <v>2022</v>
      </c>
      <c r="K1963" s="2" t="s">
        <v>744</v>
      </c>
      <c r="L1963" s="122">
        <f t="shared" si="159"/>
        <v>1.1000000000000001</v>
      </c>
      <c r="N1963" s="117">
        <v>2500000</v>
      </c>
      <c r="O1963" s="129">
        <f t="shared" si="157"/>
        <v>2750000</v>
      </c>
      <c r="P1963" s="14">
        <f t="shared" si="158"/>
        <v>0</v>
      </c>
      <c r="Q1963" s="14" t="str">
        <f>+IF(B1963='1'!$D$15,IF(C1963='1'!$D$16,'2'!D1963,""),"")</f>
        <v/>
      </c>
      <c r="S1963" s="36"/>
      <c r="T1963" s="87"/>
      <c r="U1963" s="96">
        <v>0</v>
      </c>
      <c r="V1963" s="108">
        <v>2500000</v>
      </c>
    </row>
    <row r="1964" spans="1:22" hidden="1" x14ac:dyDescent="0.2">
      <c r="A1964" s="103">
        <v>1962</v>
      </c>
      <c r="B1964" s="1" t="s">
        <v>46</v>
      </c>
      <c r="C1964" s="14">
        <v>38</v>
      </c>
      <c r="D1964" s="14">
        <v>302</v>
      </c>
      <c r="E1964" s="1">
        <v>13301</v>
      </c>
      <c r="F1964" s="1" t="str">
        <f t="shared" si="155"/>
        <v>БЗД38302</v>
      </c>
      <c r="G1964" s="2" t="s">
        <v>756</v>
      </c>
      <c r="I1964" s="1">
        <v>5</v>
      </c>
      <c r="J1964" s="1">
        <v>2022</v>
      </c>
      <c r="K1964" s="2" t="s">
        <v>744</v>
      </c>
      <c r="L1964" s="122">
        <f t="shared" si="159"/>
        <v>1.1000000000000001</v>
      </c>
      <c r="N1964" s="117">
        <v>2500000</v>
      </c>
      <c r="O1964" s="129">
        <f t="shared" si="157"/>
        <v>2750000</v>
      </c>
      <c r="P1964" s="14">
        <f t="shared" si="158"/>
        <v>0</v>
      </c>
      <c r="Q1964" s="14" t="str">
        <f>+IF(B1964='1'!$D$15,IF(C1964='1'!$D$16,'2'!D1964,""),"")</f>
        <v/>
      </c>
      <c r="S1964" s="36"/>
      <c r="T1964" s="87"/>
      <c r="U1964" s="96">
        <v>0</v>
      </c>
      <c r="V1964" s="108">
        <v>2500000</v>
      </c>
    </row>
    <row r="1965" spans="1:22" hidden="1" x14ac:dyDescent="0.2">
      <c r="A1965" s="103">
        <v>1963</v>
      </c>
      <c r="B1965" s="1" t="s">
        <v>46</v>
      </c>
      <c r="C1965" s="14">
        <v>38</v>
      </c>
      <c r="D1965" s="14">
        <v>301</v>
      </c>
      <c r="E1965" s="1">
        <v>13301</v>
      </c>
      <c r="F1965" s="1" t="str">
        <f t="shared" si="155"/>
        <v>БЗД38301</v>
      </c>
      <c r="G1965" s="2" t="s">
        <v>756</v>
      </c>
      <c r="I1965" s="1">
        <v>5</v>
      </c>
      <c r="J1965" s="1">
        <v>2022</v>
      </c>
      <c r="K1965" s="2" t="s">
        <v>744</v>
      </c>
      <c r="L1965" s="122">
        <f t="shared" si="159"/>
        <v>1.1000000000000001</v>
      </c>
      <c r="N1965" s="117">
        <v>2500000</v>
      </c>
      <c r="O1965" s="129">
        <f t="shared" si="157"/>
        <v>2750000</v>
      </c>
      <c r="P1965" s="14">
        <f t="shared" si="158"/>
        <v>0</v>
      </c>
      <c r="Q1965" s="14" t="str">
        <f>+IF(B1965='1'!$D$15,IF(C1965='1'!$D$16,'2'!D1965,""),"")</f>
        <v/>
      </c>
      <c r="S1965" s="36"/>
      <c r="T1965" s="87"/>
      <c r="U1965" s="96">
        <v>0</v>
      </c>
      <c r="V1965" s="108">
        <v>2500000</v>
      </c>
    </row>
    <row r="1966" spans="1:22" hidden="1" x14ac:dyDescent="0.2">
      <c r="A1966" s="103">
        <v>1964</v>
      </c>
      <c r="B1966" s="1" t="s">
        <v>46</v>
      </c>
      <c r="C1966" s="14">
        <v>38</v>
      </c>
      <c r="D1966" s="14">
        <v>76</v>
      </c>
      <c r="E1966" s="1">
        <v>13301</v>
      </c>
      <c r="F1966" s="1" t="str">
        <f t="shared" si="155"/>
        <v>БЗД3876</v>
      </c>
      <c r="G1966" s="2" t="s">
        <v>2407</v>
      </c>
      <c r="I1966" s="1">
        <v>16</v>
      </c>
      <c r="J1966" s="1">
        <v>2018</v>
      </c>
      <c r="K1966" s="2" t="s">
        <v>744</v>
      </c>
      <c r="L1966" s="122">
        <f t="shared" si="159"/>
        <v>1.1000000000000001</v>
      </c>
      <c r="N1966" s="117">
        <v>2400000</v>
      </c>
      <c r="O1966" s="129">
        <f t="shared" si="157"/>
        <v>2640000</v>
      </c>
      <c r="P1966" s="14">
        <f t="shared" si="158"/>
        <v>0</v>
      </c>
      <c r="Q1966" s="14" t="str">
        <f>+IF(B1966='1'!$D$15,IF(C1966='1'!$D$16,'2'!D1966,""),"")</f>
        <v/>
      </c>
      <c r="S1966" s="36">
        <v>1800000</v>
      </c>
      <c r="T1966" s="87">
        <v>1800000</v>
      </c>
      <c r="U1966" s="96">
        <v>2100000</v>
      </c>
      <c r="V1966" s="108">
        <v>2400000</v>
      </c>
    </row>
    <row r="1967" spans="1:22" hidden="1" x14ac:dyDescent="0.2">
      <c r="A1967" s="103">
        <v>1965</v>
      </c>
      <c r="B1967" s="1" t="s">
        <v>46</v>
      </c>
      <c r="C1967" s="14">
        <v>38</v>
      </c>
      <c r="D1967" s="14">
        <v>70</v>
      </c>
      <c r="E1967" s="1">
        <v>13301</v>
      </c>
      <c r="F1967" s="1" t="str">
        <f t="shared" si="155"/>
        <v>БЗД3870</v>
      </c>
      <c r="G1967" s="2" t="s">
        <v>2407</v>
      </c>
      <c r="I1967" s="1">
        <v>15</v>
      </c>
      <c r="J1967" s="1">
        <v>2018</v>
      </c>
      <c r="K1967" s="2" t="s">
        <v>744</v>
      </c>
      <c r="L1967" s="122">
        <f t="shared" si="159"/>
        <v>1.1000000000000001</v>
      </c>
      <c r="N1967" s="117">
        <v>2400000</v>
      </c>
      <c r="O1967" s="129">
        <f t="shared" si="157"/>
        <v>2640000</v>
      </c>
      <c r="P1967" s="14">
        <f t="shared" si="158"/>
        <v>0</v>
      </c>
      <c r="Q1967" s="14" t="str">
        <f>+IF(B1967='1'!$D$15,IF(C1967='1'!$D$16,'2'!D1967,""),"")</f>
        <v/>
      </c>
      <c r="S1967" s="36">
        <v>1800000</v>
      </c>
      <c r="T1967" s="87">
        <v>1800000</v>
      </c>
      <c r="U1967" s="96">
        <v>2100000</v>
      </c>
      <c r="V1967" s="108">
        <v>2400000</v>
      </c>
    </row>
    <row r="1968" spans="1:22" hidden="1" x14ac:dyDescent="0.2">
      <c r="A1968" s="103">
        <v>1966</v>
      </c>
      <c r="B1968" s="1" t="s">
        <v>46</v>
      </c>
      <c r="C1968" s="14">
        <v>38</v>
      </c>
      <c r="D1968" s="14">
        <v>36</v>
      </c>
      <c r="E1968" s="1">
        <v>13301</v>
      </c>
      <c r="F1968" s="1" t="str">
        <f t="shared" si="155"/>
        <v>БЗД3836</v>
      </c>
      <c r="G1968" s="2" t="s">
        <v>762</v>
      </c>
      <c r="I1968" s="1">
        <v>2</v>
      </c>
      <c r="J1968" s="1">
        <v>1980</v>
      </c>
      <c r="K1968" s="2" t="s">
        <v>8</v>
      </c>
      <c r="L1968" s="122">
        <v>1.1499999999999999</v>
      </c>
      <c r="N1968" s="117">
        <v>0</v>
      </c>
      <c r="O1968" s="129">
        <f t="shared" si="157"/>
        <v>0</v>
      </c>
      <c r="P1968" s="14">
        <f t="shared" si="158"/>
        <v>0</v>
      </c>
      <c r="Q1968" s="14" t="str">
        <f>+IF(B1968='1'!$D$15,IF(C1968='1'!$D$16,'2'!D1968,""),"")</f>
        <v/>
      </c>
      <c r="S1968" s="36"/>
      <c r="T1968" s="87"/>
      <c r="U1968" s="96">
        <v>0</v>
      </c>
      <c r="V1968" s="108">
        <v>0</v>
      </c>
    </row>
    <row r="1969" spans="1:22" hidden="1" x14ac:dyDescent="0.2">
      <c r="A1969" s="103">
        <v>1967</v>
      </c>
      <c r="B1969" s="1" t="s">
        <v>46</v>
      </c>
      <c r="C1969" s="14">
        <v>39</v>
      </c>
      <c r="D1969" s="14" t="s">
        <v>147</v>
      </c>
      <c r="E1969" s="1">
        <v>13302</v>
      </c>
      <c r="F1969" s="1" t="str">
        <f t="shared" si="155"/>
        <v>БЗД399А</v>
      </c>
      <c r="G1969" s="2" t="s">
        <v>181</v>
      </c>
      <c r="I1969" s="1">
        <v>9</v>
      </c>
      <c r="J1969" s="1">
        <v>2015</v>
      </c>
      <c r="K1969" s="2" t="s">
        <v>752</v>
      </c>
      <c r="L1969" s="122">
        <f t="shared" ref="L1969:L2000" si="160">+$L$1</f>
        <v>1.1000000000000001</v>
      </c>
      <c r="N1969" s="117">
        <v>2300000</v>
      </c>
      <c r="O1969" s="129">
        <f t="shared" si="157"/>
        <v>2530000</v>
      </c>
      <c r="P1969" s="14">
        <f t="shared" si="158"/>
        <v>0</v>
      </c>
      <c r="Q1969" s="14" t="str">
        <f>+IF(B1969='1'!$D$15,IF(C1969='1'!$D$16,'2'!D1969,""),"")</f>
        <v/>
      </c>
      <c r="S1969" s="36">
        <v>1800000</v>
      </c>
      <c r="T1969" s="87">
        <v>1800000</v>
      </c>
      <c r="U1969" s="96">
        <v>1900000</v>
      </c>
      <c r="V1969" s="108">
        <v>2300000</v>
      </c>
    </row>
    <row r="1970" spans="1:22" hidden="1" x14ac:dyDescent="0.2">
      <c r="A1970" s="103">
        <v>1968</v>
      </c>
      <c r="B1970" s="1" t="s">
        <v>46</v>
      </c>
      <c r="C1970" s="14">
        <v>39</v>
      </c>
      <c r="D1970" s="14" t="s">
        <v>755</v>
      </c>
      <c r="E1970" s="1">
        <v>13302</v>
      </c>
      <c r="F1970" s="1" t="str">
        <f t="shared" ref="F1970:F2033" si="161">+B1970&amp;C1970&amp;D1970</f>
        <v>БЗД397Б</v>
      </c>
      <c r="G1970" s="2" t="s">
        <v>754</v>
      </c>
      <c r="I1970" s="1">
        <v>12</v>
      </c>
      <c r="J1970" s="1">
        <v>2016</v>
      </c>
      <c r="K1970" s="2" t="s">
        <v>752</v>
      </c>
      <c r="L1970" s="122">
        <f t="shared" si="160"/>
        <v>1.1000000000000001</v>
      </c>
      <c r="N1970" s="117">
        <v>2300000</v>
      </c>
      <c r="O1970" s="129">
        <f t="shared" si="157"/>
        <v>2530000</v>
      </c>
      <c r="P1970" s="14">
        <f t="shared" si="158"/>
        <v>0</v>
      </c>
      <c r="Q1970" s="14" t="str">
        <f>+IF(B1970='1'!$D$15,IF(C1970='1'!$D$16,'2'!D1970,""),"")</f>
        <v/>
      </c>
      <c r="S1970" s="36">
        <v>1800000</v>
      </c>
      <c r="T1970" s="87">
        <v>1800000</v>
      </c>
      <c r="U1970" s="96">
        <v>1900000</v>
      </c>
      <c r="V1970" s="108">
        <v>2300000</v>
      </c>
    </row>
    <row r="1971" spans="1:22" hidden="1" x14ac:dyDescent="0.2">
      <c r="A1971" s="103">
        <v>1969</v>
      </c>
      <c r="B1971" s="1" t="s">
        <v>46</v>
      </c>
      <c r="C1971" s="14">
        <v>39</v>
      </c>
      <c r="D1971" s="14" t="s">
        <v>9</v>
      </c>
      <c r="E1971" s="1">
        <v>13302</v>
      </c>
      <c r="F1971" s="1" t="str">
        <f t="shared" si="161"/>
        <v>БЗД397А</v>
      </c>
      <c r="G1971" s="2" t="s">
        <v>754</v>
      </c>
      <c r="I1971" s="1">
        <v>12</v>
      </c>
      <c r="J1971" s="1">
        <v>2016</v>
      </c>
      <c r="K1971" s="2" t="s">
        <v>752</v>
      </c>
      <c r="L1971" s="122">
        <f t="shared" si="160"/>
        <v>1.1000000000000001</v>
      </c>
      <c r="N1971" s="117">
        <v>2300000</v>
      </c>
      <c r="O1971" s="129">
        <f t="shared" si="157"/>
        <v>2530000</v>
      </c>
      <c r="P1971" s="14">
        <f t="shared" si="158"/>
        <v>0</v>
      </c>
      <c r="Q1971" s="14" t="str">
        <f>+IF(B1971='1'!$D$15,IF(C1971='1'!$D$16,'2'!D1971,""),"")</f>
        <v/>
      </c>
      <c r="S1971" s="36">
        <v>1800000</v>
      </c>
      <c r="T1971" s="87">
        <v>1800000</v>
      </c>
      <c r="U1971" s="96">
        <v>1900000</v>
      </c>
      <c r="V1971" s="108">
        <v>2300000</v>
      </c>
    </row>
    <row r="1972" spans="1:22" hidden="1" x14ac:dyDescent="0.2">
      <c r="A1972" s="103">
        <v>1970</v>
      </c>
      <c r="B1972" s="1" t="s">
        <v>46</v>
      </c>
      <c r="C1972" s="14">
        <v>39</v>
      </c>
      <c r="D1972" s="14" t="s">
        <v>350</v>
      </c>
      <c r="E1972" s="1">
        <v>13301</v>
      </c>
      <c r="F1972" s="1" t="str">
        <f t="shared" si="161"/>
        <v>БЗД3975Б</v>
      </c>
      <c r="G1972" s="2" t="s">
        <v>758</v>
      </c>
      <c r="I1972" s="1">
        <v>16</v>
      </c>
      <c r="J1972" s="1">
        <v>2018</v>
      </c>
      <c r="K1972" s="2" t="s">
        <v>752</v>
      </c>
      <c r="L1972" s="122">
        <f t="shared" si="160"/>
        <v>1.1000000000000001</v>
      </c>
      <c r="N1972" s="117">
        <v>2500000</v>
      </c>
      <c r="O1972" s="129">
        <f t="shared" si="157"/>
        <v>2750000</v>
      </c>
      <c r="P1972" s="14">
        <f t="shared" si="158"/>
        <v>0</v>
      </c>
      <c r="Q1972" s="14" t="str">
        <f>+IF(B1972='1'!$D$15,IF(C1972='1'!$D$16,'2'!D1972,""),"")</f>
        <v/>
      </c>
      <c r="S1972" s="36">
        <v>2000000</v>
      </c>
      <c r="T1972" s="87">
        <v>2100000</v>
      </c>
      <c r="U1972" s="96">
        <v>2250000</v>
      </c>
      <c r="V1972" s="108">
        <v>2500000</v>
      </c>
    </row>
    <row r="1973" spans="1:22" hidden="1" x14ac:dyDescent="0.2">
      <c r="A1973" s="103">
        <v>1971</v>
      </c>
      <c r="B1973" s="1" t="s">
        <v>46</v>
      </c>
      <c r="C1973" s="14">
        <v>39</v>
      </c>
      <c r="D1973" s="14" t="s">
        <v>353</v>
      </c>
      <c r="E1973" s="1">
        <v>13301</v>
      </c>
      <c r="F1973" s="1" t="str">
        <f t="shared" si="161"/>
        <v>БЗД3975А</v>
      </c>
      <c r="G1973" s="2" t="s">
        <v>758</v>
      </c>
      <c r="I1973" s="1">
        <v>16</v>
      </c>
      <c r="J1973" s="1">
        <v>2018</v>
      </c>
      <c r="K1973" s="2" t="s">
        <v>752</v>
      </c>
      <c r="L1973" s="122">
        <f t="shared" si="160"/>
        <v>1.1000000000000001</v>
      </c>
      <c r="N1973" s="117">
        <v>2500000</v>
      </c>
      <c r="O1973" s="129">
        <f t="shared" si="157"/>
        <v>2750000</v>
      </c>
      <c r="P1973" s="14">
        <f t="shared" si="158"/>
        <v>0</v>
      </c>
      <c r="Q1973" s="14" t="str">
        <f>+IF(B1973='1'!$D$15,IF(C1973='1'!$D$16,'2'!D1973,""),"")</f>
        <v/>
      </c>
      <c r="S1973" s="36">
        <v>2000000</v>
      </c>
      <c r="T1973" s="87">
        <v>2100000</v>
      </c>
      <c r="U1973" s="96">
        <v>2250000</v>
      </c>
      <c r="V1973" s="108">
        <v>2500000</v>
      </c>
    </row>
    <row r="1974" spans="1:22" hidden="1" x14ac:dyDescent="0.2">
      <c r="A1974" s="103">
        <v>1972</v>
      </c>
      <c r="B1974" s="1" t="s">
        <v>46</v>
      </c>
      <c r="C1974" s="14">
        <v>39</v>
      </c>
      <c r="D1974" s="14" t="s">
        <v>759</v>
      </c>
      <c r="E1974" s="1">
        <v>13301</v>
      </c>
      <c r="F1974" s="1" t="str">
        <f t="shared" si="161"/>
        <v>БЗД3971В</v>
      </c>
      <c r="G1974" s="2" t="s">
        <v>757</v>
      </c>
      <c r="I1974" s="1">
        <v>15</v>
      </c>
      <c r="J1974" s="1">
        <v>2020</v>
      </c>
      <c r="K1974" s="2" t="s">
        <v>752</v>
      </c>
      <c r="L1974" s="122">
        <f t="shared" si="160"/>
        <v>1.1000000000000001</v>
      </c>
      <c r="N1974" s="117">
        <v>2600000</v>
      </c>
      <c r="O1974" s="129">
        <f t="shared" si="157"/>
        <v>2860000</v>
      </c>
      <c r="P1974" s="14">
        <f t="shared" si="158"/>
        <v>0</v>
      </c>
      <c r="Q1974" s="14" t="str">
        <f>+IF(B1974='1'!$D$15,IF(C1974='1'!$D$16,'2'!D1974,""),"")</f>
        <v/>
      </c>
      <c r="S1974" s="36">
        <v>2100000</v>
      </c>
      <c r="T1974" s="87">
        <v>2100000</v>
      </c>
      <c r="U1974" s="96">
        <v>2300000</v>
      </c>
      <c r="V1974" s="108">
        <v>2600000</v>
      </c>
    </row>
    <row r="1975" spans="1:22" hidden="1" x14ac:dyDescent="0.2">
      <c r="A1975" s="103">
        <v>1973</v>
      </c>
      <c r="B1975" s="1" t="s">
        <v>46</v>
      </c>
      <c r="C1975" s="14">
        <v>39</v>
      </c>
      <c r="D1975" s="14" t="s">
        <v>141</v>
      </c>
      <c r="E1975" s="1">
        <v>13301</v>
      </c>
      <c r="F1975" s="1" t="str">
        <f t="shared" si="161"/>
        <v>БЗД3971Б</v>
      </c>
      <c r="G1975" s="2" t="s">
        <v>757</v>
      </c>
      <c r="I1975" s="1">
        <v>17</v>
      </c>
      <c r="J1975" s="1">
        <v>2019</v>
      </c>
      <c r="K1975" s="2" t="s">
        <v>752</v>
      </c>
      <c r="L1975" s="122">
        <f t="shared" si="160"/>
        <v>1.1000000000000001</v>
      </c>
      <c r="N1975" s="117">
        <v>2600000</v>
      </c>
      <c r="O1975" s="129">
        <f t="shared" si="157"/>
        <v>2860000</v>
      </c>
      <c r="P1975" s="14">
        <f t="shared" si="158"/>
        <v>0</v>
      </c>
      <c r="Q1975" s="14" t="str">
        <f>+IF(B1975='1'!$D$15,IF(C1975='1'!$D$16,'2'!D1975,""),"")</f>
        <v/>
      </c>
      <c r="S1975" s="36">
        <v>2100000</v>
      </c>
      <c r="T1975" s="87">
        <v>2100000</v>
      </c>
      <c r="U1975" s="96">
        <v>2300000</v>
      </c>
      <c r="V1975" s="108">
        <v>2600000</v>
      </c>
    </row>
    <row r="1976" spans="1:22" hidden="1" x14ac:dyDescent="0.2">
      <c r="A1976" s="103">
        <v>1974</v>
      </c>
      <c r="B1976" s="1" t="s">
        <v>46</v>
      </c>
      <c r="C1976" s="14">
        <v>39</v>
      </c>
      <c r="D1976" s="14" t="s">
        <v>140</v>
      </c>
      <c r="E1976" s="1">
        <v>13301</v>
      </c>
      <c r="F1976" s="1" t="str">
        <f t="shared" si="161"/>
        <v>БЗД3971А</v>
      </c>
      <c r="G1976" s="2" t="s">
        <v>757</v>
      </c>
      <c r="I1976" s="1">
        <v>15</v>
      </c>
      <c r="J1976" s="1">
        <v>2019</v>
      </c>
      <c r="K1976" s="2" t="s">
        <v>752</v>
      </c>
      <c r="L1976" s="122">
        <f t="shared" si="160"/>
        <v>1.1000000000000001</v>
      </c>
      <c r="N1976" s="117">
        <v>2600000</v>
      </c>
      <c r="O1976" s="129">
        <f t="shared" si="157"/>
        <v>2860000</v>
      </c>
      <c r="P1976" s="14">
        <f t="shared" si="158"/>
        <v>0</v>
      </c>
      <c r="Q1976" s="14" t="str">
        <f>+IF(B1976='1'!$D$15,IF(C1976='1'!$D$16,'2'!D1976,""),"")</f>
        <v/>
      </c>
      <c r="S1976" s="36">
        <v>2100000</v>
      </c>
      <c r="T1976" s="87">
        <v>2100000</v>
      </c>
      <c r="U1976" s="96">
        <v>2300000</v>
      </c>
      <c r="V1976" s="108">
        <v>2600000</v>
      </c>
    </row>
    <row r="1977" spans="1:22" hidden="1" x14ac:dyDescent="0.2">
      <c r="A1977" s="103">
        <v>1975</v>
      </c>
      <c r="B1977" s="1" t="s">
        <v>46</v>
      </c>
      <c r="C1977" s="14">
        <v>39</v>
      </c>
      <c r="D1977" s="14">
        <v>4</v>
      </c>
      <c r="E1977" s="1">
        <v>13302</v>
      </c>
      <c r="F1977" s="1" t="str">
        <f t="shared" si="161"/>
        <v>БЗД394</v>
      </c>
      <c r="G1977" s="2" t="s">
        <v>2409</v>
      </c>
      <c r="I1977" s="1">
        <v>17</v>
      </c>
      <c r="J1977" s="1">
        <v>2016</v>
      </c>
      <c r="K1977" s="37" t="s">
        <v>43</v>
      </c>
      <c r="L1977" s="122">
        <f t="shared" si="160"/>
        <v>1.1000000000000001</v>
      </c>
      <c r="N1977" s="117">
        <v>2700000</v>
      </c>
      <c r="O1977" s="129">
        <f t="shared" si="157"/>
        <v>2970000.0000000005</v>
      </c>
      <c r="P1977" s="14">
        <f t="shared" si="158"/>
        <v>0</v>
      </c>
      <c r="Q1977" s="14" t="str">
        <f>+IF(B1977='1'!$D$15,IF(C1977='1'!$D$16,'2'!D1977,""),"")</f>
        <v/>
      </c>
      <c r="S1977" s="36">
        <v>2300000</v>
      </c>
      <c r="T1977" s="87">
        <v>2400000</v>
      </c>
      <c r="U1977" s="96">
        <v>2400000</v>
      </c>
      <c r="V1977" s="108">
        <v>2700000</v>
      </c>
    </row>
    <row r="1978" spans="1:22" hidden="1" x14ac:dyDescent="0.2">
      <c r="A1978" s="103">
        <v>1976</v>
      </c>
      <c r="B1978" s="1" t="s">
        <v>46</v>
      </c>
      <c r="C1978" s="14">
        <v>39</v>
      </c>
      <c r="D1978" s="14" t="s">
        <v>700</v>
      </c>
      <c r="E1978" s="1">
        <v>13302</v>
      </c>
      <c r="F1978" s="1" t="str">
        <f t="shared" si="161"/>
        <v>БЗД3925А</v>
      </c>
      <c r="G1978" s="2" t="s">
        <v>735</v>
      </c>
      <c r="I1978" s="1">
        <v>5</v>
      </c>
      <c r="J1978" s="1">
        <v>2011</v>
      </c>
      <c r="K1978" s="2" t="s">
        <v>752</v>
      </c>
      <c r="L1978" s="122">
        <f t="shared" si="160"/>
        <v>1.1000000000000001</v>
      </c>
      <c r="N1978" s="117">
        <v>2100000</v>
      </c>
      <c r="O1978" s="129">
        <f t="shared" si="157"/>
        <v>2310000</v>
      </c>
      <c r="P1978" s="14">
        <f t="shared" si="158"/>
        <v>0</v>
      </c>
      <c r="Q1978" s="14" t="str">
        <f>+IF(B1978='1'!$D$15,IF(C1978='1'!$D$16,'2'!D1978,""),"")</f>
        <v/>
      </c>
      <c r="S1978" s="36">
        <v>1700000</v>
      </c>
      <c r="T1978" s="87">
        <v>1700000</v>
      </c>
      <c r="U1978" s="96">
        <v>1800000</v>
      </c>
      <c r="V1978" s="108">
        <v>2100000</v>
      </c>
    </row>
    <row r="1979" spans="1:22" hidden="1" x14ac:dyDescent="0.2">
      <c r="A1979" s="103">
        <v>1977</v>
      </c>
      <c r="B1979" s="1" t="s">
        <v>46</v>
      </c>
      <c r="C1979" s="14">
        <v>39</v>
      </c>
      <c r="D1979" s="14">
        <v>226</v>
      </c>
      <c r="E1979" s="1">
        <v>13301</v>
      </c>
      <c r="F1979" s="1" t="str">
        <f t="shared" si="161"/>
        <v>БЗД39226</v>
      </c>
      <c r="G1979" s="2" t="s">
        <v>760</v>
      </c>
      <c r="I1979" s="1">
        <v>16</v>
      </c>
      <c r="J1979" s="1">
        <v>2020</v>
      </c>
      <c r="K1979" s="2" t="s">
        <v>752</v>
      </c>
      <c r="L1979" s="122">
        <f t="shared" si="160"/>
        <v>1.1000000000000001</v>
      </c>
      <c r="N1979" s="117">
        <v>2500000</v>
      </c>
      <c r="O1979" s="129">
        <f t="shared" si="157"/>
        <v>2750000</v>
      </c>
      <c r="P1979" s="14">
        <f t="shared" si="158"/>
        <v>0</v>
      </c>
      <c r="Q1979" s="14" t="str">
        <f>+IF(B1979='1'!$D$15,IF(C1979='1'!$D$16,'2'!D1979,""),"")</f>
        <v/>
      </c>
      <c r="S1979" s="36">
        <v>2000000</v>
      </c>
      <c r="T1979" s="87">
        <v>2000000</v>
      </c>
      <c r="U1979" s="96">
        <v>2200000</v>
      </c>
      <c r="V1979" s="108">
        <v>2500000</v>
      </c>
    </row>
    <row r="1980" spans="1:22" hidden="1" x14ac:dyDescent="0.2">
      <c r="A1980" s="103">
        <v>1978</v>
      </c>
      <c r="B1980" s="1" t="s">
        <v>46</v>
      </c>
      <c r="C1980" s="14">
        <v>39</v>
      </c>
      <c r="D1980" s="14">
        <v>225</v>
      </c>
      <c r="E1980" s="1">
        <v>13301</v>
      </c>
      <c r="F1980" s="1" t="str">
        <f t="shared" si="161"/>
        <v>БЗД39225</v>
      </c>
      <c r="G1980" s="2" t="s">
        <v>760</v>
      </c>
      <c r="I1980" s="1">
        <v>16</v>
      </c>
      <c r="J1980" s="1">
        <v>2019</v>
      </c>
      <c r="K1980" s="2" t="s">
        <v>752</v>
      </c>
      <c r="L1980" s="122">
        <f t="shared" si="160"/>
        <v>1.1000000000000001</v>
      </c>
      <c r="N1980" s="117">
        <v>2500000</v>
      </c>
      <c r="O1980" s="129">
        <f t="shared" si="157"/>
        <v>2750000</v>
      </c>
      <c r="P1980" s="14">
        <f t="shared" si="158"/>
        <v>0</v>
      </c>
      <c r="Q1980" s="14" t="str">
        <f>+IF(B1980='1'!$D$15,IF(C1980='1'!$D$16,'2'!D1980,""),"")</f>
        <v/>
      </c>
      <c r="S1980" s="36">
        <v>2000000</v>
      </c>
      <c r="T1980" s="87">
        <v>2000000</v>
      </c>
      <c r="U1980" s="96">
        <v>2200000</v>
      </c>
      <c r="V1980" s="108">
        <v>2500000</v>
      </c>
    </row>
    <row r="1981" spans="1:22" hidden="1" x14ac:dyDescent="0.2">
      <c r="A1981" s="103">
        <v>1979</v>
      </c>
      <c r="B1981" s="1" t="s">
        <v>46</v>
      </c>
      <c r="C1981" s="14">
        <v>39</v>
      </c>
      <c r="D1981" s="14">
        <v>224</v>
      </c>
      <c r="E1981" s="1">
        <v>13301</v>
      </c>
      <c r="F1981" s="1" t="str">
        <f t="shared" si="161"/>
        <v>БЗД39224</v>
      </c>
      <c r="G1981" s="2" t="s">
        <v>760</v>
      </c>
      <c r="I1981" s="1">
        <v>5</v>
      </c>
      <c r="J1981" s="1">
        <v>2019</v>
      </c>
      <c r="K1981" s="2" t="s">
        <v>752</v>
      </c>
      <c r="L1981" s="122">
        <f t="shared" si="160"/>
        <v>1.1000000000000001</v>
      </c>
      <c r="N1981" s="117">
        <v>2200000</v>
      </c>
      <c r="O1981" s="129">
        <f t="shared" si="157"/>
        <v>2420000</v>
      </c>
      <c r="P1981" s="14">
        <f t="shared" si="158"/>
        <v>0</v>
      </c>
      <c r="Q1981" s="14" t="str">
        <f>+IF(B1981='1'!$D$15,IF(C1981='1'!$D$16,'2'!D1981,""),"")</f>
        <v/>
      </c>
      <c r="S1981" s="36">
        <v>1700000</v>
      </c>
      <c r="T1981" s="87">
        <v>1700000</v>
      </c>
      <c r="U1981" s="96">
        <v>1900000</v>
      </c>
      <c r="V1981" s="108">
        <v>2200000</v>
      </c>
    </row>
    <row r="1982" spans="1:22" hidden="1" x14ac:dyDescent="0.2">
      <c r="A1982" s="103">
        <v>1980</v>
      </c>
      <c r="B1982" s="1" t="s">
        <v>46</v>
      </c>
      <c r="C1982" s="14">
        <v>39</v>
      </c>
      <c r="D1982" s="14">
        <v>110</v>
      </c>
      <c r="E1982" s="1">
        <v>13302</v>
      </c>
      <c r="F1982" s="1" t="str">
        <f t="shared" si="161"/>
        <v>БЗД39110</v>
      </c>
      <c r="G1982" s="2" t="s">
        <v>751</v>
      </c>
      <c r="I1982" s="1">
        <v>12</v>
      </c>
      <c r="J1982" s="1">
        <v>2010</v>
      </c>
      <c r="K1982" s="37" t="s">
        <v>43</v>
      </c>
      <c r="L1982" s="122">
        <f t="shared" si="160"/>
        <v>1.1000000000000001</v>
      </c>
      <c r="N1982" s="117">
        <v>2300000</v>
      </c>
      <c r="O1982" s="129">
        <f t="shared" si="157"/>
        <v>2530000</v>
      </c>
      <c r="P1982" s="14">
        <f t="shared" si="158"/>
        <v>0</v>
      </c>
      <c r="Q1982" s="14" t="str">
        <f>+IF(B1982='1'!$D$15,IF(C1982='1'!$D$16,'2'!D1982,""),"")</f>
        <v/>
      </c>
      <c r="S1982" s="36">
        <v>1700000</v>
      </c>
      <c r="T1982" s="87">
        <v>1700000</v>
      </c>
      <c r="U1982" s="96">
        <v>1900000</v>
      </c>
      <c r="V1982" s="108">
        <v>2300000</v>
      </c>
    </row>
    <row r="1983" spans="1:22" hidden="1" x14ac:dyDescent="0.2">
      <c r="A1983" s="103">
        <v>1981</v>
      </c>
      <c r="B1983" s="1" t="s">
        <v>46</v>
      </c>
      <c r="C1983" s="14">
        <v>39</v>
      </c>
      <c r="D1983" s="14">
        <v>109</v>
      </c>
      <c r="E1983" s="1">
        <v>13302</v>
      </c>
      <c r="F1983" s="1" t="str">
        <f t="shared" si="161"/>
        <v>БЗД39109</v>
      </c>
      <c r="G1983" s="2" t="s">
        <v>751</v>
      </c>
      <c r="I1983" s="1">
        <v>12</v>
      </c>
      <c r="J1983" s="1">
        <v>2010</v>
      </c>
      <c r="K1983" s="37" t="s">
        <v>43</v>
      </c>
      <c r="L1983" s="122">
        <f t="shared" si="160"/>
        <v>1.1000000000000001</v>
      </c>
      <c r="N1983" s="117">
        <v>2300000</v>
      </c>
      <c r="O1983" s="129">
        <f t="shared" si="157"/>
        <v>2530000</v>
      </c>
      <c r="P1983" s="14">
        <f t="shared" si="158"/>
        <v>0</v>
      </c>
      <c r="Q1983" s="14" t="str">
        <f>+IF(B1983='1'!$D$15,IF(C1983='1'!$D$16,'2'!D1983,""),"")</f>
        <v/>
      </c>
      <c r="S1983" s="36">
        <v>1700000</v>
      </c>
      <c r="T1983" s="87">
        <v>1700000</v>
      </c>
      <c r="U1983" s="96">
        <v>1900000</v>
      </c>
      <c r="V1983" s="108">
        <v>2300000</v>
      </c>
    </row>
    <row r="1984" spans="1:22" hidden="1" x14ac:dyDescent="0.2">
      <c r="A1984" s="103">
        <v>1982</v>
      </c>
      <c r="B1984" s="1" t="s">
        <v>46</v>
      </c>
      <c r="C1984" s="14">
        <v>39</v>
      </c>
      <c r="D1984" s="14">
        <v>108</v>
      </c>
      <c r="E1984" s="1">
        <v>13302</v>
      </c>
      <c r="F1984" s="1" t="str">
        <f t="shared" si="161"/>
        <v>БЗД39108</v>
      </c>
      <c r="G1984" s="2" t="s">
        <v>751</v>
      </c>
      <c r="I1984" s="1">
        <v>12</v>
      </c>
      <c r="J1984" s="1">
        <v>2010</v>
      </c>
      <c r="K1984" s="37" t="s">
        <v>43</v>
      </c>
      <c r="L1984" s="122">
        <f t="shared" si="160"/>
        <v>1.1000000000000001</v>
      </c>
      <c r="N1984" s="117">
        <v>2300000</v>
      </c>
      <c r="O1984" s="129">
        <f t="shared" si="157"/>
        <v>2530000</v>
      </c>
      <c r="P1984" s="14">
        <f t="shared" si="158"/>
        <v>0</v>
      </c>
      <c r="Q1984" s="14" t="str">
        <f>+IF(B1984='1'!$D$15,IF(C1984='1'!$D$16,'2'!D1984,""),"")</f>
        <v/>
      </c>
      <c r="S1984" s="36">
        <v>1700000</v>
      </c>
      <c r="T1984" s="87">
        <v>1700000</v>
      </c>
      <c r="U1984" s="96">
        <v>1900000</v>
      </c>
      <c r="V1984" s="108">
        <v>2300000</v>
      </c>
    </row>
    <row r="1985" spans="1:22" hidden="1" x14ac:dyDescent="0.2">
      <c r="A1985" s="103">
        <v>1983</v>
      </c>
      <c r="B1985" s="1" t="s">
        <v>46</v>
      </c>
      <c r="C1985" s="14">
        <v>39</v>
      </c>
      <c r="D1985" s="14">
        <v>107</v>
      </c>
      <c r="E1985" s="1">
        <v>13302</v>
      </c>
      <c r="F1985" s="1" t="str">
        <f t="shared" si="161"/>
        <v>БЗД39107</v>
      </c>
      <c r="G1985" s="2" t="s">
        <v>751</v>
      </c>
      <c r="I1985" s="1">
        <v>12</v>
      </c>
      <c r="J1985" s="1">
        <v>2010</v>
      </c>
      <c r="K1985" s="37" t="s">
        <v>43</v>
      </c>
      <c r="L1985" s="122">
        <f t="shared" si="160"/>
        <v>1.1000000000000001</v>
      </c>
      <c r="N1985" s="117">
        <v>2300000</v>
      </c>
      <c r="O1985" s="129">
        <f t="shared" si="157"/>
        <v>2530000</v>
      </c>
      <c r="P1985" s="14">
        <f t="shared" si="158"/>
        <v>0</v>
      </c>
      <c r="Q1985" s="14" t="str">
        <f>+IF(B1985='1'!$D$15,IF(C1985='1'!$D$16,'2'!D1985,""),"")</f>
        <v/>
      </c>
      <c r="S1985" s="36">
        <v>1700000</v>
      </c>
      <c r="T1985" s="87">
        <v>1700000</v>
      </c>
      <c r="U1985" s="96">
        <v>1900000</v>
      </c>
      <c r="V1985" s="108">
        <v>2300000</v>
      </c>
    </row>
    <row r="1986" spans="1:22" hidden="1" x14ac:dyDescent="0.2">
      <c r="A1986" s="103">
        <v>1984</v>
      </c>
      <c r="B1986" s="1" t="s">
        <v>46</v>
      </c>
      <c r="C1986" s="14">
        <v>39</v>
      </c>
      <c r="D1986" s="14">
        <v>106</v>
      </c>
      <c r="E1986" s="1">
        <v>13302</v>
      </c>
      <c r="F1986" s="1" t="str">
        <f t="shared" si="161"/>
        <v>БЗД39106</v>
      </c>
      <c r="G1986" s="2" t="s">
        <v>751</v>
      </c>
      <c r="I1986" s="1">
        <v>5</v>
      </c>
      <c r="J1986" s="1">
        <v>2008</v>
      </c>
      <c r="K1986" s="37" t="s">
        <v>43</v>
      </c>
      <c r="L1986" s="122">
        <f t="shared" si="160"/>
        <v>1.1000000000000001</v>
      </c>
      <c r="N1986" s="117">
        <v>2200000</v>
      </c>
      <c r="O1986" s="129">
        <f t="shared" si="157"/>
        <v>2420000</v>
      </c>
      <c r="P1986" s="14">
        <f t="shared" si="158"/>
        <v>0</v>
      </c>
      <c r="Q1986" s="14" t="str">
        <f>+IF(B1986='1'!$D$15,IF(C1986='1'!$D$16,'2'!D1986,""),"")</f>
        <v/>
      </c>
      <c r="S1986" s="36">
        <v>1700000</v>
      </c>
      <c r="T1986" s="87">
        <v>1700000</v>
      </c>
      <c r="U1986" s="96">
        <v>1800000</v>
      </c>
      <c r="V1986" s="108">
        <v>2200000</v>
      </c>
    </row>
    <row r="1987" spans="1:22" hidden="1" x14ac:dyDescent="0.2">
      <c r="A1987" s="103">
        <v>1985</v>
      </c>
      <c r="B1987" s="1" t="s">
        <v>46</v>
      </c>
      <c r="C1987" s="14">
        <v>39</v>
      </c>
      <c r="D1987" s="14">
        <v>105</v>
      </c>
      <c r="E1987" s="1">
        <v>13302</v>
      </c>
      <c r="F1987" s="1" t="str">
        <f t="shared" si="161"/>
        <v>БЗД39105</v>
      </c>
      <c r="G1987" s="2" t="s">
        <v>751</v>
      </c>
      <c r="I1987" s="1">
        <v>5</v>
      </c>
      <c r="J1987" s="1">
        <v>2008</v>
      </c>
      <c r="K1987" s="37" t="s">
        <v>43</v>
      </c>
      <c r="L1987" s="122">
        <f t="shared" si="160"/>
        <v>1.1000000000000001</v>
      </c>
      <c r="N1987" s="117">
        <v>2200000</v>
      </c>
      <c r="O1987" s="129">
        <f t="shared" si="157"/>
        <v>2420000</v>
      </c>
      <c r="P1987" s="14">
        <f t="shared" si="158"/>
        <v>0</v>
      </c>
      <c r="Q1987" s="14" t="str">
        <f>+IF(B1987='1'!$D$15,IF(C1987='1'!$D$16,'2'!D1987,""),"")</f>
        <v/>
      </c>
      <c r="S1987" s="36">
        <v>1700000</v>
      </c>
      <c r="T1987" s="87">
        <v>1700000</v>
      </c>
      <c r="U1987" s="96">
        <v>1800000</v>
      </c>
      <c r="V1987" s="108">
        <v>2200000</v>
      </c>
    </row>
    <row r="1988" spans="1:22" hidden="1" x14ac:dyDescent="0.2">
      <c r="A1988" s="103">
        <v>1986</v>
      </c>
      <c r="B1988" s="1" t="s">
        <v>46</v>
      </c>
      <c r="C1988" s="14">
        <v>39</v>
      </c>
      <c r="D1988" s="14">
        <v>104</v>
      </c>
      <c r="E1988" s="1">
        <v>13302</v>
      </c>
      <c r="F1988" s="1" t="str">
        <f t="shared" si="161"/>
        <v>БЗД39104</v>
      </c>
      <c r="G1988" s="2" t="s">
        <v>751</v>
      </c>
      <c r="I1988" s="1">
        <v>5</v>
      </c>
      <c r="J1988" s="1">
        <v>2008</v>
      </c>
      <c r="K1988" s="37" t="s">
        <v>43</v>
      </c>
      <c r="L1988" s="122">
        <f t="shared" si="160"/>
        <v>1.1000000000000001</v>
      </c>
      <c r="N1988" s="117">
        <v>2200000</v>
      </c>
      <c r="O1988" s="129">
        <f t="shared" ref="O1988:O2051" si="162">L1988*N1988</f>
        <v>2420000</v>
      </c>
      <c r="P1988" s="14">
        <f t="shared" si="158"/>
        <v>0</v>
      </c>
      <c r="Q1988" s="14" t="str">
        <f>+IF(B1988='1'!$D$15,IF(C1988='1'!$D$16,'2'!D1988,""),"")</f>
        <v/>
      </c>
      <c r="S1988" s="36">
        <v>1700000</v>
      </c>
      <c r="T1988" s="87">
        <v>1700000</v>
      </c>
      <c r="U1988" s="96">
        <v>1800000</v>
      </c>
      <c r="V1988" s="108">
        <v>2200000</v>
      </c>
    </row>
    <row r="1989" spans="1:22" hidden="1" x14ac:dyDescent="0.2">
      <c r="A1989" s="103">
        <v>1987</v>
      </c>
      <c r="B1989" s="1" t="s">
        <v>46</v>
      </c>
      <c r="C1989" s="14">
        <v>39</v>
      </c>
      <c r="D1989" s="14">
        <v>103</v>
      </c>
      <c r="E1989" s="1">
        <v>13302</v>
      </c>
      <c r="F1989" s="1" t="str">
        <f t="shared" si="161"/>
        <v>БЗД39103</v>
      </c>
      <c r="G1989" s="2" t="s">
        <v>751</v>
      </c>
      <c r="I1989" s="1">
        <v>5</v>
      </c>
      <c r="J1989" s="1">
        <v>2008</v>
      </c>
      <c r="K1989" s="37" t="s">
        <v>43</v>
      </c>
      <c r="L1989" s="122">
        <f t="shared" si="160"/>
        <v>1.1000000000000001</v>
      </c>
      <c r="N1989" s="117">
        <v>2200000</v>
      </c>
      <c r="O1989" s="129">
        <f t="shared" si="162"/>
        <v>2420000</v>
      </c>
      <c r="P1989" s="14">
        <f t="shared" si="158"/>
        <v>0</v>
      </c>
      <c r="Q1989" s="14" t="str">
        <f>+IF(B1989='1'!$D$15,IF(C1989='1'!$D$16,'2'!D1989,""),"")</f>
        <v/>
      </c>
      <c r="S1989" s="36">
        <v>1700000</v>
      </c>
      <c r="T1989" s="87">
        <v>1700000</v>
      </c>
      <c r="U1989" s="96">
        <v>1800000</v>
      </c>
      <c r="V1989" s="108">
        <v>2200000</v>
      </c>
    </row>
    <row r="1990" spans="1:22" hidden="1" x14ac:dyDescent="0.2">
      <c r="A1990" s="103">
        <v>1988</v>
      </c>
      <c r="B1990" s="1" t="s">
        <v>46</v>
      </c>
      <c r="C1990" s="14">
        <v>39</v>
      </c>
      <c r="D1990" s="14">
        <v>102</v>
      </c>
      <c r="E1990" s="1">
        <v>13302</v>
      </c>
      <c r="F1990" s="1" t="str">
        <f t="shared" si="161"/>
        <v>БЗД39102</v>
      </c>
      <c r="G1990" s="2" t="s">
        <v>751</v>
      </c>
      <c r="I1990" s="1">
        <v>5</v>
      </c>
      <c r="J1990" s="1">
        <v>2008</v>
      </c>
      <c r="K1990" s="37" t="s">
        <v>43</v>
      </c>
      <c r="L1990" s="122">
        <f t="shared" si="160"/>
        <v>1.1000000000000001</v>
      </c>
      <c r="N1990" s="117">
        <v>2200000</v>
      </c>
      <c r="O1990" s="129">
        <f t="shared" si="162"/>
        <v>2420000</v>
      </c>
      <c r="P1990" s="14">
        <f t="shared" ref="P1990:P2053" si="163">+IF(Q1990="",0,P1989+1)</f>
        <v>0</v>
      </c>
      <c r="Q1990" s="14" t="str">
        <f>+IF(B1990='1'!$D$15,IF(C1990='1'!$D$16,'2'!D1990,""),"")</f>
        <v/>
      </c>
      <c r="S1990" s="36">
        <v>1700000</v>
      </c>
      <c r="T1990" s="87">
        <v>1700000</v>
      </c>
      <c r="U1990" s="96">
        <v>1800000</v>
      </c>
      <c r="V1990" s="108">
        <v>2200000</v>
      </c>
    </row>
    <row r="1991" spans="1:22" hidden="1" x14ac:dyDescent="0.2">
      <c r="A1991" s="103">
        <v>1989</v>
      </c>
      <c r="B1991" s="1" t="s">
        <v>46</v>
      </c>
      <c r="C1991" s="14">
        <v>39</v>
      </c>
      <c r="D1991" s="14">
        <v>101</v>
      </c>
      <c r="E1991" s="1">
        <v>13302</v>
      </c>
      <c r="F1991" s="1" t="str">
        <f t="shared" si="161"/>
        <v>БЗД39101</v>
      </c>
      <c r="G1991" s="2" t="s">
        <v>751</v>
      </c>
      <c r="I1991" s="1">
        <v>5</v>
      </c>
      <c r="J1991" s="1">
        <v>2008</v>
      </c>
      <c r="K1991" s="37" t="s">
        <v>43</v>
      </c>
      <c r="L1991" s="122">
        <f t="shared" si="160"/>
        <v>1.1000000000000001</v>
      </c>
      <c r="N1991" s="117">
        <v>2200000</v>
      </c>
      <c r="O1991" s="129">
        <f t="shared" si="162"/>
        <v>2420000</v>
      </c>
      <c r="P1991" s="14">
        <f t="shared" si="163"/>
        <v>0</v>
      </c>
      <c r="Q1991" s="14" t="str">
        <f>+IF(B1991='1'!$D$15,IF(C1991='1'!$D$16,'2'!D1991,""),"")</f>
        <v/>
      </c>
      <c r="S1991" s="36">
        <v>1700000</v>
      </c>
      <c r="T1991" s="87">
        <v>1700000</v>
      </c>
      <c r="U1991" s="96">
        <v>1800000</v>
      </c>
      <c r="V1991" s="108">
        <v>2200000</v>
      </c>
    </row>
    <row r="1992" spans="1:22" hidden="1" x14ac:dyDescent="0.2">
      <c r="A1992" s="103">
        <v>1990</v>
      </c>
      <c r="B1992" s="1" t="s">
        <v>46</v>
      </c>
      <c r="C1992" s="14">
        <v>39</v>
      </c>
      <c r="D1992" s="14">
        <v>79</v>
      </c>
      <c r="E1992" s="1">
        <v>13301</v>
      </c>
      <c r="F1992" s="1" t="str">
        <f t="shared" si="161"/>
        <v>БЗД3979</v>
      </c>
      <c r="G1992" s="2" t="s">
        <v>7</v>
      </c>
      <c r="I1992" s="1">
        <v>12</v>
      </c>
      <c r="J1992" s="1">
        <v>2015</v>
      </c>
      <c r="K1992" s="2" t="s">
        <v>752</v>
      </c>
      <c r="L1992" s="122">
        <f t="shared" si="160"/>
        <v>1.1000000000000001</v>
      </c>
      <c r="N1992" s="117">
        <v>2300000</v>
      </c>
      <c r="O1992" s="129">
        <f t="shared" si="162"/>
        <v>2530000</v>
      </c>
      <c r="P1992" s="14">
        <f t="shared" si="163"/>
        <v>0</v>
      </c>
      <c r="Q1992" s="14" t="str">
        <f>+IF(B1992='1'!$D$15,IF(C1992='1'!$D$16,'2'!D1992,""),"")</f>
        <v/>
      </c>
      <c r="S1992" s="36">
        <v>1800000</v>
      </c>
      <c r="T1992" s="87">
        <v>1800000</v>
      </c>
      <c r="U1992" s="96">
        <v>1900000</v>
      </c>
      <c r="V1992" s="108">
        <v>2300000</v>
      </c>
    </row>
    <row r="1993" spans="1:22" hidden="1" x14ac:dyDescent="0.2">
      <c r="A1993" s="103">
        <v>1991</v>
      </c>
      <c r="B1993" s="1" t="s">
        <v>46</v>
      </c>
      <c r="C1993" s="14">
        <v>39</v>
      </c>
      <c r="D1993" s="14">
        <v>64</v>
      </c>
      <c r="E1993" s="1">
        <v>13301</v>
      </c>
      <c r="F1993" s="1" t="str">
        <f t="shared" si="161"/>
        <v>БЗД3964</v>
      </c>
      <c r="G1993" s="2" t="s">
        <v>757</v>
      </c>
      <c r="I1993" s="1">
        <v>15</v>
      </c>
      <c r="J1993" s="1">
        <v>2017</v>
      </c>
      <c r="K1993" s="2" t="s">
        <v>752</v>
      </c>
      <c r="L1993" s="122">
        <f t="shared" si="160"/>
        <v>1.1000000000000001</v>
      </c>
      <c r="N1993" s="117">
        <v>2500000</v>
      </c>
      <c r="O1993" s="129">
        <f t="shared" si="162"/>
        <v>2750000</v>
      </c>
      <c r="P1993" s="14">
        <f t="shared" si="163"/>
        <v>0</v>
      </c>
      <c r="Q1993" s="14" t="str">
        <f>+IF(B1993='1'!$D$15,IF(C1993='1'!$D$16,'2'!D1993,""),"")</f>
        <v/>
      </c>
      <c r="S1993" s="36">
        <v>2000000</v>
      </c>
      <c r="T1993" s="87">
        <v>2000000</v>
      </c>
      <c r="U1993" s="96">
        <v>2200000</v>
      </c>
      <c r="V1993" s="108">
        <v>2500000</v>
      </c>
    </row>
    <row r="1994" spans="1:22" hidden="1" x14ac:dyDescent="0.2">
      <c r="A1994" s="103">
        <v>1992</v>
      </c>
      <c r="B1994" s="1" t="s">
        <v>46</v>
      </c>
      <c r="C1994" s="14">
        <v>39</v>
      </c>
      <c r="D1994" s="14">
        <v>63</v>
      </c>
      <c r="E1994" s="1">
        <v>13301</v>
      </c>
      <c r="F1994" s="1" t="str">
        <f t="shared" si="161"/>
        <v>БЗД3963</v>
      </c>
      <c r="G1994" s="2" t="s">
        <v>753</v>
      </c>
      <c r="I1994" s="1">
        <v>12</v>
      </c>
      <c r="J1994" s="1">
        <v>2015</v>
      </c>
      <c r="K1994" s="2" t="s">
        <v>752</v>
      </c>
      <c r="L1994" s="122">
        <f t="shared" si="160"/>
        <v>1.1000000000000001</v>
      </c>
      <c r="N1994" s="117">
        <v>2500000</v>
      </c>
      <c r="O1994" s="129">
        <f t="shared" si="162"/>
        <v>2750000</v>
      </c>
      <c r="P1994" s="14">
        <f t="shared" si="163"/>
        <v>0</v>
      </c>
      <c r="Q1994" s="14" t="str">
        <f>+IF(B1994='1'!$D$15,IF(C1994='1'!$D$16,'2'!D1994,""),"")</f>
        <v/>
      </c>
      <c r="S1994" s="36">
        <v>2000000</v>
      </c>
      <c r="T1994" s="87">
        <v>2000000</v>
      </c>
      <c r="U1994" s="96">
        <v>2200000</v>
      </c>
      <c r="V1994" s="108">
        <v>2500000</v>
      </c>
    </row>
    <row r="1995" spans="1:22" hidden="1" x14ac:dyDescent="0.2">
      <c r="A1995" s="103">
        <v>1993</v>
      </c>
      <c r="B1995" s="1" t="s">
        <v>46</v>
      </c>
      <c r="C1995" s="14">
        <v>39</v>
      </c>
      <c r="D1995" s="14">
        <v>60</v>
      </c>
      <c r="E1995" s="1">
        <v>13302</v>
      </c>
      <c r="F1995" s="1" t="str">
        <f t="shared" si="161"/>
        <v>БЗД3960</v>
      </c>
      <c r="G1995" s="2" t="s">
        <v>6</v>
      </c>
      <c r="I1995" s="1">
        <v>9</v>
      </c>
      <c r="J1995" s="1">
        <v>2010</v>
      </c>
      <c r="K1995" s="2" t="s">
        <v>8</v>
      </c>
      <c r="L1995" s="122">
        <f t="shared" si="160"/>
        <v>1.1000000000000001</v>
      </c>
      <c r="N1995" s="117">
        <v>2300000</v>
      </c>
      <c r="O1995" s="129">
        <f t="shared" si="162"/>
        <v>2530000</v>
      </c>
      <c r="P1995" s="14">
        <f t="shared" si="163"/>
        <v>0</v>
      </c>
      <c r="Q1995" s="14" t="str">
        <f>+IF(B1995='1'!$D$15,IF(C1995='1'!$D$16,'2'!D1995,""),"")</f>
        <v/>
      </c>
      <c r="S1995" s="36">
        <v>1800000</v>
      </c>
      <c r="T1995" s="87">
        <v>1800000</v>
      </c>
      <c r="U1995" s="96">
        <v>1900000</v>
      </c>
      <c r="V1995" s="108">
        <v>2300000</v>
      </c>
    </row>
    <row r="1996" spans="1:22" hidden="1" x14ac:dyDescent="0.2">
      <c r="A1996" s="103">
        <v>1994</v>
      </c>
      <c r="B1996" s="1" t="s">
        <v>46</v>
      </c>
      <c r="C1996" s="14">
        <v>39</v>
      </c>
      <c r="D1996" s="14">
        <v>50</v>
      </c>
      <c r="E1996" s="1">
        <v>13302</v>
      </c>
      <c r="F1996" s="1" t="str">
        <f t="shared" si="161"/>
        <v>БЗД3950</v>
      </c>
      <c r="G1996" s="2" t="s">
        <v>6</v>
      </c>
      <c r="I1996" s="1">
        <v>9</v>
      </c>
      <c r="J1996" s="1">
        <v>2010</v>
      </c>
      <c r="K1996" s="2" t="s">
        <v>8</v>
      </c>
      <c r="L1996" s="122">
        <f t="shared" si="160"/>
        <v>1.1000000000000001</v>
      </c>
      <c r="N1996" s="117">
        <v>2300000</v>
      </c>
      <c r="O1996" s="129">
        <f t="shared" si="162"/>
        <v>2530000</v>
      </c>
      <c r="P1996" s="14">
        <f t="shared" si="163"/>
        <v>0</v>
      </c>
      <c r="Q1996" s="14" t="str">
        <f>+IF(B1996='1'!$D$15,IF(C1996='1'!$D$16,'2'!D1996,""),"")</f>
        <v/>
      </c>
      <c r="S1996" s="36">
        <v>1800000</v>
      </c>
      <c r="T1996" s="87">
        <v>1800000</v>
      </c>
      <c r="U1996" s="96">
        <v>1900000</v>
      </c>
      <c r="V1996" s="108">
        <v>2300000</v>
      </c>
    </row>
    <row r="1997" spans="1:22" hidden="1" x14ac:dyDescent="0.2">
      <c r="A1997" s="103">
        <v>1995</v>
      </c>
      <c r="B1997" s="1" t="s">
        <v>46</v>
      </c>
      <c r="C1997" s="14">
        <v>39</v>
      </c>
      <c r="D1997" s="14">
        <v>41</v>
      </c>
      <c r="E1997" s="1">
        <v>13301</v>
      </c>
      <c r="F1997" s="1" t="str">
        <f t="shared" si="161"/>
        <v>БЗД3941</v>
      </c>
      <c r="G1997" s="2" t="s">
        <v>763</v>
      </c>
      <c r="I1997" s="1">
        <v>5</v>
      </c>
      <c r="J1997" s="1">
        <v>2015</v>
      </c>
      <c r="K1997" s="2" t="s">
        <v>8</v>
      </c>
      <c r="L1997" s="122">
        <f t="shared" si="160"/>
        <v>1.1000000000000001</v>
      </c>
      <c r="N1997" s="117">
        <v>2100000</v>
      </c>
      <c r="O1997" s="129">
        <f t="shared" si="162"/>
        <v>2310000</v>
      </c>
      <c r="P1997" s="14">
        <f t="shared" si="163"/>
        <v>0</v>
      </c>
      <c r="Q1997" s="14" t="str">
        <f>+IF(B1997='1'!$D$15,IF(C1997='1'!$D$16,'2'!D1997,""),"")</f>
        <v/>
      </c>
      <c r="S1997" s="36">
        <v>1700000</v>
      </c>
      <c r="T1997" s="87">
        <v>1700000</v>
      </c>
      <c r="U1997" s="96">
        <v>1800000</v>
      </c>
      <c r="V1997" s="108">
        <v>2100000</v>
      </c>
    </row>
    <row r="1998" spans="1:22" hidden="1" x14ac:dyDescent="0.2">
      <c r="A1998" s="103">
        <v>1996</v>
      </c>
      <c r="B1998" s="1" t="s">
        <v>46</v>
      </c>
      <c r="C1998" s="14">
        <v>39</v>
      </c>
      <c r="D1998" s="14">
        <v>27</v>
      </c>
      <c r="E1998" s="1">
        <v>13301</v>
      </c>
      <c r="F1998" s="1" t="str">
        <f t="shared" si="161"/>
        <v>БЗД3927</v>
      </c>
      <c r="G1998" s="2" t="s">
        <v>6</v>
      </c>
      <c r="I1998" s="1">
        <v>3</v>
      </c>
      <c r="J1998" s="1">
        <v>2013</v>
      </c>
      <c r="K1998" s="2" t="s">
        <v>734</v>
      </c>
      <c r="L1998" s="122">
        <f t="shared" si="160"/>
        <v>1.1000000000000001</v>
      </c>
      <c r="N1998" s="117">
        <v>2100000</v>
      </c>
      <c r="O1998" s="129">
        <f t="shared" si="162"/>
        <v>2310000</v>
      </c>
      <c r="P1998" s="14">
        <f t="shared" si="163"/>
        <v>0</v>
      </c>
      <c r="Q1998" s="14" t="str">
        <f>+IF(B1998='1'!$D$15,IF(C1998='1'!$D$16,'2'!D1998,""),"")</f>
        <v/>
      </c>
      <c r="S1998" s="36">
        <v>1700000</v>
      </c>
      <c r="T1998" s="87">
        <v>1700000</v>
      </c>
      <c r="U1998" s="96">
        <v>1800000</v>
      </c>
      <c r="V1998" s="108">
        <v>2100000</v>
      </c>
    </row>
    <row r="1999" spans="1:22" hidden="1" x14ac:dyDescent="0.2">
      <c r="A1999" s="103">
        <v>1997</v>
      </c>
      <c r="B1999" s="1" t="s">
        <v>46</v>
      </c>
      <c r="C1999" s="14">
        <v>39</v>
      </c>
      <c r="D1999" s="14">
        <v>25</v>
      </c>
      <c r="E1999" s="1">
        <v>13302</v>
      </c>
      <c r="F1999" s="1" t="str">
        <f t="shared" si="161"/>
        <v>БЗД3925</v>
      </c>
      <c r="G1999" s="2" t="s">
        <v>736</v>
      </c>
      <c r="I1999" s="1">
        <v>5</v>
      </c>
      <c r="J1999" s="1">
        <v>2011</v>
      </c>
      <c r="K1999" s="2" t="s">
        <v>734</v>
      </c>
      <c r="L1999" s="122">
        <f t="shared" si="160"/>
        <v>1.1000000000000001</v>
      </c>
      <c r="N1999" s="117">
        <v>2100000</v>
      </c>
      <c r="O1999" s="129">
        <f t="shared" si="162"/>
        <v>2310000</v>
      </c>
      <c r="P1999" s="14">
        <f t="shared" si="163"/>
        <v>0</v>
      </c>
      <c r="Q1999" s="14" t="str">
        <f>+IF(B1999='1'!$D$15,IF(C1999='1'!$D$16,'2'!D1999,""),"")</f>
        <v/>
      </c>
      <c r="S1999" s="36">
        <v>1700000</v>
      </c>
      <c r="T1999" s="87">
        <v>1700000</v>
      </c>
      <c r="U1999" s="96">
        <v>1800000</v>
      </c>
      <c r="V1999" s="108">
        <v>2100000</v>
      </c>
    </row>
    <row r="2000" spans="1:22" hidden="1" x14ac:dyDescent="0.2">
      <c r="A2000" s="103">
        <v>1998</v>
      </c>
      <c r="B2000" s="1" t="s">
        <v>46</v>
      </c>
      <c r="C2000" s="14">
        <v>39</v>
      </c>
      <c r="D2000" s="14">
        <v>22</v>
      </c>
      <c r="E2000" s="1">
        <v>13302</v>
      </c>
      <c r="F2000" s="1" t="str">
        <f t="shared" si="161"/>
        <v>БЗД3922</v>
      </c>
      <c r="G2000" s="2" t="s">
        <v>735</v>
      </c>
      <c r="I2000" s="1">
        <v>5</v>
      </c>
      <c r="J2000" s="1">
        <v>2009</v>
      </c>
      <c r="K2000" s="2" t="s">
        <v>734</v>
      </c>
      <c r="L2000" s="122">
        <f t="shared" si="160"/>
        <v>1.1000000000000001</v>
      </c>
      <c r="N2000" s="117">
        <v>2100000</v>
      </c>
      <c r="O2000" s="129">
        <f t="shared" si="162"/>
        <v>2310000</v>
      </c>
      <c r="P2000" s="14">
        <f t="shared" si="163"/>
        <v>0</v>
      </c>
      <c r="Q2000" s="14" t="str">
        <f>+IF(B2000='1'!$D$15,IF(C2000='1'!$D$16,'2'!D2000,""),"")</f>
        <v/>
      </c>
      <c r="S2000" s="36">
        <v>1700000</v>
      </c>
      <c r="T2000" s="87">
        <v>1700000</v>
      </c>
      <c r="U2000" s="96">
        <v>1800000</v>
      </c>
      <c r="V2000" s="108">
        <v>2100000</v>
      </c>
    </row>
    <row r="2001" spans="1:22" hidden="1" x14ac:dyDescent="0.2">
      <c r="A2001" s="103">
        <v>1999</v>
      </c>
      <c r="B2001" s="1" t="s">
        <v>46</v>
      </c>
      <c r="C2001" s="14">
        <v>39</v>
      </c>
      <c r="D2001" s="14">
        <v>21</v>
      </c>
      <c r="E2001" s="1">
        <v>13302</v>
      </c>
      <c r="F2001" s="1" t="str">
        <f t="shared" si="161"/>
        <v>БЗД3921</v>
      </c>
      <c r="G2001" s="2" t="s">
        <v>735</v>
      </c>
      <c r="I2001" s="1">
        <v>5</v>
      </c>
      <c r="J2001" s="1">
        <v>2009</v>
      </c>
      <c r="K2001" s="2" t="s">
        <v>734</v>
      </c>
      <c r="L2001" s="122">
        <f t="shared" ref="L2001:L2031" si="164">+$L$1</f>
        <v>1.1000000000000001</v>
      </c>
      <c r="N2001" s="117">
        <v>2100000</v>
      </c>
      <c r="O2001" s="129">
        <f t="shared" si="162"/>
        <v>2310000</v>
      </c>
      <c r="P2001" s="14">
        <f t="shared" si="163"/>
        <v>0</v>
      </c>
      <c r="Q2001" s="14" t="str">
        <f>+IF(B2001='1'!$D$15,IF(C2001='1'!$D$16,'2'!D2001,""),"")</f>
        <v/>
      </c>
      <c r="S2001" s="36">
        <v>1700000</v>
      </c>
      <c r="T2001" s="87">
        <v>1700000</v>
      </c>
      <c r="U2001" s="96">
        <v>1800000</v>
      </c>
      <c r="V2001" s="108">
        <v>2100000</v>
      </c>
    </row>
    <row r="2002" spans="1:22" hidden="1" x14ac:dyDescent="0.2">
      <c r="A2002" s="103">
        <v>2000</v>
      </c>
      <c r="B2002" s="1" t="s">
        <v>46</v>
      </c>
      <c r="C2002" s="14">
        <v>39</v>
      </c>
      <c r="D2002" s="14">
        <v>16</v>
      </c>
      <c r="E2002" s="1">
        <v>13302</v>
      </c>
      <c r="F2002" s="1" t="str">
        <f t="shared" si="161"/>
        <v>БЗД3916</v>
      </c>
      <c r="G2002" s="2" t="s">
        <v>7</v>
      </c>
      <c r="I2002" s="1">
        <v>10</v>
      </c>
      <c r="J2002" s="1">
        <v>2016</v>
      </c>
      <c r="K2002" s="2" t="s">
        <v>752</v>
      </c>
      <c r="L2002" s="122">
        <f t="shared" si="164"/>
        <v>1.1000000000000001</v>
      </c>
      <c r="N2002" s="117">
        <v>2500000</v>
      </c>
      <c r="O2002" s="129">
        <f t="shared" si="162"/>
        <v>2750000</v>
      </c>
      <c r="P2002" s="14">
        <f t="shared" si="163"/>
        <v>0</v>
      </c>
      <c r="Q2002" s="14" t="str">
        <f>+IF(B2002='1'!$D$15,IF(C2002='1'!$D$16,'2'!D2002,""),"")</f>
        <v/>
      </c>
      <c r="S2002" s="36">
        <v>2000000</v>
      </c>
      <c r="T2002" s="87">
        <v>2000000</v>
      </c>
      <c r="U2002" s="96">
        <v>2200000</v>
      </c>
      <c r="V2002" s="108">
        <v>2500000</v>
      </c>
    </row>
    <row r="2003" spans="1:22" hidden="1" x14ac:dyDescent="0.2">
      <c r="A2003" s="103">
        <v>2001</v>
      </c>
      <c r="B2003" s="1" t="s">
        <v>46</v>
      </c>
      <c r="C2003" s="14">
        <v>39</v>
      </c>
      <c r="D2003" s="14">
        <v>8</v>
      </c>
      <c r="E2003" s="1">
        <v>13302</v>
      </c>
      <c r="F2003" s="1" t="str">
        <f t="shared" si="161"/>
        <v>БЗД398</v>
      </c>
      <c r="G2003" s="2" t="s">
        <v>183</v>
      </c>
      <c r="I2003" s="1">
        <v>8</v>
      </c>
      <c r="J2003" s="1">
        <v>2016</v>
      </c>
      <c r="K2003" s="2" t="s">
        <v>752</v>
      </c>
      <c r="L2003" s="122">
        <f t="shared" si="164"/>
        <v>1.1000000000000001</v>
      </c>
      <c r="N2003" s="117">
        <v>2200000</v>
      </c>
      <c r="O2003" s="129">
        <f t="shared" si="162"/>
        <v>2420000</v>
      </c>
      <c r="P2003" s="14">
        <f t="shared" si="163"/>
        <v>0</v>
      </c>
      <c r="Q2003" s="14" t="str">
        <f>+IF(B2003='1'!$D$15,IF(C2003='1'!$D$16,'2'!D2003,""),"")</f>
        <v/>
      </c>
      <c r="S2003" s="36">
        <v>1800000</v>
      </c>
      <c r="T2003" s="87">
        <v>1800000</v>
      </c>
      <c r="U2003" s="96">
        <v>1900000</v>
      </c>
      <c r="V2003" s="108">
        <v>2200000</v>
      </c>
    </row>
    <row r="2004" spans="1:22" hidden="1" x14ac:dyDescent="0.2">
      <c r="A2004" s="103">
        <v>2002</v>
      </c>
      <c r="B2004" s="1" t="s">
        <v>46</v>
      </c>
      <c r="C2004" s="14">
        <v>39</v>
      </c>
      <c r="D2004" s="14">
        <v>5</v>
      </c>
      <c r="E2004" s="1">
        <v>13302</v>
      </c>
      <c r="F2004" s="1" t="str">
        <f t="shared" si="161"/>
        <v>БЗД395</v>
      </c>
      <c r="G2004" s="2" t="s">
        <v>2408</v>
      </c>
      <c r="I2004" s="1">
        <v>16</v>
      </c>
      <c r="J2004" s="1">
        <v>2019</v>
      </c>
      <c r="K2004" s="2" t="s">
        <v>752</v>
      </c>
      <c r="L2004" s="122">
        <f t="shared" si="164"/>
        <v>1.1000000000000001</v>
      </c>
      <c r="N2004" s="117">
        <v>2800000</v>
      </c>
      <c r="O2004" s="129">
        <f t="shared" si="162"/>
        <v>3080000.0000000005</v>
      </c>
      <c r="P2004" s="14">
        <f t="shared" si="163"/>
        <v>0</v>
      </c>
      <c r="Q2004" s="14" t="str">
        <f>+IF(B2004='1'!$D$15,IF(C2004='1'!$D$16,'2'!D2004,""),"")</f>
        <v/>
      </c>
      <c r="S2004" s="36"/>
      <c r="T2004" s="87"/>
      <c r="U2004" s="96">
        <v>2300000</v>
      </c>
      <c r="V2004" s="108">
        <v>2800000</v>
      </c>
    </row>
    <row r="2005" spans="1:22" hidden="1" x14ac:dyDescent="0.2">
      <c r="A2005" s="103">
        <v>2003</v>
      </c>
      <c r="B2005" s="1" t="s">
        <v>46</v>
      </c>
      <c r="C2005" s="14">
        <v>39</v>
      </c>
      <c r="D2005" s="14">
        <v>3</v>
      </c>
      <c r="E2005" s="1">
        <v>13302</v>
      </c>
      <c r="F2005" s="1" t="str">
        <f t="shared" si="161"/>
        <v>БЗД393</v>
      </c>
      <c r="G2005" s="2" t="s">
        <v>183</v>
      </c>
      <c r="I2005" s="1">
        <v>9</v>
      </c>
      <c r="J2005" s="1">
        <v>2008</v>
      </c>
      <c r="K2005" s="2" t="s">
        <v>734</v>
      </c>
      <c r="L2005" s="122">
        <f t="shared" si="164"/>
        <v>1.1000000000000001</v>
      </c>
      <c r="N2005" s="117">
        <v>2300000</v>
      </c>
      <c r="O2005" s="129">
        <f t="shared" si="162"/>
        <v>2530000</v>
      </c>
      <c r="P2005" s="14">
        <f t="shared" si="163"/>
        <v>0</v>
      </c>
      <c r="Q2005" s="14" t="str">
        <f>+IF(B2005='1'!$D$15,IF(C2005='1'!$D$16,'2'!D2005,""),"")</f>
        <v/>
      </c>
      <c r="S2005" s="36">
        <v>1750000</v>
      </c>
      <c r="T2005" s="87">
        <v>1750000</v>
      </c>
      <c r="U2005" s="96">
        <v>2000000</v>
      </c>
      <c r="V2005" s="108">
        <v>2300000</v>
      </c>
    </row>
    <row r="2006" spans="1:22" hidden="1" x14ac:dyDescent="0.2">
      <c r="A2006" s="103">
        <v>2004</v>
      </c>
      <c r="B2006" s="1" t="s">
        <v>46</v>
      </c>
      <c r="C2006" s="14">
        <v>40</v>
      </c>
      <c r="D2006" s="14" t="s">
        <v>946</v>
      </c>
      <c r="E2006" s="1">
        <v>13320</v>
      </c>
      <c r="F2006" s="1" t="str">
        <f t="shared" si="161"/>
        <v>БЗД4068Б</v>
      </c>
      <c r="G2006" s="2" t="s">
        <v>7</v>
      </c>
      <c r="I2006" s="1">
        <v>10</v>
      </c>
      <c r="J2006" s="1">
        <v>2020</v>
      </c>
      <c r="K2006" s="2" t="s">
        <v>943</v>
      </c>
      <c r="L2006" s="122">
        <f t="shared" si="164"/>
        <v>1.1000000000000001</v>
      </c>
      <c r="N2006" s="117">
        <v>2500000</v>
      </c>
      <c r="O2006" s="129">
        <f t="shared" si="162"/>
        <v>2750000</v>
      </c>
      <c r="P2006" s="14">
        <f t="shared" si="163"/>
        <v>0</v>
      </c>
      <c r="Q2006" s="14" t="str">
        <f>+IF(B2006='1'!$D$15,IF(C2006='1'!$D$16,'2'!D2006,""),"")</f>
        <v/>
      </c>
      <c r="S2006" s="36">
        <v>2000000</v>
      </c>
      <c r="T2006" s="87">
        <v>2000000</v>
      </c>
      <c r="U2006" s="96">
        <v>2200000</v>
      </c>
      <c r="V2006" s="108">
        <v>2500000</v>
      </c>
    </row>
    <row r="2007" spans="1:22" hidden="1" x14ac:dyDescent="0.2">
      <c r="A2007" s="103">
        <v>2005</v>
      </c>
      <c r="B2007" s="1" t="s">
        <v>46</v>
      </c>
      <c r="C2007" s="14">
        <v>40</v>
      </c>
      <c r="D2007" s="14" t="s">
        <v>945</v>
      </c>
      <c r="E2007" s="1">
        <v>13320</v>
      </c>
      <c r="F2007" s="1" t="str">
        <f t="shared" si="161"/>
        <v>БЗД4068А</v>
      </c>
      <c r="G2007" s="2" t="s">
        <v>7</v>
      </c>
      <c r="I2007" s="1">
        <v>9</v>
      </c>
      <c r="J2007" s="1">
        <v>2019</v>
      </c>
      <c r="K2007" s="2" t="s">
        <v>943</v>
      </c>
      <c r="L2007" s="122">
        <f t="shared" si="164"/>
        <v>1.1000000000000001</v>
      </c>
      <c r="N2007" s="117">
        <v>2500000</v>
      </c>
      <c r="O2007" s="129">
        <f t="shared" si="162"/>
        <v>2750000</v>
      </c>
      <c r="P2007" s="14">
        <f t="shared" si="163"/>
        <v>0</v>
      </c>
      <c r="Q2007" s="14" t="str">
        <f>+IF(B2007='1'!$D$15,IF(C2007='1'!$D$16,'2'!D2007,""),"")</f>
        <v/>
      </c>
      <c r="S2007" s="36">
        <v>2000000</v>
      </c>
      <c r="T2007" s="87">
        <v>2000000</v>
      </c>
      <c r="U2007" s="96">
        <v>2200000</v>
      </c>
      <c r="V2007" s="108">
        <v>2500000</v>
      </c>
    </row>
    <row r="2008" spans="1:22" hidden="1" x14ac:dyDescent="0.2">
      <c r="A2008" s="103">
        <v>2006</v>
      </c>
      <c r="B2008" s="1" t="s">
        <v>46</v>
      </c>
      <c r="C2008" s="14">
        <v>40</v>
      </c>
      <c r="D2008" s="14" t="s">
        <v>912</v>
      </c>
      <c r="E2008" s="1">
        <v>13320</v>
      </c>
      <c r="F2008" s="1" t="str">
        <f t="shared" si="161"/>
        <v>БЗД4066С</v>
      </c>
      <c r="G2008" s="2" t="s">
        <v>913</v>
      </c>
      <c r="I2008" s="1">
        <v>10</v>
      </c>
      <c r="J2008" s="1">
        <v>2012</v>
      </c>
      <c r="K2008" s="2" t="s">
        <v>911</v>
      </c>
      <c r="L2008" s="122">
        <f t="shared" si="164"/>
        <v>1.1000000000000001</v>
      </c>
      <c r="N2008" s="117">
        <v>2300000</v>
      </c>
      <c r="O2008" s="129">
        <f t="shared" si="162"/>
        <v>2530000</v>
      </c>
      <c r="P2008" s="14">
        <f t="shared" si="163"/>
        <v>0</v>
      </c>
      <c r="Q2008" s="14" t="str">
        <f>+IF(B2008='1'!$D$15,IF(C2008='1'!$D$16,'2'!D2008,""),"")</f>
        <v/>
      </c>
      <c r="S2008" s="36">
        <v>1900000</v>
      </c>
      <c r="T2008" s="87">
        <v>1900000</v>
      </c>
      <c r="U2008" s="96">
        <v>2050000</v>
      </c>
      <c r="V2008" s="108">
        <v>2300000</v>
      </c>
    </row>
    <row r="2009" spans="1:22" hidden="1" x14ac:dyDescent="0.2">
      <c r="A2009" s="103">
        <v>2007</v>
      </c>
      <c r="B2009" s="1" t="s">
        <v>46</v>
      </c>
      <c r="C2009" s="14">
        <v>40</v>
      </c>
      <c r="D2009" s="14" t="s">
        <v>919</v>
      </c>
      <c r="E2009" s="1">
        <v>13320</v>
      </c>
      <c r="F2009" s="1" t="str">
        <f t="shared" si="161"/>
        <v>БЗД4066И</v>
      </c>
      <c r="G2009" s="2" t="s">
        <v>916</v>
      </c>
      <c r="I2009" s="1">
        <v>11</v>
      </c>
      <c r="J2009" s="1">
        <v>2014</v>
      </c>
      <c r="K2009" s="2" t="s">
        <v>911</v>
      </c>
      <c r="L2009" s="122">
        <f t="shared" si="164"/>
        <v>1.1000000000000001</v>
      </c>
      <c r="N2009" s="117">
        <v>2300000</v>
      </c>
      <c r="O2009" s="129">
        <f t="shared" si="162"/>
        <v>2530000</v>
      </c>
      <c r="P2009" s="14">
        <f t="shared" si="163"/>
        <v>0</v>
      </c>
      <c r="Q2009" s="14" t="str">
        <f>+IF(B2009='1'!$D$15,IF(C2009='1'!$D$16,'2'!D2009,""),"")</f>
        <v/>
      </c>
      <c r="S2009" s="36">
        <v>1900000</v>
      </c>
      <c r="T2009" s="87">
        <v>1900000</v>
      </c>
      <c r="U2009" s="96">
        <v>2050000</v>
      </c>
      <c r="V2009" s="108">
        <v>2300000</v>
      </c>
    </row>
    <row r="2010" spans="1:22" hidden="1" x14ac:dyDescent="0.2">
      <c r="A2010" s="103">
        <v>2008</v>
      </c>
      <c r="B2010" s="1" t="s">
        <v>46</v>
      </c>
      <c r="C2010" s="14">
        <v>40</v>
      </c>
      <c r="D2010" s="14" t="s">
        <v>917</v>
      </c>
      <c r="E2010" s="1">
        <v>13320</v>
      </c>
      <c r="F2010" s="1" t="str">
        <f t="shared" si="161"/>
        <v>БЗД4066Ж</v>
      </c>
      <c r="G2010" s="2" t="s">
        <v>916</v>
      </c>
      <c r="I2010" s="1">
        <v>10</v>
      </c>
      <c r="J2010" s="1">
        <v>2015</v>
      </c>
      <c r="K2010" s="2" t="s">
        <v>911</v>
      </c>
      <c r="L2010" s="122">
        <f t="shared" si="164"/>
        <v>1.1000000000000001</v>
      </c>
      <c r="N2010" s="117">
        <v>2300000</v>
      </c>
      <c r="O2010" s="129">
        <f t="shared" si="162"/>
        <v>2530000</v>
      </c>
      <c r="P2010" s="14">
        <f t="shared" si="163"/>
        <v>0</v>
      </c>
      <c r="Q2010" s="14" t="str">
        <f>+IF(B2010='1'!$D$15,IF(C2010='1'!$D$16,'2'!D2010,""),"")</f>
        <v/>
      </c>
      <c r="S2010" s="36">
        <v>1900000</v>
      </c>
      <c r="T2010" s="87">
        <v>1900000</v>
      </c>
      <c r="U2010" s="96">
        <v>2050000</v>
      </c>
      <c r="V2010" s="108">
        <v>2300000</v>
      </c>
    </row>
    <row r="2011" spans="1:22" hidden="1" x14ac:dyDescent="0.2">
      <c r="A2011" s="103">
        <v>2009</v>
      </c>
      <c r="B2011" s="1" t="s">
        <v>46</v>
      </c>
      <c r="C2011" s="14">
        <v>40</v>
      </c>
      <c r="D2011" s="14" t="s">
        <v>920</v>
      </c>
      <c r="E2011" s="1">
        <v>13320</v>
      </c>
      <c r="F2011" s="1" t="str">
        <f t="shared" si="161"/>
        <v>БЗД4066Ё</v>
      </c>
      <c r="G2011" s="2" t="s">
        <v>913</v>
      </c>
      <c r="I2011" s="1">
        <v>10</v>
      </c>
      <c r="J2011" s="1">
        <v>2016</v>
      </c>
      <c r="K2011" s="2" t="s">
        <v>911</v>
      </c>
      <c r="L2011" s="122">
        <f t="shared" si="164"/>
        <v>1.1000000000000001</v>
      </c>
      <c r="N2011" s="117">
        <v>2300000</v>
      </c>
      <c r="O2011" s="129">
        <f t="shared" si="162"/>
        <v>2530000</v>
      </c>
      <c r="P2011" s="14">
        <f t="shared" si="163"/>
        <v>0</v>
      </c>
      <c r="Q2011" s="14" t="str">
        <f>+IF(B2011='1'!$D$15,IF(C2011='1'!$D$16,'2'!D2011,""),"")</f>
        <v/>
      </c>
      <c r="S2011" s="36">
        <v>1900000</v>
      </c>
      <c r="T2011" s="87">
        <v>1900000</v>
      </c>
      <c r="U2011" s="96">
        <v>2050000</v>
      </c>
      <c r="V2011" s="108">
        <v>2300000</v>
      </c>
    </row>
    <row r="2012" spans="1:22" hidden="1" x14ac:dyDescent="0.2">
      <c r="A2012" s="103">
        <v>2010</v>
      </c>
      <c r="B2012" s="1" t="s">
        <v>46</v>
      </c>
      <c r="C2012" s="14">
        <v>40</v>
      </c>
      <c r="D2012" s="14" t="s">
        <v>921</v>
      </c>
      <c r="E2012" s="1">
        <v>13320</v>
      </c>
      <c r="F2012" s="1" t="str">
        <f t="shared" si="161"/>
        <v>БЗД4066E</v>
      </c>
      <c r="G2012" s="2" t="s">
        <v>913</v>
      </c>
      <c r="I2012" s="1">
        <v>10</v>
      </c>
      <c r="J2012" s="1">
        <v>2016</v>
      </c>
      <c r="K2012" s="2" t="s">
        <v>911</v>
      </c>
      <c r="L2012" s="122">
        <f t="shared" si="164"/>
        <v>1.1000000000000001</v>
      </c>
      <c r="N2012" s="117">
        <v>2300000</v>
      </c>
      <c r="O2012" s="129">
        <f t="shared" si="162"/>
        <v>2530000</v>
      </c>
      <c r="P2012" s="14">
        <f t="shared" si="163"/>
        <v>0</v>
      </c>
      <c r="Q2012" s="14" t="str">
        <f>+IF(B2012='1'!$D$15,IF(C2012='1'!$D$16,'2'!D2012,""),"")</f>
        <v/>
      </c>
      <c r="S2012" s="36">
        <v>1900000</v>
      </c>
      <c r="T2012" s="87">
        <v>1900000</v>
      </c>
      <c r="U2012" s="96">
        <v>2050000</v>
      </c>
      <c r="V2012" s="108">
        <v>2300000</v>
      </c>
    </row>
    <row r="2013" spans="1:22" hidden="1" x14ac:dyDescent="0.2">
      <c r="A2013" s="103">
        <v>2011</v>
      </c>
      <c r="B2013" s="1" t="s">
        <v>46</v>
      </c>
      <c r="C2013" s="14">
        <v>40</v>
      </c>
      <c r="D2013" s="14" t="s">
        <v>915</v>
      </c>
      <c r="E2013" s="1">
        <v>13320</v>
      </c>
      <c r="F2013" s="1" t="str">
        <f t="shared" si="161"/>
        <v>БЗД4066D</v>
      </c>
      <c r="G2013" s="2" t="s">
        <v>916</v>
      </c>
      <c r="I2013" s="1">
        <v>10</v>
      </c>
      <c r="J2013" s="1">
        <v>2014</v>
      </c>
      <c r="K2013" s="2" t="s">
        <v>911</v>
      </c>
      <c r="L2013" s="122">
        <f t="shared" si="164"/>
        <v>1.1000000000000001</v>
      </c>
      <c r="N2013" s="117">
        <v>2300000</v>
      </c>
      <c r="O2013" s="129">
        <f t="shared" si="162"/>
        <v>2530000</v>
      </c>
      <c r="P2013" s="14">
        <f t="shared" si="163"/>
        <v>0</v>
      </c>
      <c r="Q2013" s="14" t="str">
        <f>+IF(B2013='1'!$D$15,IF(C2013='1'!$D$16,'2'!D2013,""),"")</f>
        <v/>
      </c>
      <c r="S2013" s="36">
        <v>1900000</v>
      </c>
      <c r="T2013" s="87">
        <v>1900000</v>
      </c>
      <c r="U2013" s="96">
        <v>2050000</v>
      </c>
      <c r="V2013" s="108">
        <v>2300000</v>
      </c>
    </row>
    <row r="2014" spans="1:22" hidden="1" x14ac:dyDescent="0.2">
      <c r="A2014" s="103">
        <v>2012</v>
      </c>
      <c r="B2014" s="1" t="s">
        <v>46</v>
      </c>
      <c r="C2014" s="14">
        <v>40</v>
      </c>
      <c r="D2014" s="14" t="s">
        <v>914</v>
      </c>
      <c r="E2014" s="1">
        <v>13320</v>
      </c>
      <c r="F2014" s="1" t="str">
        <f t="shared" si="161"/>
        <v>БЗД4066B</v>
      </c>
      <c r="G2014" s="2" t="s">
        <v>913</v>
      </c>
      <c r="I2014" s="1">
        <v>10</v>
      </c>
      <c r="J2014" s="1">
        <v>2013</v>
      </c>
      <c r="K2014" s="2" t="s">
        <v>911</v>
      </c>
      <c r="L2014" s="122">
        <f t="shared" si="164"/>
        <v>1.1000000000000001</v>
      </c>
      <c r="N2014" s="117">
        <v>2300000</v>
      </c>
      <c r="O2014" s="129">
        <f t="shared" si="162"/>
        <v>2530000</v>
      </c>
      <c r="P2014" s="14">
        <f t="shared" si="163"/>
        <v>0</v>
      </c>
      <c r="Q2014" s="14" t="str">
        <f>+IF(B2014='1'!$D$15,IF(C2014='1'!$D$16,'2'!D2014,""),"")</f>
        <v/>
      </c>
      <c r="S2014" s="36">
        <v>1900000</v>
      </c>
      <c r="T2014" s="87">
        <v>1900000</v>
      </c>
      <c r="U2014" s="96">
        <v>2050000</v>
      </c>
      <c r="V2014" s="108">
        <v>2300000</v>
      </c>
    </row>
    <row r="2015" spans="1:22" hidden="1" x14ac:dyDescent="0.2">
      <c r="A2015" s="103">
        <v>2013</v>
      </c>
      <c r="B2015" s="1" t="s">
        <v>46</v>
      </c>
      <c r="C2015" s="14">
        <v>40</v>
      </c>
      <c r="D2015" s="14" t="s">
        <v>923</v>
      </c>
      <c r="E2015" s="1">
        <v>13320</v>
      </c>
      <c r="F2015" s="1" t="str">
        <f t="shared" si="161"/>
        <v>БЗД4066A</v>
      </c>
      <c r="G2015" s="2" t="s">
        <v>913</v>
      </c>
      <c r="I2015" s="1">
        <v>10</v>
      </c>
      <c r="J2015" s="1">
        <v>2015</v>
      </c>
      <c r="L2015" s="122">
        <f t="shared" si="164"/>
        <v>1.1000000000000001</v>
      </c>
      <c r="N2015" s="117">
        <v>2300000</v>
      </c>
      <c r="O2015" s="129">
        <f t="shared" si="162"/>
        <v>2530000</v>
      </c>
      <c r="P2015" s="14">
        <f t="shared" si="163"/>
        <v>0</v>
      </c>
      <c r="Q2015" s="14" t="str">
        <f>+IF(B2015='1'!$D$15,IF(C2015='1'!$D$16,'2'!D2015,""),"")</f>
        <v/>
      </c>
      <c r="S2015" s="36">
        <v>1900000</v>
      </c>
      <c r="T2015" s="87">
        <v>1900000</v>
      </c>
      <c r="U2015" s="96">
        <v>2050000</v>
      </c>
      <c r="V2015" s="108">
        <v>2300000</v>
      </c>
    </row>
    <row r="2016" spans="1:22" hidden="1" x14ac:dyDescent="0.2">
      <c r="A2016" s="103">
        <v>2014</v>
      </c>
      <c r="B2016" s="1" t="s">
        <v>46</v>
      </c>
      <c r="C2016" s="14">
        <v>40</v>
      </c>
      <c r="D2016" s="14" t="s">
        <v>908</v>
      </c>
      <c r="E2016" s="1">
        <v>13321</v>
      </c>
      <c r="F2016" s="1" t="str">
        <f t="shared" si="161"/>
        <v>БЗД4061А</v>
      </c>
      <c r="G2016" s="2" t="s">
        <v>909</v>
      </c>
      <c r="I2016" s="1">
        <v>15</v>
      </c>
      <c r="J2016" s="1">
        <v>2018</v>
      </c>
      <c r="K2016" s="2" t="s">
        <v>900</v>
      </c>
      <c r="L2016" s="122">
        <f t="shared" si="164"/>
        <v>1.1000000000000001</v>
      </c>
      <c r="N2016" s="117">
        <v>2600000</v>
      </c>
      <c r="O2016" s="129">
        <f t="shared" si="162"/>
        <v>2860000</v>
      </c>
      <c r="P2016" s="14">
        <f t="shared" si="163"/>
        <v>0</v>
      </c>
      <c r="Q2016" s="14" t="str">
        <f>+IF(B2016='1'!$D$15,IF(C2016='1'!$D$16,'2'!D2016,""),"")</f>
        <v/>
      </c>
      <c r="S2016" s="36">
        <v>2200000</v>
      </c>
      <c r="T2016" s="87">
        <v>2200000</v>
      </c>
      <c r="U2016" s="96">
        <v>2300000</v>
      </c>
      <c r="V2016" s="108">
        <v>2600000</v>
      </c>
    </row>
    <row r="2017" spans="1:22" hidden="1" x14ac:dyDescent="0.2">
      <c r="A2017" s="103">
        <v>2015</v>
      </c>
      <c r="B2017" s="1" t="s">
        <v>46</v>
      </c>
      <c r="C2017" s="14">
        <v>40</v>
      </c>
      <c r="D2017" s="14" t="s">
        <v>589</v>
      </c>
      <c r="E2017" s="1">
        <v>13321</v>
      </c>
      <c r="F2017" s="1" t="str">
        <f t="shared" si="161"/>
        <v>БЗД4055Б</v>
      </c>
      <c r="G2017" s="2" t="s">
        <v>909</v>
      </c>
      <c r="I2017" s="1">
        <v>15</v>
      </c>
      <c r="J2017" s="1">
        <v>2019</v>
      </c>
      <c r="K2017" s="2" t="s">
        <v>911</v>
      </c>
      <c r="L2017" s="122">
        <f t="shared" si="164"/>
        <v>1.1000000000000001</v>
      </c>
      <c r="N2017" s="117">
        <v>2600000</v>
      </c>
      <c r="O2017" s="129">
        <f t="shared" si="162"/>
        <v>2860000</v>
      </c>
      <c r="P2017" s="14">
        <f t="shared" si="163"/>
        <v>0</v>
      </c>
      <c r="Q2017" s="14" t="str">
        <f>+IF(B2017='1'!$D$15,IF(C2017='1'!$D$16,'2'!D2017,""),"")</f>
        <v/>
      </c>
      <c r="S2017" s="36">
        <v>2200000</v>
      </c>
      <c r="T2017" s="87">
        <v>2200000</v>
      </c>
      <c r="U2017" s="96">
        <v>2300000</v>
      </c>
      <c r="V2017" s="108">
        <v>2600000</v>
      </c>
    </row>
    <row r="2018" spans="1:22" hidden="1" x14ac:dyDescent="0.2">
      <c r="A2018" s="103">
        <v>2016</v>
      </c>
      <c r="B2018" s="1" t="s">
        <v>46</v>
      </c>
      <c r="C2018" s="14">
        <v>40</v>
      </c>
      <c r="D2018" s="14" t="s">
        <v>588</v>
      </c>
      <c r="E2018" s="1">
        <v>13321</v>
      </c>
      <c r="F2018" s="1" t="str">
        <f t="shared" si="161"/>
        <v>БЗД4055А</v>
      </c>
      <c r="G2018" s="2" t="s">
        <v>909</v>
      </c>
      <c r="I2018" s="1">
        <v>15</v>
      </c>
      <c r="J2018" s="1">
        <v>2018</v>
      </c>
      <c r="K2018" s="2" t="s">
        <v>911</v>
      </c>
      <c r="L2018" s="122">
        <f t="shared" si="164"/>
        <v>1.1000000000000001</v>
      </c>
      <c r="N2018" s="117">
        <v>2600000</v>
      </c>
      <c r="O2018" s="129">
        <f t="shared" si="162"/>
        <v>2860000</v>
      </c>
      <c r="P2018" s="14">
        <f t="shared" si="163"/>
        <v>0</v>
      </c>
      <c r="Q2018" s="14" t="str">
        <f>+IF(B2018='1'!$D$15,IF(C2018='1'!$D$16,'2'!D2018,""),"")</f>
        <v/>
      </c>
      <c r="S2018" s="36">
        <v>2200000</v>
      </c>
      <c r="T2018" s="87">
        <v>2200000</v>
      </c>
      <c r="U2018" s="96">
        <v>2300000</v>
      </c>
      <c r="V2018" s="108">
        <v>2600000</v>
      </c>
    </row>
    <row r="2019" spans="1:22" hidden="1" x14ac:dyDescent="0.2">
      <c r="A2019" s="103">
        <v>2017</v>
      </c>
      <c r="B2019" s="1" t="s">
        <v>46</v>
      </c>
      <c r="C2019" s="14">
        <v>40</v>
      </c>
      <c r="D2019" s="14" t="s">
        <v>2290</v>
      </c>
      <c r="E2019" s="1">
        <v>13321</v>
      </c>
      <c r="F2019" s="1" t="str">
        <f t="shared" si="161"/>
        <v>БЗД4019 /Шинэ төсөл хотхон/</v>
      </c>
      <c r="G2019" s="2" t="s">
        <v>922</v>
      </c>
      <c r="I2019" s="1">
        <v>12</v>
      </c>
      <c r="J2019" s="1">
        <v>2019</v>
      </c>
      <c r="K2019" s="2" t="s">
        <v>911</v>
      </c>
      <c r="L2019" s="122">
        <f t="shared" si="164"/>
        <v>1.1000000000000001</v>
      </c>
      <c r="N2019" s="117">
        <v>2500000</v>
      </c>
      <c r="O2019" s="129">
        <f t="shared" si="162"/>
        <v>2750000</v>
      </c>
      <c r="P2019" s="14">
        <f t="shared" si="163"/>
        <v>0</v>
      </c>
      <c r="Q2019" s="14" t="str">
        <f>+IF(B2019='1'!$D$15,IF(C2019='1'!$D$16,'2'!D2019,""),"")</f>
        <v/>
      </c>
      <c r="S2019" s="36">
        <v>2000000</v>
      </c>
      <c r="T2019" s="87">
        <v>2000000</v>
      </c>
      <c r="U2019" s="96">
        <v>2200000</v>
      </c>
      <c r="V2019" s="108">
        <v>2500000</v>
      </c>
    </row>
    <row r="2020" spans="1:22" hidden="1" x14ac:dyDescent="0.2">
      <c r="A2020" s="103">
        <v>2018</v>
      </c>
      <c r="B2020" s="1" t="s">
        <v>46</v>
      </c>
      <c r="C2020" s="14">
        <v>40</v>
      </c>
      <c r="D2020" s="14" t="s">
        <v>387</v>
      </c>
      <c r="E2020" s="1">
        <v>13321</v>
      </c>
      <c r="F2020" s="1" t="str">
        <f t="shared" si="161"/>
        <v>БЗД4011Б</v>
      </c>
      <c r="G2020" s="2" t="s">
        <v>918</v>
      </c>
      <c r="I2020" s="1">
        <v>12</v>
      </c>
      <c r="J2020" s="1">
        <v>2015</v>
      </c>
      <c r="K2020" s="2" t="s">
        <v>911</v>
      </c>
      <c r="L2020" s="122">
        <f t="shared" si="164"/>
        <v>1.1000000000000001</v>
      </c>
      <c r="N2020" s="117">
        <v>2400000</v>
      </c>
      <c r="O2020" s="129">
        <f t="shared" si="162"/>
        <v>2640000</v>
      </c>
      <c r="P2020" s="14">
        <f t="shared" si="163"/>
        <v>0</v>
      </c>
      <c r="Q2020" s="14" t="str">
        <f>+IF(B2020='1'!$D$15,IF(C2020='1'!$D$16,'2'!D2020,""),"")</f>
        <v/>
      </c>
      <c r="S2020" s="36">
        <v>1900000</v>
      </c>
      <c r="T2020" s="87">
        <v>1900000</v>
      </c>
      <c r="U2020" s="96">
        <v>2100000</v>
      </c>
      <c r="V2020" s="108">
        <v>2400000</v>
      </c>
    </row>
    <row r="2021" spans="1:22" hidden="1" x14ac:dyDescent="0.2">
      <c r="A2021" s="103">
        <v>2019</v>
      </c>
      <c r="B2021" s="1" t="s">
        <v>46</v>
      </c>
      <c r="C2021" s="14">
        <v>40</v>
      </c>
      <c r="D2021" s="14" t="s">
        <v>23</v>
      </c>
      <c r="E2021" s="1">
        <v>13321</v>
      </c>
      <c r="F2021" s="1" t="str">
        <f t="shared" si="161"/>
        <v>БЗД4011А</v>
      </c>
      <c r="G2021" s="2" t="s">
        <v>7</v>
      </c>
      <c r="I2021" s="1">
        <v>12</v>
      </c>
      <c r="J2021" s="1">
        <v>2016</v>
      </c>
      <c r="K2021" s="2" t="s">
        <v>911</v>
      </c>
      <c r="L2021" s="122">
        <f t="shared" si="164"/>
        <v>1.1000000000000001</v>
      </c>
      <c r="N2021" s="117">
        <v>2400000</v>
      </c>
      <c r="O2021" s="129">
        <f t="shared" si="162"/>
        <v>2640000</v>
      </c>
      <c r="P2021" s="14">
        <f t="shared" si="163"/>
        <v>0</v>
      </c>
      <c r="Q2021" s="14" t="str">
        <f>+IF(B2021='1'!$D$15,IF(C2021='1'!$D$16,'2'!D2021,""),"")</f>
        <v/>
      </c>
      <c r="S2021" s="36">
        <v>1900000</v>
      </c>
      <c r="T2021" s="87">
        <v>1900000</v>
      </c>
      <c r="U2021" s="96">
        <v>2100000</v>
      </c>
      <c r="V2021" s="108">
        <v>2400000</v>
      </c>
    </row>
    <row r="2022" spans="1:22" hidden="1" x14ac:dyDescent="0.2">
      <c r="A2022" s="103">
        <v>2020</v>
      </c>
      <c r="B2022" s="1" t="s">
        <v>46</v>
      </c>
      <c r="C2022" s="14">
        <v>40</v>
      </c>
      <c r="D2022" s="14" t="s">
        <v>927</v>
      </c>
      <c r="E2022" s="1">
        <v>13300</v>
      </c>
      <c r="F2022" s="1" t="str">
        <f t="shared" si="161"/>
        <v>БЗД40105В</v>
      </c>
      <c r="G2022" s="2" t="s">
        <v>928</v>
      </c>
      <c r="I2022" s="1">
        <v>6</v>
      </c>
      <c r="J2022" s="1">
        <v>2012</v>
      </c>
      <c r="K2022" s="2" t="s">
        <v>752</v>
      </c>
      <c r="L2022" s="122">
        <f t="shared" si="164"/>
        <v>1.1000000000000001</v>
      </c>
      <c r="N2022" s="117">
        <v>2000000</v>
      </c>
      <c r="O2022" s="129">
        <f t="shared" si="162"/>
        <v>2200000</v>
      </c>
      <c r="P2022" s="14">
        <f t="shared" si="163"/>
        <v>0</v>
      </c>
      <c r="Q2022" s="14" t="str">
        <f>+IF(B2022='1'!$D$15,IF(C2022='1'!$D$16,'2'!D2022,""),"")</f>
        <v/>
      </c>
      <c r="S2022" s="36">
        <v>1600000</v>
      </c>
      <c r="T2022" s="87">
        <v>1600000</v>
      </c>
      <c r="U2022" s="96">
        <v>1700000</v>
      </c>
      <c r="V2022" s="108">
        <v>2000000</v>
      </c>
    </row>
    <row r="2023" spans="1:22" hidden="1" x14ac:dyDescent="0.2">
      <c r="A2023" s="103">
        <v>2021</v>
      </c>
      <c r="B2023" s="1" t="s">
        <v>46</v>
      </c>
      <c r="C2023" s="14">
        <v>40</v>
      </c>
      <c r="D2023" s="14" t="s">
        <v>926</v>
      </c>
      <c r="E2023" s="1">
        <v>13300</v>
      </c>
      <c r="F2023" s="1" t="str">
        <f t="shared" si="161"/>
        <v>БЗД40105А</v>
      </c>
      <c r="G2023" s="2" t="s">
        <v>142</v>
      </c>
      <c r="I2023" s="1">
        <v>6</v>
      </c>
      <c r="J2023" s="1">
        <v>2012</v>
      </c>
      <c r="K2023" s="2" t="s">
        <v>752</v>
      </c>
      <c r="L2023" s="122">
        <f t="shared" si="164"/>
        <v>1.1000000000000001</v>
      </c>
      <c r="N2023" s="117">
        <v>2000000</v>
      </c>
      <c r="O2023" s="129">
        <f t="shared" si="162"/>
        <v>2200000</v>
      </c>
      <c r="P2023" s="14">
        <f t="shared" si="163"/>
        <v>0</v>
      </c>
      <c r="Q2023" s="14" t="str">
        <f>+IF(B2023='1'!$D$15,IF(C2023='1'!$D$16,'2'!D2023,""),"")</f>
        <v/>
      </c>
      <c r="S2023" s="36">
        <v>1600000</v>
      </c>
      <c r="T2023" s="87">
        <v>1600000</v>
      </c>
      <c r="U2023" s="96">
        <v>1700000</v>
      </c>
      <c r="V2023" s="108">
        <v>2000000</v>
      </c>
    </row>
    <row r="2024" spans="1:22" hidden="1" x14ac:dyDescent="0.2">
      <c r="A2024" s="103">
        <v>2022</v>
      </c>
      <c r="B2024" s="1" t="s">
        <v>46</v>
      </c>
      <c r="C2024" s="14">
        <v>40</v>
      </c>
      <c r="D2024" s="14">
        <v>105</v>
      </c>
      <c r="E2024" s="1">
        <v>13300</v>
      </c>
      <c r="F2024" s="1" t="str">
        <f t="shared" si="161"/>
        <v>БЗД40105</v>
      </c>
      <c r="G2024" s="2" t="s">
        <v>7</v>
      </c>
      <c r="I2024" s="1">
        <v>5</v>
      </c>
      <c r="J2024" s="1">
        <v>2011</v>
      </c>
      <c r="K2024" s="2" t="s">
        <v>911</v>
      </c>
      <c r="L2024" s="122">
        <f t="shared" si="164"/>
        <v>1.1000000000000001</v>
      </c>
      <c r="N2024" s="117">
        <v>2000000</v>
      </c>
      <c r="O2024" s="129">
        <f t="shared" si="162"/>
        <v>2200000</v>
      </c>
      <c r="P2024" s="14">
        <f t="shared" si="163"/>
        <v>0</v>
      </c>
      <c r="Q2024" s="14" t="str">
        <f>+IF(B2024='1'!$D$15,IF(C2024='1'!$D$16,'2'!D2024,""),"")</f>
        <v/>
      </c>
      <c r="S2024" s="36">
        <v>1600000</v>
      </c>
      <c r="T2024" s="87">
        <v>1600000</v>
      </c>
      <c r="U2024" s="96">
        <v>1700000</v>
      </c>
      <c r="V2024" s="108">
        <v>2000000</v>
      </c>
    </row>
    <row r="2025" spans="1:22" hidden="1" x14ac:dyDescent="0.2">
      <c r="A2025" s="103">
        <v>2023</v>
      </c>
      <c r="B2025" s="1" t="s">
        <v>46</v>
      </c>
      <c r="C2025" s="14">
        <v>40</v>
      </c>
      <c r="D2025" s="14">
        <v>75</v>
      </c>
      <c r="E2025" s="1">
        <v>13320</v>
      </c>
      <c r="F2025" s="1" t="str">
        <f t="shared" si="161"/>
        <v>БЗД4075</v>
      </c>
      <c r="G2025" s="2" t="s">
        <v>7</v>
      </c>
      <c r="I2025" s="1">
        <v>12</v>
      </c>
      <c r="J2025" s="1">
        <v>2012</v>
      </c>
      <c r="K2025" s="2" t="s">
        <v>943</v>
      </c>
      <c r="L2025" s="122">
        <f t="shared" si="164"/>
        <v>1.1000000000000001</v>
      </c>
      <c r="N2025" s="117">
        <v>2650000</v>
      </c>
      <c r="O2025" s="129">
        <f t="shared" si="162"/>
        <v>2915000.0000000005</v>
      </c>
      <c r="P2025" s="14">
        <f t="shared" si="163"/>
        <v>0</v>
      </c>
      <c r="Q2025" s="14" t="str">
        <f>+IF(B2025='1'!$D$15,IF(C2025='1'!$D$16,'2'!D2025,""),"")</f>
        <v/>
      </c>
      <c r="S2025" s="36"/>
      <c r="T2025" s="87">
        <v>2200000</v>
      </c>
      <c r="U2025" s="96">
        <v>2350000</v>
      </c>
      <c r="V2025" s="108">
        <v>2650000</v>
      </c>
    </row>
    <row r="2026" spans="1:22" hidden="1" x14ac:dyDescent="0.2">
      <c r="A2026" s="103">
        <v>2024</v>
      </c>
      <c r="B2026" s="1" t="s">
        <v>46</v>
      </c>
      <c r="C2026" s="14">
        <v>40</v>
      </c>
      <c r="D2026" s="14">
        <v>64</v>
      </c>
      <c r="E2026" s="1">
        <v>13320</v>
      </c>
      <c r="F2026" s="1" t="str">
        <f t="shared" si="161"/>
        <v>БЗД4064</v>
      </c>
      <c r="G2026" s="2" t="s">
        <v>181</v>
      </c>
      <c r="I2026" s="1">
        <v>6</v>
      </c>
      <c r="J2026" s="1">
        <v>2014</v>
      </c>
      <c r="K2026" s="2" t="s">
        <v>8</v>
      </c>
      <c r="L2026" s="122">
        <f t="shared" si="164"/>
        <v>1.1000000000000001</v>
      </c>
      <c r="N2026" s="117">
        <v>2100000</v>
      </c>
      <c r="O2026" s="129">
        <f t="shared" si="162"/>
        <v>2310000</v>
      </c>
      <c r="P2026" s="14">
        <f t="shared" si="163"/>
        <v>0</v>
      </c>
      <c r="Q2026" s="14" t="str">
        <f>+IF(B2026='1'!$D$15,IF(C2026='1'!$D$16,'2'!D2026,""),"")</f>
        <v/>
      </c>
      <c r="S2026" s="36">
        <v>1700000</v>
      </c>
      <c r="T2026" s="87">
        <v>1700000</v>
      </c>
      <c r="U2026" s="96">
        <v>1850000</v>
      </c>
      <c r="V2026" s="108">
        <v>2100000</v>
      </c>
    </row>
    <row r="2027" spans="1:22" hidden="1" x14ac:dyDescent="0.2">
      <c r="A2027" s="103">
        <v>2025</v>
      </c>
      <c r="B2027" s="1" t="s">
        <v>46</v>
      </c>
      <c r="C2027" s="14">
        <v>40</v>
      </c>
      <c r="D2027" s="14">
        <v>61</v>
      </c>
      <c r="E2027" s="1">
        <v>13321</v>
      </c>
      <c r="F2027" s="1" t="str">
        <f t="shared" si="161"/>
        <v>БЗД4061</v>
      </c>
      <c r="G2027" s="2" t="s">
        <v>6</v>
      </c>
      <c r="I2027" s="1">
        <v>10</v>
      </c>
      <c r="J2027" s="1">
        <v>2014</v>
      </c>
      <c r="K2027" s="2" t="s">
        <v>900</v>
      </c>
      <c r="L2027" s="122">
        <f t="shared" si="164"/>
        <v>1.1000000000000001</v>
      </c>
      <c r="N2027" s="117">
        <v>2500000</v>
      </c>
      <c r="O2027" s="129">
        <f t="shared" si="162"/>
        <v>2750000</v>
      </c>
      <c r="P2027" s="14">
        <f t="shared" si="163"/>
        <v>0</v>
      </c>
      <c r="Q2027" s="14" t="str">
        <f>+IF(B2027='1'!$D$15,IF(C2027='1'!$D$16,'2'!D2027,""),"")</f>
        <v/>
      </c>
      <c r="S2027" s="36">
        <v>2100000</v>
      </c>
      <c r="T2027" s="87">
        <v>2100000</v>
      </c>
      <c r="U2027" s="96">
        <v>2200000</v>
      </c>
      <c r="V2027" s="108">
        <v>2500000</v>
      </c>
    </row>
    <row r="2028" spans="1:22" hidden="1" x14ac:dyDescent="0.2">
      <c r="A2028" s="103">
        <v>2026</v>
      </c>
      <c r="B2028" s="1" t="s">
        <v>46</v>
      </c>
      <c r="C2028" s="14">
        <v>40</v>
      </c>
      <c r="D2028" s="14">
        <v>60</v>
      </c>
      <c r="E2028" s="1">
        <v>13321</v>
      </c>
      <c r="F2028" s="1" t="str">
        <f t="shared" si="161"/>
        <v>БЗД4060</v>
      </c>
      <c r="G2028" s="2" t="s">
        <v>6</v>
      </c>
      <c r="I2028" s="1">
        <v>12</v>
      </c>
      <c r="J2028" s="1">
        <v>2022</v>
      </c>
      <c r="K2028" s="2" t="s">
        <v>900</v>
      </c>
      <c r="L2028" s="122">
        <f t="shared" si="164"/>
        <v>1.1000000000000001</v>
      </c>
      <c r="N2028" s="117">
        <v>2600000</v>
      </c>
      <c r="O2028" s="129">
        <f t="shared" si="162"/>
        <v>2860000</v>
      </c>
      <c r="P2028" s="14">
        <f t="shared" si="163"/>
        <v>0</v>
      </c>
      <c r="Q2028" s="14" t="str">
        <f>+IF(B2028='1'!$D$15,IF(C2028='1'!$D$16,'2'!D2028,""),"")</f>
        <v/>
      </c>
      <c r="S2028" s="36">
        <v>2200000</v>
      </c>
      <c r="T2028" s="87">
        <v>2200000</v>
      </c>
      <c r="U2028" s="96">
        <v>2300000</v>
      </c>
      <c r="V2028" s="108">
        <v>2600000</v>
      </c>
    </row>
    <row r="2029" spans="1:22" hidden="1" x14ac:dyDescent="0.2">
      <c r="A2029" s="103">
        <v>2027</v>
      </c>
      <c r="B2029" s="1" t="s">
        <v>46</v>
      </c>
      <c r="C2029" s="14">
        <v>40</v>
      </c>
      <c r="D2029" s="14">
        <v>47</v>
      </c>
      <c r="E2029" s="1">
        <v>13321</v>
      </c>
      <c r="F2029" s="1" t="str">
        <f t="shared" si="161"/>
        <v>БЗД4047</v>
      </c>
      <c r="G2029" s="2" t="s">
        <v>2410</v>
      </c>
      <c r="I2029" s="1">
        <v>10</v>
      </c>
      <c r="J2029" s="1">
        <v>2010</v>
      </c>
      <c r="K2029" s="2" t="s">
        <v>911</v>
      </c>
      <c r="L2029" s="122">
        <f t="shared" si="164"/>
        <v>1.1000000000000001</v>
      </c>
      <c r="N2029" s="117">
        <v>2300000</v>
      </c>
      <c r="O2029" s="129">
        <f t="shared" si="162"/>
        <v>2530000</v>
      </c>
      <c r="P2029" s="14">
        <f t="shared" si="163"/>
        <v>0</v>
      </c>
      <c r="Q2029" s="14" t="str">
        <f>+IF(B2029='1'!$D$15,IF(C2029='1'!$D$16,'2'!D2029,""),"")</f>
        <v/>
      </c>
      <c r="S2029" s="36">
        <v>1800000</v>
      </c>
      <c r="T2029" s="87">
        <v>1800000</v>
      </c>
      <c r="U2029" s="96">
        <v>2000000</v>
      </c>
      <c r="V2029" s="108">
        <v>2300000</v>
      </c>
    </row>
    <row r="2030" spans="1:22" hidden="1" x14ac:dyDescent="0.2">
      <c r="A2030" s="103">
        <v>2028</v>
      </c>
      <c r="B2030" s="1" t="s">
        <v>46</v>
      </c>
      <c r="C2030" s="14">
        <v>40</v>
      </c>
      <c r="D2030" s="14">
        <v>45</v>
      </c>
      <c r="E2030" s="1">
        <v>13321</v>
      </c>
      <c r="F2030" s="1" t="str">
        <f t="shared" si="161"/>
        <v>БЗД4045</v>
      </c>
      <c r="G2030" s="2" t="s">
        <v>2410</v>
      </c>
      <c r="I2030" s="1">
        <v>10</v>
      </c>
      <c r="J2030" s="1">
        <v>2010</v>
      </c>
      <c r="K2030" s="2" t="s">
        <v>911</v>
      </c>
      <c r="L2030" s="122">
        <f t="shared" si="164"/>
        <v>1.1000000000000001</v>
      </c>
      <c r="N2030" s="117">
        <v>2300000</v>
      </c>
      <c r="O2030" s="129">
        <f t="shared" si="162"/>
        <v>2530000</v>
      </c>
      <c r="P2030" s="14">
        <f t="shared" si="163"/>
        <v>0</v>
      </c>
      <c r="Q2030" s="14" t="str">
        <f>+IF(B2030='1'!$D$15,IF(C2030='1'!$D$16,'2'!D2030,""),"")</f>
        <v/>
      </c>
      <c r="S2030" s="36">
        <v>1800000</v>
      </c>
      <c r="T2030" s="87">
        <v>1800000</v>
      </c>
      <c r="U2030" s="96">
        <v>2000000</v>
      </c>
      <c r="V2030" s="108">
        <v>2300000</v>
      </c>
    </row>
    <row r="2031" spans="1:22" hidden="1" x14ac:dyDescent="0.2">
      <c r="A2031" s="103">
        <v>2029</v>
      </c>
      <c r="B2031" s="1" t="s">
        <v>46</v>
      </c>
      <c r="C2031" s="14">
        <v>40</v>
      </c>
      <c r="D2031" s="14">
        <v>43</v>
      </c>
      <c r="E2031" s="1">
        <v>13321</v>
      </c>
      <c r="F2031" s="1" t="str">
        <f t="shared" si="161"/>
        <v>БЗД4043</v>
      </c>
      <c r="G2031" s="2" t="s">
        <v>6</v>
      </c>
      <c r="I2031" s="1">
        <v>5</v>
      </c>
      <c r="J2031" s="1">
        <v>2015</v>
      </c>
      <c r="K2031" s="2" t="s">
        <v>911</v>
      </c>
      <c r="L2031" s="122">
        <f t="shared" si="164"/>
        <v>1.1000000000000001</v>
      </c>
      <c r="N2031" s="117">
        <v>2300000</v>
      </c>
      <c r="O2031" s="129">
        <f t="shared" si="162"/>
        <v>2530000</v>
      </c>
      <c r="P2031" s="14">
        <f t="shared" si="163"/>
        <v>0</v>
      </c>
      <c r="Q2031" s="14" t="str">
        <f>+IF(B2031='1'!$D$15,IF(C2031='1'!$D$16,'2'!D2031,""),"")</f>
        <v/>
      </c>
      <c r="S2031" s="36">
        <v>1800000</v>
      </c>
      <c r="T2031" s="87">
        <v>1800000</v>
      </c>
      <c r="U2031" s="96">
        <v>2000000</v>
      </c>
      <c r="V2031" s="108">
        <v>2300000</v>
      </c>
    </row>
    <row r="2032" spans="1:22" hidden="1" x14ac:dyDescent="0.2">
      <c r="A2032" s="103">
        <v>2030</v>
      </c>
      <c r="B2032" s="1" t="s">
        <v>46</v>
      </c>
      <c r="C2032" s="14">
        <v>40</v>
      </c>
      <c r="D2032" s="14">
        <v>19</v>
      </c>
      <c r="E2032" s="1">
        <v>13320</v>
      </c>
      <c r="F2032" s="1" t="str">
        <f t="shared" si="161"/>
        <v>БЗД4019</v>
      </c>
      <c r="G2032" s="2" t="s">
        <v>1689</v>
      </c>
      <c r="H2032" s="2" t="s">
        <v>1689</v>
      </c>
      <c r="I2032" s="1">
        <v>5</v>
      </c>
      <c r="J2032" s="1">
        <v>1986</v>
      </c>
      <c r="K2032" s="2" t="s">
        <v>911</v>
      </c>
      <c r="L2032" s="122">
        <v>1.1499999999999999</v>
      </c>
      <c r="N2032" s="117">
        <v>100000000</v>
      </c>
      <c r="O2032" s="129">
        <f t="shared" si="162"/>
        <v>114999999.99999999</v>
      </c>
      <c r="P2032" s="14">
        <f t="shared" si="163"/>
        <v>0</v>
      </c>
      <c r="Q2032" s="14" t="str">
        <f>+IF(B2032='1'!$D$15,IF(C2032='1'!$D$16,'2'!D2032,""),"")</f>
        <v/>
      </c>
      <c r="S2032" s="36">
        <v>85000000</v>
      </c>
      <c r="T2032" s="87">
        <v>85000000</v>
      </c>
      <c r="U2032" s="96">
        <v>90000000</v>
      </c>
      <c r="V2032" s="108">
        <v>100000000</v>
      </c>
    </row>
    <row r="2033" spans="1:22" hidden="1" x14ac:dyDescent="0.2">
      <c r="A2033" s="103">
        <v>2031</v>
      </c>
      <c r="B2033" s="1" t="s">
        <v>46</v>
      </c>
      <c r="C2033" s="14">
        <v>40</v>
      </c>
      <c r="D2033" s="14">
        <v>18</v>
      </c>
      <c r="E2033" s="1">
        <v>13320</v>
      </c>
      <c r="F2033" s="1" t="str">
        <f t="shared" si="161"/>
        <v>БЗД4018</v>
      </c>
      <c r="G2033" s="2" t="s">
        <v>1689</v>
      </c>
      <c r="H2033" s="2" t="s">
        <v>1689</v>
      </c>
      <c r="I2033" s="1">
        <v>5</v>
      </c>
      <c r="J2033" s="1">
        <v>1986</v>
      </c>
      <c r="K2033" s="2" t="s">
        <v>911</v>
      </c>
      <c r="L2033" s="122">
        <v>1.1499999999999999</v>
      </c>
      <c r="N2033" s="117">
        <v>100000000</v>
      </c>
      <c r="O2033" s="129">
        <f t="shared" si="162"/>
        <v>114999999.99999999</v>
      </c>
      <c r="P2033" s="14">
        <f t="shared" si="163"/>
        <v>0</v>
      </c>
      <c r="Q2033" s="14" t="str">
        <f>+IF(B2033='1'!$D$15,IF(C2033='1'!$D$16,'2'!D2033,""),"")</f>
        <v/>
      </c>
      <c r="S2033" s="36">
        <v>85000000</v>
      </c>
      <c r="T2033" s="87">
        <v>85000000</v>
      </c>
      <c r="U2033" s="96">
        <v>90000000</v>
      </c>
      <c r="V2033" s="108">
        <v>100000000</v>
      </c>
    </row>
    <row r="2034" spans="1:22" hidden="1" x14ac:dyDescent="0.2">
      <c r="A2034" s="103">
        <v>2032</v>
      </c>
      <c r="B2034" s="1" t="s">
        <v>46</v>
      </c>
      <c r="C2034" s="14">
        <v>40</v>
      </c>
      <c r="D2034" s="14">
        <v>17</v>
      </c>
      <c r="E2034" s="1">
        <v>13320</v>
      </c>
      <c r="F2034" s="1" t="str">
        <f t="shared" ref="F2034:F2097" si="165">+B2034&amp;C2034&amp;D2034</f>
        <v>БЗД4017</v>
      </c>
      <c r="G2034" s="2" t="s">
        <v>1689</v>
      </c>
      <c r="H2034" s="2" t="s">
        <v>1689</v>
      </c>
      <c r="I2034" s="1">
        <v>5</v>
      </c>
      <c r="J2034" s="1">
        <v>1987</v>
      </c>
      <c r="K2034" s="2" t="s">
        <v>598</v>
      </c>
      <c r="L2034" s="122">
        <v>1.1499999999999999</v>
      </c>
      <c r="N2034" s="117">
        <v>100000000</v>
      </c>
      <c r="O2034" s="129">
        <f t="shared" si="162"/>
        <v>114999999.99999999</v>
      </c>
      <c r="P2034" s="14">
        <f t="shared" si="163"/>
        <v>0</v>
      </c>
      <c r="Q2034" s="14" t="str">
        <f>+IF(B2034='1'!$D$15,IF(C2034='1'!$D$16,'2'!D2034,""),"")</f>
        <v/>
      </c>
      <c r="S2034" s="36">
        <v>85000000</v>
      </c>
      <c r="T2034" s="87">
        <v>85000000</v>
      </c>
      <c r="U2034" s="96">
        <v>90000000</v>
      </c>
      <c r="V2034" s="108">
        <v>100000000</v>
      </c>
    </row>
    <row r="2035" spans="1:22" hidden="1" x14ac:dyDescent="0.2">
      <c r="A2035" s="103">
        <v>2033</v>
      </c>
      <c r="B2035" s="1" t="s">
        <v>46</v>
      </c>
      <c r="C2035" s="14">
        <v>40</v>
      </c>
      <c r="D2035" s="14">
        <v>16</v>
      </c>
      <c r="E2035" s="1">
        <v>13320</v>
      </c>
      <c r="F2035" s="1" t="str">
        <f t="shared" si="165"/>
        <v>БЗД4016</v>
      </c>
      <c r="G2035" s="2" t="s">
        <v>1689</v>
      </c>
      <c r="H2035" s="2" t="s">
        <v>1689</v>
      </c>
      <c r="I2035" s="1">
        <v>5</v>
      </c>
      <c r="J2035" s="1">
        <v>1987</v>
      </c>
      <c r="K2035" s="2" t="s">
        <v>598</v>
      </c>
      <c r="L2035" s="122">
        <v>1.1499999999999999</v>
      </c>
      <c r="N2035" s="117">
        <v>100000000</v>
      </c>
      <c r="O2035" s="129">
        <f t="shared" si="162"/>
        <v>114999999.99999999</v>
      </c>
      <c r="P2035" s="14">
        <f t="shared" si="163"/>
        <v>0</v>
      </c>
      <c r="Q2035" s="14" t="str">
        <f>+IF(B2035='1'!$D$15,IF(C2035='1'!$D$16,'2'!D2035,""),"")</f>
        <v/>
      </c>
      <c r="S2035" s="36">
        <v>85000000</v>
      </c>
      <c r="T2035" s="87">
        <v>85000000</v>
      </c>
      <c r="U2035" s="96">
        <v>90000000</v>
      </c>
      <c r="V2035" s="108">
        <v>100000000</v>
      </c>
    </row>
    <row r="2036" spans="1:22" hidden="1" x14ac:dyDescent="0.2">
      <c r="A2036" s="103">
        <v>2034</v>
      </c>
      <c r="B2036" s="1" t="s">
        <v>46</v>
      </c>
      <c r="C2036" s="14">
        <v>40</v>
      </c>
      <c r="D2036" s="14">
        <v>15</v>
      </c>
      <c r="E2036" s="1">
        <v>13320</v>
      </c>
      <c r="F2036" s="1" t="str">
        <f t="shared" si="165"/>
        <v>БЗД4015</v>
      </c>
      <c r="G2036" s="2" t="s">
        <v>1689</v>
      </c>
      <c r="H2036" s="2" t="s">
        <v>1689</v>
      </c>
      <c r="I2036" s="1">
        <v>5</v>
      </c>
      <c r="J2036" s="1">
        <v>1986</v>
      </c>
      <c r="K2036" s="2" t="s">
        <v>598</v>
      </c>
      <c r="L2036" s="122">
        <v>1.1499999999999999</v>
      </c>
      <c r="N2036" s="117">
        <v>100000000</v>
      </c>
      <c r="O2036" s="129">
        <f t="shared" si="162"/>
        <v>114999999.99999999</v>
      </c>
      <c r="P2036" s="14">
        <f t="shared" si="163"/>
        <v>0</v>
      </c>
      <c r="Q2036" s="14" t="str">
        <f>+IF(B2036='1'!$D$15,IF(C2036='1'!$D$16,'2'!D2036,""),"")</f>
        <v/>
      </c>
      <c r="S2036" s="36">
        <v>85000000</v>
      </c>
      <c r="T2036" s="87">
        <v>85000000</v>
      </c>
      <c r="U2036" s="96">
        <v>90000000</v>
      </c>
      <c r="V2036" s="108">
        <v>100000000</v>
      </c>
    </row>
    <row r="2037" spans="1:22" hidden="1" x14ac:dyDescent="0.2">
      <c r="A2037" s="103">
        <v>2035</v>
      </c>
      <c r="B2037" s="1" t="s">
        <v>46</v>
      </c>
      <c r="C2037" s="14">
        <v>40</v>
      </c>
      <c r="D2037" s="14">
        <v>14</v>
      </c>
      <c r="E2037" s="1">
        <v>13320</v>
      </c>
      <c r="F2037" s="1" t="str">
        <f t="shared" si="165"/>
        <v>БЗД4014</v>
      </c>
      <c r="G2037" s="2" t="s">
        <v>1689</v>
      </c>
      <c r="H2037" s="2" t="s">
        <v>1689</v>
      </c>
      <c r="I2037" s="1">
        <v>5</v>
      </c>
      <c r="J2037" s="1">
        <v>1986</v>
      </c>
      <c r="K2037" s="2" t="s">
        <v>734</v>
      </c>
      <c r="L2037" s="122">
        <v>1.1499999999999999</v>
      </c>
      <c r="N2037" s="117">
        <v>100000000</v>
      </c>
      <c r="O2037" s="129">
        <f t="shared" si="162"/>
        <v>114999999.99999999</v>
      </c>
      <c r="P2037" s="14">
        <f t="shared" si="163"/>
        <v>0</v>
      </c>
      <c r="Q2037" s="14" t="str">
        <f>+IF(B2037='1'!$D$15,IF(C2037='1'!$D$16,'2'!D2037,""),"")</f>
        <v/>
      </c>
      <c r="S2037" s="36">
        <v>85000000</v>
      </c>
      <c r="T2037" s="87">
        <v>85000000</v>
      </c>
      <c r="U2037" s="96">
        <v>90000000</v>
      </c>
      <c r="V2037" s="108">
        <v>100000000</v>
      </c>
    </row>
    <row r="2038" spans="1:22" hidden="1" x14ac:dyDescent="0.2">
      <c r="A2038" s="103">
        <v>2036</v>
      </c>
      <c r="B2038" s="1" t="s">
        <v>46</v>
      </c>
      <c r="C2038" s="14">
        <v>40</v>
      </c>
      <c r="D2038" s="14">
        <v>13</v>
      </c>
      <c r="E2038" s="1">
        <v>13320</v>
      </c>
      <c r="F2038" s="1" t="str">
        <f t="shared" si="165"/>
        <v>БЗД4013</v>
      </c>
      <c r="G2038" s="2" t="s">
        <v>1689</v>
      </c>
      <c r="H2038" s="2" t="s">
        <v>1689</v>
      </c>
      <c r="I2038" s="1">
        <v>5</v>
      </c>
      <c r="J2038" s="1">
        <v>1986</v>
      </c>
      <c r="K2038" s="2" t="s">
        <v>598</v>
      </c>
      <c r="L2038" s="122">
        <v>1.1499999999999999</v>
      </c>
      <c r="N2038" s="117">
        <v>100000000</v>
      </c>
      <c r="O2038" s="129">
        <f t="shared" si="162"/>
        <v>114999999.99999999</v>
      </c>
      <c r="P2038" s="14">
        <f t="shared" si="163"/>
        <v>0</v>
      </c>
      <c r="Q2038" s="14" t="str">
        <f>+IF(B2038='1'!$D$15,IF(C2038='1'!$D$16,'2'!D2038,""),"")</f>
        <v/>
      </c>
      <c r="S2038" s="36">
        <v>85000000</v>
      </c>
      <c r="T2038" s="87">
        <v>85000000</v>
      </c>
      <c r="U2038" s="96">
        <v>90000000</v>
      </c>
      <c r="V2038" s="108">
        <v>100000000</v>
      </c>
    </row>
    <row r="2039" spans="1:22" hidden="1" x14ac:dyDescent="0.2">
      <c r="A2039" s="103">
        <v>2037</v>
      </c>
      <c r="B2039" s="1" t="s">
        <v>46</v>
      </c>
      <c r="C2039" s="14">
        <v>40</v>
      </c>
      <c r="D2039" s="14">
        <v>12</v>
      </c>
      <c r="E2039" s="1">
        <v>13320</v>
      </c>
      <c r="F2039" s="1" t="str">
        <f t="shared" si="165"/>
        <v>БЗД4012</v>
      </c>
      <c r="G2039" s="2" t="s">
        <v>1689</v>
      </c>
      <c r="H2039" s="2" t="s">
        <v>1689</v>
      </c>
      <c r="I2039" s="1">
        <v>5</v>
      </c>
      <c r="J2039" s="1">
        <v>1986</v>
      </c>
      <c r="K2039" s="2" t="s">
        <v>943</v>
      </c>
      <c r="L2039" s="122">
        <v>1.1499999999999999</v>
      </c>
      <c r="N2039" s="117">
        <v>100000000</v>
      </c>
      <c r="O2039" s="129">
        <f t="shared" si="162"/>
        <v>114999999.99999999</v>
      </c>
      <c r="P2039" s="14">
        <f t="shared" si="163"/>
        <v>0</v>
      </c>
      <c r="Q2039" s="14" t="str">
        <f>+IF(B2039='1'!$D$15,IF(C2039='1'!$D$16,'2'!D2039,""),"")</f>
        <v/>
      </c>
      <c r="S2039" s="36">
        <v>85000000</v>
      </c>
      <c r="T2039" s="87">
        <v>85000000</v>
      </c>
      <c r="U2039" s="96">
        <v>90000000</v>
      </c>
      <c r="V2039" s="108">
        <v>100000000</v>
      </c>
    </row>
    <row r="2040" spans="1:22" hidden="1" x14ac:dyDescent="0.2">
      <c r="A2040" s="103">
        <v>2038</v>
      </c>
      <c r="B2040" s="1" t="s">
        <v>46</v>
      </c>
      <c r="C2040" s="14">
        <v>40</v>
      </c>
      <c r="D2040" s="14">
        <v>11</v>
      </c>
      <c r="E2040" s="1">
        <v>13320</v>
      </c>
      <c r="F2040" s="1" t="str">
        <f t="shared" si="165"/>
        <v>БЗД4011</v>
      </c>
      <c r="G2040" s="2" t="s">
        <v>1689</v>
      </c>
      <c r="H2040" s="2" t="s">
        <v>1689</v>
      </c>
      <c r="I2040" s="1">
        <v>5</v>
      </c>
      <c r="J2040" s="1">
        <v>1986</v>
      </c>
      <c r="K2040" s="2" t="s">
        <v>943</v>
      </c>
      <c r="L2040" s="122">
        <v>1.1499999999999999</v>
      </c>
      <c r="N2040" s="117">
        <v>100000000</v>
      </c>
      <c r="O2040" s="129">
        <f t="shared" si="162"/>
        <v>114999999.99999999</v>
      </c>
      <c r="P2040" s="14">
        <f t="shared" si="163"/>
        <v>0</v>
      </c>
      <c r="Q2040" s="14" t="str">
        <f>+IF(B2040='1'!$D$15,IF(C2040='1'!$D$16,'2'!D2040,""),"")</f>
        <v/>
      </c>
      <c r="S2040" s="36">
        <v>85000000</v>
      </c>
      <c r="T2040" s="87">
        <v>85000000</v>
      </c>
      <c r="U2040" s="96">
        <v>90000000</v>
      </c>
      <c r="V2040" s="108">
        <v>100000000</v>
      </c>
    </row>
    <row r="2041" spans="1:22" hidden="1" x14ac:dyDescent="0.2">
      <c r="A2041" s="103">
        <v>2039</v>
      </c>
      <c r="B2041" s="1" t="s">
        <v>46</v>
      </c>
      <c r="C2041" s="14">
        <v>40</v>
      </c>
      <c r="D2041" s="14">
        <v>3</v>
      </c>
      <c r="E2041" s="1">
        <v>13321</v>
      </c>
      <c r="F2041" s="1" t="str">
        <f t="shared" si="165"/>
        <v>БЗД403</v>
      </c>
      <c r="G2041" s="2" t="s">
        <v>1689</v>
      </c>
      <c r="H2041" s="2" t="s">
        <v>1689</v>
      </c>
      <c r="I2041" s="1">
        <v>5</v>
      </c>
      <c r="J2041" s="1">
        <v>1978</v>
      </c>
      <c r="K2041" s="2" t="s">
        <v>900</v>
      </c>
      <c r="L2041" s="122">
        <v>1.1499999999999999</v>
      </c>
      <c r="N2041" s="117">
        <v>100000000</v>
      </c>
      <c r="O2041" s="129">
        <f t="shared" si="162"/>
        <v>114999999.99999999</v>
      </c>
      <c r="P2041" s="14">
        <f t="shared" si="163"/>
        <v>0</v>
      </c>
      <c r="Q2041" s="14" t="str">
        <f>+IF(B2041='1'!$D$15,IF(C2041='1'!$D$16,'2'!D2041,""),"")</f>
        <v/>
      </c>
      <c r="S2041" s="36">
        <v>85000000</v>
      </c>
      <c r="T2041" s="87">
        <v>85000000</v>
      </c>
      <c r="U2041" s="96">
        <v>90000000</v>
      </c>
      <c r="V2041" s="108">
        <v>100000000</v>
      </c>
    </row>
    <row r="2042" spans="1:22" hidden="1" x14ac:dyDescent="0.2">
      <c r="A2042" s="103">
        <v>2040</v>
      </c>
      <c r="B2042" s="1" t="s">
        <v>46</v>
      </c>
      <c r="C2042" s="14">
        <v>40</v>
      </c>
      <c r="D2042" s="14">
        <v>2</v>
      </c>
      <c r="E2042" s="1">
        <v>13321</v>
      </c>
      <c r="F2042" s="1" t="str">
        <f t="shared" si="165"/>
        <v>БЗД402</v>
      </c>
      <c r="G2042" s="2" t="s">
        <v>1689</v>
      </c>
      <c r="H2042" s="2" t="s">
        <v>1689</v>
      </c>
      <c r="I2042" s="1">
        <v>5</v>
      </c>
      <c r="J2042" s="1">
        <v>1978</v>
      </c>
      <c r="K2042" s="2" t="s">
        <v>900</v>
      </c>
      <c r="L2042" s="122">
        <v>1.1499999999999999</v>
      </c>
      <c r="N2042" s="117">
        <v>100000000</v>
      </c>
      <c r="O2042" s="129">
        <f t="shared" si="162"/>
        <v>114999999.99999999</v>
      </c>
      <c r="P2042" s="14">
        <f t="shared" si="163"/>
        <v>0</v>
      </c>
      <c r="Q2042" s="14" t="str">
        <f>+IF(B2042='1'!$D$15,IF(C2042='1'!$D$16,'2'!D2042,""),"")</f>
        <v/>
      </c>
      <c r="S2042" s="36">
        <v>85000000</v>
      </c>
      <c r="T2042" s="87">
        <v>85000000</v>
      </c>
      <c r="U2042" s="96">
        <v>90000000</v>
      </c>
      <c r="V2042" s="108">
        <v>100000000</v>
      </c>
    </row>
    <row r="2043" spans="1:22" hidden="1" x14ac:dyDescent="0.2">
      <c r="A2043" s="103">
        <v>2041</v>
      </c>
      <c r="B2043" s="1" t="s">
        <v>46</v>
      </c>
      <c r="C2043" s="14">
        <v>40</v>
      </c>
      <c r="D2043" s="14">
        <v>1</v>
      </c>
      <c r="E2043" s="1">
        <v>13321</v>
      </c>
      <c r="F2043" s="1" t="str">
        <f t="shared" si="165"/>
        <v>БЗД401</v>
      </c>
      <c r="G2043" s="2" t="s">
        <v>1689</v>
      </c>
      <c r="H2043" s="2" t="s">
        <v>1689</v>
      </c>
      <c r="I2043" s="1">
        <v>5</v>
      </c>
      <c r="J2043" s="1">
        <v>1978</v>
      </c>
      <c r="K2043" s="2" t="s">
        <v>900</v>
      </c>
      <c r="L2043" s="122">
        <v>1.1499999999999999</v>
      </c>
      <c r="N2043" s="117">
        <v>100000000</v>
      </c>
      <c r="O2043" s="129">
        <f t="shared" si="162"/>
        <v>114999999.99999999</v>
      </c>
      <c r="P2043" s="14">
        <f t="shared" si="163"/>
        <v>0</v>
      </c>
      <c r="Q2043" s="14" t="str">
        <f>+IF(B2043='1'!$D$15,IF(C2043='1'!$D$16,'2'!D2043,""),"")</f>
        <v/>
      </c>
      <c r="S2043" s="36">
        <v>85000000</v>
      </c>
      <c r="T2043" s="87">
        <v>85000000</v>
      </c>
      <c r="U2043" s="96">
        <v>90000000</v>
      </c>
      <c r="V2043" s="108">
        <v>100000000</v>
      </c>
    </row>
    <row r="2044" spans="1:22" hidden="1" x14ac:dyDescent="0.2">
      <c r="A2044" s="103">
        <v>2042</v>
      </c>
      <c r="B2044" s="1" t="s">
        <v>46</v>
      </c>
      <c r="C2044" s="14">
        <v>41</v>
      </c>
      <c r="D2044" s="14" t="s">
        <v>365</v>
      </c>
      <c r="E2044" s="1">
        <v>13343</v>
      </c>
      <c r="F2044" s="1" t="str">
        <f t="shared" si="165"/>
        <v>БЗД419б</v>
      </c>
      <c r="G2044" s="2" t="s">
        <v>6</v>
      </c>
      <c r="I2044" s="1">
        <v>5</v>
      </c>
      <c r="J2044" s="1">
        <v>2004</v>
      </c>
      <c r="K2044" s="2" t="s">
        <v>683</v>
      </c>
      <c r="L2044" s="122">
        <f t="shared" ref="L2044:L2072" si="166">+$L$1</f>
        <v>1.1000000000000001</v>
      </c>
      <c r="N2044" s="117">
        <v>2400000</v>
      </c>
      <c r="O2044" s="129">
        <f t="shared" si="162"/>
        <v>2640000</v>
      </c>
      <c r="P2044" s="14">
        <f t="shared" si="163"/>
        <v>0</v>
      </c>
      <c r="Q2044" s="14" t="str">
        <f>+IF(B2044='1'!$D$15,IF(C2044='1'!$D$16,'2'!D2044,""),"")</f>
        <v/>
      </c>
      <c r="S2044" s="36">
        <v>1900000</v>
      </c>
      <c r="T2044" s="87">
        <v>2000000</v>
      </c>
      <c r="U2044" s="96">
        <v>2150000</v>
      </c>
      <c r="V2044" s="108">
        <v>2400000</v>
      </c>
    </row>
    <row r="2045" spans="1:22" hidden="1" x14ac:dyDescent="0.2">
      <c r="A2045" s="103">
        <v>2043</v>
      </c>
      <c r="B2045" s="1" t="s">
        <v>46</v>
      </c>
      <c r="C2045" s="14">
        <v>41</v>
      </c>
      <c r="D2045" s="14" t="s">
        <v>364</v>
      </c>
      <c r="E2045" s="1">
        <v>13343</v>
      </c>
      <c r="F2045" s="1" t="str">
        <f t="shared" si="165"/>
        <v>БЗД419а</v>
      </c>
      <c r="G2045" s="2" t="s">
        <v>6</v>
      </c>
      <c r="I2045" s="1">
        <v>5</v>
      </c>
      <c r="J2045" s="1">
        <v>2004</v>
      </c>
      <c r="K2045" s="2" t="s">
        <v>683</v>
      </c>
      <c r="L2045" s="122">
        <f t="shared" si="166"/>
        <v>1.1000000000000001</v>
      </c>
      <c r="N2045" s="117">
        <v>2400000</v>
      </c>
      <c r="O2045" s="129">
        <f t="shared" si="162"/>
        <v>2640000</v>
      </c>
      <c r="P2045" s="14">
        <f t="shared" si="163"/>
        <v>0</v>
      </c>
      <c r="Q2045" s="14" t="str">
        <f>+IF(B2045='1'!$D$15,IF(C2045='1'!$D$16,'2'!D2045,""),"")</f>
        <v/>
      </c>
      <c r="S2045" s="36">
        <v>1900000</v>
      </c>
      <c r="T2045" s="87">
        <v>2000000</v>
      </c>
      <c r="U2045" s="96">
        <v>2150000</v>
      </c>
      <c r="V2045" s="108">
        <v>2400000</v>
      </c>
    </row>
    <row r="2046" spans="1:22" hidden="1" x14ac:dyDescent="0.2">
      <c r="A2046" s="103">
        <v>2044</v>
      </c>
      <c r="B2046" s="1" t="s">
        <v>46</v>
      </c>
      <c r="C2046" s="14">
        <v>41</v>
      </c>
      <c r="D2046" s="14">
        <v>75</v>
      </c>
      <c r="E2046" s="1">
        <v>13343</v>
      </c>
      <c r="F2046" s="1" t="str">
        <f t="shared" si="165"/>
        <v>БЗД4175</v>
      </c>
      <c r="G2046" s="2" t="s">
        <v>6</v>
      </c>
      <c r="I2046" s="1">
        <v>9</v>
      </c>
      <c r="J2046" s="1">
        <v>2018</v>
      </c>
      <c r="K2046" s="2" t="s">
        <v>683</v>
      </c>
      <c r="L2046" s="122">
        <f t="shared" si="166"/>
        <v>1.1000000000000001</v>
      </c>
      <c r="N2046" s="117">
        <v>2500000</v>
      </c>
      <c r="O2046" s="129">
        <f t="shared" si="162"/>
        <v>2750000</v>
      </c>
      <c r="P2046" s="14">
        <f t="shared" si="163"/>
        <v>0</v>
      </c>
      <c r="Q2046" s="14" t="str">
        <f>+IF(B2046='1'!$D$15,IF(C2046='1'!$D$16,'2'!D2046,""),"")</f>
        <v/>
      </c>
      <c r="S2046" s="36">
        <v>2000000</v>
      </c>
      <c r="T2046" s="87">
        <v>2000000</v>
      </c>
      <c r="U2046" s="96">
        <v>2150000</v>
      </c>
      <c r="V2046" s="108">
        <v>2500000</v>
      </c>
    </row>
    <row r="2047" spans="1:22" hidden="1" x14ac:dyDescent="0.2">
      <c r="A2047" s="103">
        <v>2045</v>
      </c>
      <c r="B2047" s="1" t="s">
        <v>46</v>
      </c>
      <c r="C2047" s="14">
        <v>41</v>
      </c>
      <c r="D2047" s="14" t="s">
        <v>613</v>
      </c>
      <c r="E2047" s="1">
        <v>13343</v>
      </c>
      <c r="F2047" s="1" t="str">
        <f t="shared" si="165"/>
        <v>БЗД4164/2</v>
      </c>
      <c r="G2047" s="2" t="s">
        <v>261</v>
      </c>
      <c r="I2047" s="1">
        <v>4</v>
      </c>
      <c r="J2047" s="1">
        <v>2005</v>
      </c>
      <c r="K2047" s="37" t="s">
        <v>43</v>
      </c>
      <c r="L2047" s="122">
        <f t="shared" si="166"/>
        <v>1.1000000000000001</v>
      </c>
      <c r="N2047" s="117">
        <v>0</v>
      </c>
      <c r="O2047" s="129">
        <f t="shared" si="162"/>
        <v>0</v>
      </c>
      <c r="P2047" s="14">
        <f t="shared" si="163"/>
        <v>0</v>
      </c>
      <c r="Q2047" s="14" t="str">
        <f>+IF(B2047='1'!$D$15,IF(C2047='1'!$D$16,'2'!D2047,""),"")</f>
        <v/>
      </c>
      <c r="S2047" s="36">
        <v>1500000</v>
      </c>
      <c r="T2047" s="87">
        <v>1500000</v>
      </c>
      <c r="U2047" s="96">
        <v>0</v>
      </c>
      <c r="V2047" s="108">
        <v>0</v>
      </c>
    </row>
    <row r="2048" spans="1:22" hidden="1" x14ac:dyDescent="0.2">
      <c r="A2048" s="103">
        <v>2046</v>
      </c>
      <c r="B2048" s="1" t="s">
        <v>46</v>
      </c>
      <c r="C2048" s="14">
        <v>41</v>
      </c>
      <c r="D2048" s="14" t="s">
        <v>674</v>
      </c>
      <c r="E2048" s="1">
        <v>13343</v>
      </c>
      <c r="F2048" s="1" t="str">
        <f t="shared" si="165"/>
        <v>БЗД4157Г</v>
      </c>
      <c r="G2048" s="2" t="s">
        <v>673</v>
      </c>
      <c r="I2048" s="1">
        <v>16</v>
      </c>
      <c r="J2048" s="1">
        <v>2021</v>
      </c>
      <c r="K2048" s="2" t="s">
        <v>598</v>
      </c>
      <c r="L2048" s="122">
        <f t="shared" si="166"/>
        <v>1.1000000000000001</v>
      </c>
      <c r="N2048" s="117">
        <v>2600000</v>
      </c>
      <c r="O2048" s="129">
        <f t="shared" si="162"/>
        <v>2860000</v>
      </c>
      <c r="P2048" s="14">
        <f t="shared" si="163"/>
        <v>0</v>
      </c>
      <c r="Q2048" s="14" t="str">
        <f>+IF(B2048='1'!$D$15,IF(C2048='1'!$D$16,'2'!D2048,""),"")</f>
        <v/>
      </c>
      <c r="S2048" s="36">
        <v>2200000</v>
      </c>
      <c r="T2048" s="87">
        <v>2200000</v>
      </c>
      <c r="U2048" s="96">
        <v>2350000</v>
      </c>
      <c r="V2048" s="108">
        <v>2600000</v>
      </c>
    </row>
    <row r="2049" spans="1:22" hidden="1" x14ac:dyDescent="0.2">
      <c r="A2049" s="103">
        <v>2047</v>
      </c>
      <c r="B2049" s="1" t="s">
        <v>46</v>
      </c>
      <c r="C2049" s="14">
        <v>41</v>
      </c>
      <c r="D2049" s="14" t="s">
        <v>672</v>
      </c>
      <c r="E2049" s="1">
        <v>13343</v>
      </c>
      <c r="F2049" s="1" t="str">
        <f t="shared" si="165"/>
        <v>БЗД4157В</v>
      </c>
      <c r="G2049" s="2" t="s">
        <v>673</v>
      </c>
      <c r="I2049" s="1">
        <v>16</v>
      </c>
      <c r="J2049" s="1">
        <v>2021</v>
      </c>
      <c r="K2049" s="2" t="s">
        <v>598</v>
      </c>
      <c r="L2049" s="122">
        <f t="shared" si="166"/>
        <v>1.1000000000000001</v>
      </c>
      <c r="N2049" s="117">
        <v>2600000</v>
      </c>
      <c r="O2049" s="129">
        <f t="shared" si="162"/>
        <v>2860000</v>
      </c>
      <c r="P2049" s="14">
        <f t="shared" si="163"/>
        <v>0</v>
      </c>
      <c r="Q2049" s="14" t="str">
        <f>+IF(B2049='1'!$D$15,IF(C2049='1'!$D$16,'2'!D2049,""),"")</f>
        <v/>
      </c>
      <c r="S2049" s="36">
        <v>2200000</v>
      </c>
      <c r="T2049" s="87">
        <v>2200000</v>
      </c>
      <c r="U2049" s="96">
        <v>2350000</v>
      </c>
      <c r="V2049" s="108">
        <v>2600000</v>
      </c>
    </row>
    <row r="2050" spans="1:22" hidden="1" x14ac:dyDescent="0.2">
      <c r="A2050" s="103">
        <v>2048</v>
      </c>
      <c r="B2050" s="1" t="s">
        <v>46</v>
      </c>
      <c r="C2050" s="14">
        <v>41</v>
      </c>
      <c r="D2050" s="14" t="s">
        <v>1265</v>
      </c>
      <c r="E2050" s="1">
        <v>13343</v>
      </c>
      <c r="F2050" s="1" t="str">
        <f t="shared" si="165"/>
        <v>БЗД4159Б</v>
      </c>
      <c r="G2050" s="2" t="s">
        <v>690</v>
      </c>
      <c r="I2050" s="1">
        <v>16</v>
      </c>
      <c r="J2050" s="1">
        <v>2024</v>
      </c>
      <c r="K2050" s="2" t="s">
        <v>598</v>
      </c>
      <c r="L2050" s="122">
        <f t="shared" si="166"/>
        <v>1.1000000000000001</v>
      </c>
      <c r="N2050" s="117">
        <v>2800000</v>
      </c>
      <c r="O2050" s="129">
        <f t="shared" si="162"/>
        <v>3080000.0000000005</v>
      </c>
      <c r="P2050" s="14">
        <f t="shared" si="163"/>
        <v>0</v>
      </c>
      <c r="Q2050" s="14" t="str">
        <f>+IF(B2050='1'!$D$15,IF(C2050='1'!$D$16,'2'!D2050,""),"")</f>
        <v/>
      </c>
      <c r="S2050" s="36"/>
      <c r="T2050" s="87"/>
      <c r="U2050" s="96">
        <v>0</v>
      </c>
      <c r="V2050" s="108">
        <v>2800000</v>
      </c>
    </row>
    <row r="2051" spans="1:22" hidden="1" x14ac:dyDescent="0.2">
      <c r="A2051" s="103">
        <v>2049</v>
      </c>
      <c r="B2051" s="1" t="s">
        <v>46</v>
      </c>
      <c r="C2051" s="14">
        <v>41</v>
      </c>
      <c r="D2051" s="14" t="s">
        <v>1267</v>
      </c>
      <c r="E2051" s="1">
        <v>13343</v>
      </c>
      <c r="F2051" s="1" t="str">
        <f t="shared" si="165"/>
        <v>БЗД4159А</v>
      </c>
      <c r="G2051" s="2" t="s">
        <v>673</v>
      </c>
      <c r="I2051" s="1">
        <v>16</v>
      </c>
      <c r="J2051" s="1">
        <v>2022</v>
      </c>
      <c r="K2051" s="2" t="s">
        <v>598</v>
      </c>
      <c r="L2051" s="122">
        <f t="shared" si="166"/>
        <v>1.1000000000000001</v>
      </c>
      <c r="N2051" s="117">
        <v>2700000</v>
      </c>
      <c r="O2051" s="129">
        <f t="shared" si="162"/>
        <v>2970000.0000000005</v>
      </c>
      <c r="P2051" s="14">
        <f t="shared" si="163"/>
        <v>0</v>
      </c>
      <c r="Q2051" s="14" t="str">
        <f>+IF(B2051='1'!$D$15,IF(C2051='1'!$D$16,'2'!D2051,""),"")</f>
        <v/>
      </c>
      <c r="S2051" s="36"/>
      <c r="T2051" s="87"/>
      <c r="U2051" s="96">
        <v>2350000</v>
      </c>
      <c r="V2051" s="108">
        <v>2700000</v>
      </c>
    </row>
    <row r="2052" spans="1:22" hidden="1" x14ac:dyDescent="0.2">
      <c r="A2052" s="103">
        <v>2050</v>
      </c>
      <c r="B2052" s="1" t="s">
        <v>46</v>
      </c>
      <c r="C2052" s="14">
        <v>41</v>
      </c>
      <c r="D2052" s="14" t="s">
        <v>692</v>
      </c>
      <c r="E2052" s="1">
        <v>13343</v>
      </c>
      <c r="F2052" s="1" t="str">
        <f t="shared" si="165"/>
        <v>БЗД4157Б</v>
      </c>
      <c r="G2052" s="2" t="s">
        <v>690</v>
      </c>
      <c r="I2052" s="1">
        <v>16</v>
      </c>
      <c r="J2052" s="1">
        <v>2019</v>
      </c>
      <c r="K2052" s="2" t="s">
        <v>683</v>
      </c>
      <c r="L2052" s="122">
        <f t="shared" si="166"/>
        <v>1.1000000000000001</v>
      </c>
      <c r="N2052" s="117">
        <v>2550000</v>
      </c>
      <c r="O2052" s="129">
        <f t="shared" ref="O2052:O2115" si="167">L2052*N2052</f>
        <v>2805000</v>
      </c>
      <c r="P2052" s="14">
        <f t="shared" si="163"/>
        <v>0</v>
      </c>
      <c r="Q2052" s="14" t="str">
        <f>+IF(B2052='1'!$D$15,IF(C2052='1'!$D$16,'2'!D2052,""),"")</f>
        <v/>
      </c>
      <c r="S2052" s="36">
        <v>2100000</v>
      </c>
      <c r="T2052" s="87">
        <v>2100000</v>
      </c>
      <c r="U2052" s="96">
        <v>2250000</v>
      </c>
      <c r="V2052" s="108">
        <v>2550000</v>
      </c>
    </row>
    <row r="2053" spans="1:22" hidden="1" x14ac:dyDescent="0.2">
      <c r="A2053" s="103">
        <v>2051</v>
      </c>
      <c r="B2053" s="1" t="s">
        <v>46</v>
      </c>
      <c r="C2053" s="14">
        <v>41</v>
      </c>
      <c r="D2053" s="14" t="s">
        <v>689</v>
      </c>
      <c r="E2053" s="1">
        <v>13343</v>
      </c>
      <c r="F2053" s="1" t="str">
        <f t="shared" si="165"/>
        <v>БЗД4157А</v>
      </c>
      <c r="G2053" s="2" t="s">
        <v>690</v>
      </c>
      <c r="I2053" s="1">
        <v>16</v>
      </c>
      <c r="J2053" s="1">
        <v>2019</v>
      </c>
      <c r="K2053" s="2" t="s">
        <v>683</v>
      </c>
      <c r="L2053" s="122">
        <f t="shared" si="166"/>
        <v>1.1000000000000001</v>
      </c>
      <c r="N2053" s="117">
        <v>2550000</v>
      </c>
      <c r="O2053" s="129">
        <f t="shared" si="167"/>
        <v>2805000</v>
      </c>
      <c r="P2053" s="14">
        <f t="shared" si="163"/>
        <v>0</v>
      </c>
      <c r="Q2053" s="14" t="str">
        <f>+IF(B2053='1'!$D$15,IF(C2053='1'!$D$16,'2'!D2053,""),"")</f>
        <v/>
      </c>
      <c r="S2053" s="36">
        <v>2100000</v>
      </c>
      <c r="T2053" s="87">
        <v>2100000</v>
      </c>
      <c r="U2053" s="96">
        <v>2250000</v>
      </c>
      <c r="V2053" s="108">
        <v>2550000</v>
      </c>
    </row>
    <row r="2054" spans="1:22" hidden="1" x14ac:dyDescent="0.2">
      <c r="A2054" s="103">
        <v>2052</v>
      </c>
      <c r="B2054" s="1" t="s">
        <v>46</v>
      </c>
      <c r="C2054" s="14">
        <v>41</v>
      </c>
      <c r="D2054" s="14" t="s">
        <v>589</v>
      </c>
      <c r="E2054" s="1">
        <v>13343</v>
      </c>
      <c r="F2054" s="1" t="str">
        <f t="shared" si="165"/>
        <v>БЗД4155Б</v>
      </c>
      <c r="G2054" s="2" t="s">
        <v>183</v>
      </c>
      <c r="I2054" s="1">
        <v>9</v>
      </c>
      <c r="J2054" s="1">
        <v>2015</v>
      </c>
      <c r="K2054" s="2" t="s">
        <v>8</v>
      </c>
      <c r="L2054" s="122">
        <f t="shared" si="166"/>
        <v>1.1000000000000001</v>
      </c>
      <c r="N2054" s="117">
        <v>2500000</v>
      </c>
      <c r="O2054" s="129">
        <f t="shared" si="167"/>
        <v>2750000</v>
      </c>
      <c r="P2054" s="14">
        <f t="shared" ref="P2054:P2117" si="168">+IF(Q2054="",0,P2053+1)</f>
        <v>0</v>
      </c>
      <c r="Q2054" s="14" t="str">
        <f>+IF(B2054='1'!$D$15,IF(C2054='1'!$D$16,'2'!D2054,""),"")</f>
        <v/>
      </c>
      <c r="S2054" s="36">
        <v>1800000</v>
      </c>
      <c r="T2054" s="87">
        <v>2000000</v>
      </c>
      <c r="U2054" s="96">
        <v>2200000</v>
      </c>
      <c r="V2054" s="108">
        <v>2500000</v>
      </c>
    </row>
    <row r="2055" spans="1:22" hidden="1" x14ac:dyDescent="0.2">
      <c r="A2055" s="103">
        <v>2053</v>
      </c>
      <c r="B2055" s="1" t="s">
        <v>46</v>
      </c>
      <c r="C2055" s="14">
        <v>41</v>
      </c>
      <c r="D2055" s="14" t="s">
        <v>242</v>
      </c>
      <c r="E2055" s="1">
        <v>13343</v>
      </c>
      <c r="F2055" s="1" t="str">
        <f t="shared" si="165"/>
        <v>БЗД4153Б</v>
      </c>
      <c r="G2055" s="2" t="s">
        <v>2068</v>
      </c>
      <c r="I2055" s="1">
        <v>5</v>
      </c>
      <c r="J2055" s="1">
        <v>2013</v>
      </c>
      <c r="K2055" s="2" t="s">
        <v>647</v>
      </c>
      <c r="L2055" s="122">
        <f t="shared" si="166"/>
        <v>1.1000000000000001</v>
      </c>
      <c r="N2055" s="117">
        <v>2500000</v>
      </c>
      <c r="O2055" s="129">
        <f t="shared" si="167"/>
        <v>2750000</v>
      </c>
      <c r="P2055" s="14">
        <f t="shared" si="168"/>
        <v>0</v>
      </c>
      <c r="Q2055" s="14" t="str">
        <f>+IF(B2055='1'!$D$15,IF(C2055='1'!$D$16,'2'!D2055,""),"")</f>
        <v/>
      </c>
      <c r="S2055" s="36">
        <v>1800000</v>
      </c>
      <c r="T2055" s="87">
        <v>2000000</v>
      </c>
      <c r="U2055" s="96">
        <v>2200000</v>
      </c>
      <c r="V2055" s="108">
        <v>2500000</v>
      </c>
    </row>
    <row r="2056" spans="1:22" hidden="1" x14ac:dyDescent="0.2">
      <c r="A2056" s="103">
        <v>2054</v>
      </c>
      <c r="B2056" s="1" t="s">
        <v>46</v>
      </c>
      <c r="C2056" s="14">
        <v>41</v>
      </c>
      <c r="D2056" s="14" t="s">
        <v>599</v>
      </c>
      <c r="E2056" s="1">
        <v>13343</v>
      </c>
      <c r="F2056" s="1" t="str">
        <f t="shared" si="165"/>
        <v>БЗД4150/2</v>
      </c>
      <c r="G2056" s="2" t="s">
        <v>6</v>
      </c>
      <c r="I2056" s="1">
        <v>9</v>
      </c>
      <c r="J2056" s="1">
        <v>2014</v>
      </c>
      <c r="K2056" s="37" t="s">
        <v>43</v>
      </c>
      <c r="L2056" s="122">
        <f t="shared" si="166"/>
        <v>1.1000000000000001</v>
      </c>
      <c r="N2056" s="117">
        <v>2800000</v>
      </c>
      <c r="O2056" s="129">
        <f t="shared" si="167"/>
        <v>3080000.0000000005</v>
      </c>
      <c r="P2056" s="14">
        <f t="shared" si="168"/>
        <v>0</v>
      </c>
      <c r="Q2056" s="14" t="str">
        <f>+IF(B2056='1'!$D$15,IF(C2056='1'!$D$16,'2'!D2056,""),"")</f>
        <v/>
      </c>
      <c r="S2056" s="36">
        <v>2400000</v>
      </c>
      <c r="T2056" s="87">
        <v>2400000</v>
      </c>
      <c r="U2056" s="96">
        <v>2500000</v>
      </c>
      <c r="V2056" s="108">
        <v>2800000</v>
      </c>
    </row>
    <row r="2057" spans="1:22" hidden="1" x14ac:dyDescent="0.2">
      <c r="A2057" s="103">
        <v>2055</v>
      </c>
      <c r="B2057" s="1" t="s">
        <v>46</v>
      </c>
      <c r="C2057" s="14">
        <v>41</v>
      </c>
      <c r="D2057" s="14" t="s">
        <v>680</v>
      </c>
      <c r="E2057" s="1">
        <v>13343</v>
      </c>
      <c r="F2057" s="1" t="str">
        <f t="shared" si="165"/>
        <v>БЗД4150/1</v>
      </c>
      <c r="G2057" s="2" t="s">
        <v>6</v>
      </c>
      <c r="I2057" s="1">
        <v>9</v>
      </c>
      <c r="J2057" s="1">
        <v>2014</v>
      </c>
      <c r="K2057" s="37" t="s">
        <v>43</v>
      </c>
      <c r="L2057" s="122">
        <f t="shared" si="166"/>
        <v>1.1000000000000001</v>
      </c>
      <c r="N2057" s="117">
        <v>2800000</v>
      </c>
      <c r="O2057" s="129">
        <f t="shared" si="167"/>
        <v>3080000.0000000005</v>
      </c>
      <c r="P2057" s="14">
        <f t="shared" si="168"/>
        <v>0</v>
      </c>
      <c r="Q2057" s="14" t="str">
        <f>+IF(B2057='1'!$D$15,IF(C2057='1'!$D$16,'2'!D2057,""),"")</f>
        <v/>
      </c>
      <c r="S2057" s="36">
        <v>2400000</v>
      </c>
      <c r="T2057" s="87">
        <v>2400000</v>
      </c>
      <c r="U2057" s="96">
        <v>2500000</v>
      </c>
      <c r="V2057" s="108">
        <v>2800000</v>
      </c>
    </row>
    <row r="2058" spans="1:22" hidden="1" x14ac:dyDescent="0.2">
      <c r="A2058" s="103">
        <v>2056</v>
      </c>
      <c r="B2058" s="1" t="s">
        <v>46</v>
      </c>
      <c r="C2058" s="14">
        <v>41</v>
      </c>
      <c r="D2058" s="14" t="s">
        <v>2169</v>
      </c>
      <c r="E2058" s="1">
        <v>13343</v>
      </c>
      <c r="F2058" s="1" t="str">
        <f t="shared" si="165"/>
        <v>БЗД4163/4</v>
      </c>
      <c r="G2058" s="2" t="s">
        <v>2172</v>
      </c>
      <c r="I2058" s="1">
        <v>12</v>
      </c>
      <c r="J2058" s="1">
        <v>2023</v>
      </c>
      <c r="K2058" s="37" t="s">
        <v>2170</v>
      </c>
      <c r="L2058" s="122">
        <f t="shared" si="166"/>
        <v>1.1000000000000001</v>
      </c>
      <c r="N2058" s="117">
        <v>3200000</v>
      </c>
      <c r="O2058" s="129">
        <f t="shared" si="167"/>
        <v>3520000.0000000005</v>
      </c>
      <c r="P2058" s="14">
        <f t="shared" si="168"/>
        <v>0</v>
      </c>
      <c r="Q2058" s="14" t="str">
        <f>+IF(B2058='1'!$D$15,IF(C2058='1'!$D$16,'2'!D2058,""),"")</f>
        <v/>
      </c>
      <c r="S2058" s="36"/>
      <c r="T2058" s="87"/>
      <c r="U2058" s="96">
        <v>2800000</v>
      </c>
      <c r="V2058" s="108">
        <v>3200000</v>
      </c>
    </row>
    <row r="2059" spans="1:22" hidden="1" x14ac:dyDescent="0.2">
      <c r="A2059" s="103">
        <v>2057</v>
      </c>
      <c r="B2059" s="1" t="s">
        <v>46</v>
      </c>
      <c r="C2059" s="14">
        <v>41</v>
      </c>
      <c r="D2059" s="14" t="s">
        <v>2171</v>
      </c>
      <c r="E2059" s="1">
        <v>13343</v>
      </c>
      <c r="F2059" s="1" t="str">
        <f t="shared" si="165"/>
        <v>БЗД4163В</v>
      </c>
      <c r="G2059" s="2" t="s">
        <v>2172</v>
      </c>
      <c r="I2059" s="1">
        <v>16</v>
      </c>
      <c r="J2059" s="1">
        <v>2021</v>
      </c>
      <c r="K2059" s="37" t="s">
        <v>43</v>
      </c>
      <c r="L2059" s="122">
        <f t="shared" si="166"/>
        <v>1.1000000000000001</v>
      </c>
      <c r="N2059" s="117">
        <v>3200000</v>
      </c>
      <c r="O2059" s="129">
        <f t="shared" si="167"/>
        <v>3520000.0000000005</v>
      </c>
      <c r="P2059" s="14">
        <f t="shared" si="168"/>
        <v>0</v>
      </c>
      <c r="Q2059" s="14" t="str">
        <f>+IF(B2059='1'!$D$15,IF(C2059='1'!$D$16,'2'!D2059,""),"")</f>
        <v/>
      </c>
      <c r="S2059" s="36"/>
      <c r="T2059" s="87"/>
      <c r="U2059" s="96">
        <v>2800000</v>
      </c>
      <c r="V2059" s="108">
        <v>3200000</v>
      </c>
    </row>
    <row r="2060" spans="1:22" hidden="1" x14ac:dyDescent="0.2">
      <c r="A2060" s="103">
        <v>2058</v>
      </c>
      <c r="B2060" s="1" t="s">
        <v>46</v>
      </c>
      <c r="C2060" s="14">
        <v>41</v>
      </c>
      <c r="D2060" s="14" t="s">
        <v>688</v>
      </c>
      <c r="E2060" s="1">
        <v>13343</v>
      </c>
      <c r="F2060" s="1" t="str">
        <f t="shared" si="165"/>
        <v>БЗД4149В</v>
      </c>
      <c r="G2060" s="2" t="s">
        <v>687</v>
      </c>
      <c r="I2060" s="1">
        <v>9</v>
      </c>
      <c r="J2060" s="1">
        <v>2017</v>
      </c>
      <c r="K2060" s="2" t="s">
        <v>683</v>
      </c>
      <c r="L2060" s="122">
        <f t="shared" si="166"/>
        <v>1.1000000000000001</v>
      </c>
      <c r="N2060" s="117">
        <v>2400000</v>
      </c>
      <c r="O2060" s="129">
        <f t="shared" si="167"/>
        <v>2640000</v>
      </c>
      <c r="P2060" s="14">
        <f t="shared" si="168"/>
        <v>0</v>
      </c>
      <c r="Q2060" s="14" t="str">
        <f>+IF(B2060='1'!$D$15,IF(C2060='1'!$D$16,'2'!D2060,""),"")</f>
        <v/>
      </c>
      <c r="S2060" s="36">
        <v>1800000</v>
      </c>
      <c r="T2060" s="87">
        <v>1800000</v>
      </c>
      <c r="U2060" s="96">
        <v>2100000</v>
      </c>
      <c r="V2060" s="108">
        <v>2400000</v>
      </c>
    </row>
    <row r="2061" spans="1:22" hidden="1" x14ac:dyDescent="0.2">
      <c r="A2061" s="103">
        <v>2059</v>
      </c>
      <c r="B2061" s="1" t="s">
        <v>46</v>
      </c>
      <c r="C2061" s="14">
        <v>41</v>
      </c>
      <c r="D2061" s="14" t="s">
        <v>685</v>
      </c>
      <c r="E2061" s="1">
        <v>13343</v>
      </c>
      <c r="F2061" s="1" t="str">
        <f t="shared" si="165"/>
        <v>БЗД4149Б</v>
      </c>
      <c r="G2061" s="2" t="s">
        <v>687</v>
      </c>
      <c r="I2061" s="1">
        <v>13</v>
      </c>
      <c r="J2061" s="1">
        <v>2014</v>
      </c>
      <c r="K2061" s="2" t="s">
        <v>683</v>
      </c>
      <c r="L2061" s="122">
        <f t="shared" si="166"/>
        <v>1.1000000000000001</v>
      </c>
      <c r="N2061" s="117">
        <v>2400000</v>
      </c>
      <c r="O2061" s="129">
        <f t="shared" si="167"/>
        <v>2640000</v>
      </c>
      <c r="P2061" s="14">
        <f t="shared" si="168"/>
        <v>0</v>
      </c>
      <c r="Q2061" s="14" t="str">
        <f>+IF(B2061='1'!$D$15,IF(C2061='1'!$D$16,'2'!D2061,""),"")</f>
        <v/>
      </c>
      <c r="S2061" s="36">
        <v>1800000</v>
      </c>
      <c r="T2061" s="87">
        <v>1800000</v>
      </c>
      <c r="U2061" s="96">
        <v>2100000</v>
      </c>
      <c r="V2061" s="108">
        <v>2400000</v>
      </c>
    </row>
    <row r="2062" spans="1:22" hidden="1" x14ac:dyDescent="0.2">
      <c r="A2062" s="103">
        <v>2060</v>
      </c>
      <c r="B2062" s="1" t="s">
        <v>46</v>
      </c>
      <c r="C2062" s="14">
        <v>41</v>
      </c>
      <c r="D2062" s="14" t="s">
        <v>279</v>
      </c>
      <c r="E2062" s="1">
        <v>13343</v>
      </c>
      <c r="F2062" s="1" t="str">
        <f t="shared" si="165"/>
        <v>БЗД4149А</v>
      </c>
      <c r="G2062" s="2" t="s">
        <v>687</v>
      </c>
      <c r="I2062" s="1">
        <v>13</v>
      </c>
      <c r="J2062" s="1">
        <v>2014</v>
      </c>
      <c r="K2062" s="2" t="s">
        <v>683</v>
      </c>
      <c r="L2062" s="122">
        <f t="shared" si="166"/>
        <v>1.1000000000000001</v>
      </c>
      <c r="N2062" s="117">
        <v>2400000</v>
      </c>
      <c r="O2062" s="129">
        <f t="shared" si="167"/>
        <v>2640000</v>
      </c>
      <c r="P2062" s="14">
        <f t="shared" si="168"/>
        <v>0</v>
      </c>
      <c r="Q2062" s="14" t="str">
        <f>+IF(B2062='1'!$D$15,IF(C2062='1'!$D$16,'2'!D2062,""),"")</f>
        <v/>
      </c>
      <c r="S2062" s="36">
        <v>1800000</v>
      </c>
      <c r="T2062" s="87">
        <v>1800000</v>
      </c>
      <c r="U2062" s="96">
        <v>2100000</v>
      </c>
      <c r="V2062" s="108">
        <v>2400000</v>
      </c>
    </row>
    <row r="2063" spans="1:22" hidden="1" x14ac:dyDescent="0.2">
      <c r="A2063" s="103">
        <v>2061</v>
      </c>
      <c r="B2063" s="1" t="s">
        <v>46</v>
      </c>
      <c r="C2063" s="14">
        <v>41</v>
      </c>
      <c r="D2063" s="14" t="s">
        <v>696</v>
      </c>
      <c r="E2063" s="1">
        <v>13343</v>
      </c>
      <c r="F2063" s="1" t="str">
        <f t="shared" si="165"/>
        <v>БЗД4148Д</v>
      </c>
      <c r="G2063" s="2" t="s">
        <v>2411</v>
      </c>
      <c r="I2063" s="1">
        <v>13</v>
      </c>
      <c r="J2063" s="1">
        <v>2015</v>
      </c>
      <c r="K2063" s="2" t="s">
        <v>8</v>
      </c>
      <c r="L2063" s="122">
        <f t="shared" si="166"/>
        <v>1.1000000000000001</v>
      </c>
      <c r="N2063" s="117">
        <v>2500000</v>
      </c>
      <c r="O2063" s="129">
        <f t="shared" si="167"/>
        <v>2750000</v>
      </c>
      <c r="P2063" s="14">
        <f t="shared" si="168"/>
        <v>0</v>
      </c>
      <c r="Q2063" s="14" t="str">
        <f>+IF(B2063='1'!$D$15,IF(C2063='1'!$D$16,'2'!D2063,""),"")</f>
        <v/>
      </c>
      <c r="S2063" s="36">
        <v>1900000</v>
      </c>
      <c r="T2063" s="87">
        <v>1900000</v>
      </c>
      <c r="U2063" s="96">
        <v>2200000</v>
      </c>
      <c r="V2063" s="108">
        <v>2500000</v>
      </c>
    </row>
    <row r="2064" spans="1:22" hidden="1" x14ac:dyDescent="0.2">
      <c r="A2064" s="103">
        <v>2062</v>
      </c>
      <c r="B2064" s="1" t="s">
        <v>46</v>
      </c>
      <c r="C2064" s="14">
        <v>41</v>
      </c>
      <c r="D2064" s="14" t="s">
        <v>697</v>
      </c>
      <c r="E2064" s="1">
        <v>13343</v>
      </c>
      <c r="F2064" s="1" t="str">
        <f t="shared" si="165"/>
        <v>БЗД4148Г</v>
      </c>
      <c r="G2064" s="2" t="s">
        <v>2411</v>
      </c>
      <c r="I2064" s="1">
        <v>13</v>
      </c>
      <c r="J2064" s="1">
        <v>2016</v>
      </c>
      <c r="K2064" s="2" t="s">
        <v>8</v>
      </c>
      <c r="L2064" s="122">
        <f t="shared" si="166"/>
        <v>1.1000000000000001</v>
      </c>
      <c r="N2064" s="117">
        <v>2500000</v>
      </c>
      <c r="O2064" s="129">
        <f t="shared" si="167"/>
        <v>2750000</v>
      </c>
      <c r="P2064" s="14">
        <f t="shared" si="168"/>
        <v>0</v>
      </c>
      <c r="Q2064" s="14" t="str">
        <f>+IF(B2064='1'!$D$15,IF(C2064='1'!$D$16,'2'!D2064,""),"")</f>
        <v/>
      </c>
      <c r="S2064" s="36">
        <v>1900000</v>
      </c>
      <c r="T2064" s="87">
        <v>1900000</v>
      </c>
      <c r="U2064" s="96">
        <v>2200000</v>
      </c>
      <c r="V2064" s="108">
        <v>2500000</v>
      </c>
    </row>
    <row r="2065" spans="1:22" hidden="1" x14ac:dyDescent="0.2">
      <c r="A2065" s="103">
        <v>2063</v>
      </c>
      <c r="B2065" s="1" t="s">
        <v>46</v>
      </c>
      <c r="C2065" s="14">
        <v>41</v>
      </c>
      <c r="D2065" s="14" t="s">
        <v>695</v>
      </c>
      <c r="E2065" s="1">
        <v>13343</v>
      </c>
      <c r="F2065" s="1" t="str">
        <f t="shared" si="165"/>
        <v>БЗД4148В</v>
      </c>
      <c r="G2065" s="2" t="s">
        <v>2411</v>
      </c>
      <c r="I2065" s="1">
        <v>13</v>
      </c>
      <c r="J2065" s="1">
        <v>2014</v>
      </c>
      <c r="K2065" s="2" t="s">
        <v>8</v>
      </c>
      <c r="L2065" s="122">
        <f t="shared" si="166"/>
        <v>1.1000000000000001</v>
      </c>
      <c r="N2065" s="117">
        <v>2500000</v>
      </c>
      <c r="O2065" s="129">
        <f t="shared" si="167"/>
        <v>2750000</v>
      </c>
      <c r="P2065" s="14">
        <f t="shared" si="168"/>
        <v>0</v>
      </c>
      <c r="Q2065" s="14" t="str">
        <f>+IF(B2065='1'!$D$15,IF(C2065='1'!$D$16,'2'!D2065,""),"")</f>
        <v/>
      </c>
      <c r="S2065" s="36">
        <v>1900000</v>
      </c>
      <c r="T2065" s="87">
        <v>1900000</v>
      </c>
      <c r="U2065" s="96">
        <v>2200000</v>
      </c>
      <c r="V2065" s="108">
        <v>2500000</v>
      </c>
    </row>
    <row r="2066" spans="1:22" hidden="1" x14ac:dyDescent="0.2">
      <c r="A2066" s="103">
        <v>2064</v>
      </c>
      <c r="B2066" s="1" t="s">
        <v>46</v>
      </c>
      <c r="C2066" s="14">
        <v>41</v>
      </c>
      <c r="D2066" s="14" t="s">
        <v>288</v>
      </c>
      <c r="E2066" s="1">
        <v>13343</v>
      </c>
      <c r="F2066" s="1" t="str">
        <f t="shared" si="165"/>
        <v>БЗД4148Б</v>
      </c>
      <c r="G2066" s="2" t="s">
        <v>2411</v>
      </c>
      <c r="I2066" s="1">
        <v>12</v>
      </c>
      <c r="J2066" s="1">
        <v>2013</v>
      </c>
      <c r="K2066" s="2" t="s">
        <v>8</v>
      </c>
      <c r="L2066" s="122">
        <f t="shared" si="166"/>
        <v>1.1000000000000001</v>
      </c>
      <c r="N2066" s="117">
        <v>2500000</v>
      </c>
      <c r="O2066" s="129">
        <f t="shared" si="167"/>
        <v>2750000</v>
      </c>
      <c r="P2066" s="14">
        <f t="shared" si="168"/>
        <v>0</v>
      </c>
      <c r="Q2066" s="14" t="str">
        <f>+IF(B2066='1'!$D$15,IF(C2066='1'!$D$16,'2'!D2066,""),"")</f>
        <v/>
      </c>
      <c r="S2066" s="36">
        <v>1900000</v>
      </c>
      <c r="T2066" s="87">
        <v>1900000</v>
      </c>
      <c r="U2066" s="96">
        <v>2200000</v>
      </c>
      <c r="V2066" s="108">
        <v>2500000</v>
      </c>
    </row>
    <row r="2067" spans="1:22" hidden="1" x14ac:dyDescent="0.2">
      <c r="A2067" s="103">
        <v>2065</v>
      </c>
      <c r="B2067" s="1" t="s">
        <v>46</v>
      </c>
      <c r="C2067" s="14">
        <v>41</v>
      </c>
      <c r="D2067" s="14" t="s">
        <v>188</v>
      </c>
      <c r="E2067" s="1">
        <v>13343</v>
      </c>
      <c r="F2067" s="1" t="str">
        <f t="shared" si="165"/>
        <v>БЗД4148А</v>
      </c>
      <c r="G2067" s="2" t="s">
        <v>2411</v>
      </c>
      <c r="I2067" s="1">
        <v>13</v>
      </c>
      <c r="J2067" s="1">
        <v>2013</v>
      </c>
      <c r="L2067" s="122">
        <f t="shared" si="166"/>
        <v>1.1000000000000001</v>
      </c>
      <c r="N2067" s="117">
        <v>2500000</v>
      </c>
      <c r="O2067" s="129">
        <f t="shared" si="167"/>
        <v>2750000</v>
      </c>
      <c r="P2067" s="14">
        <f t="shared" si="168"/>
        <v>0</v>
      </c>
      <c r="Q2067" s="14" t="str">
        <f>+IF(B2067='1'!$D$15,IF(C2067='1'!$D$16,'2'!D2067,""),"")</f>
        <v/>
      </c>
      <c r="S2067" s="36">
        <v>1900000</v>
      </c>
      <c r="T2067" s="87">
        <v>1900000</v>
      </c>
      <c r="U2067" s="96">
        <v>2200000</v>
      </c>
      <c r="V2067" s="108">
        <v>2500000</v>
      </c>
    </row>
    <row r="2068" spans="1:22" hidden="1" x14ac:dyDescent="0.2">
      <c r="A2068" s="103">
        <v>2066</v>
      </c>
      <c r="B2068" s="1" t="s">
        <v>46</v>
      </c>
      <c r="C2068" s="14">
        <v>41</v>
      </c>
      <c r="D2068" s="14" t="s">
        <v>691</v>
      </c>
      <c r="E2068" s="1">
        <v>13343</v>
      </c>
      <c r="F2068" s="1" t="str">
        <f t="shared" si="165"/>
        <v>БЗД4147Г</v>
      </c>
      <c r="G2068" s="2" t="s">
        <v>7</v>
      </c>
      <c r="I2068" s="1">
        <v>13</v>
      </c>
      <c r="J2068" s="1" t="s">
        <v>2196</v>
      </c>
      <c r="K2068" s="2" t="s">
        <v>683</v>
      </c>
      <c r="L2068" s="122">
        <f t="shared" si="166"/>
        <v>1.1000000000000001</v>
      </c>
      <c r="N2068" s="117">
        <v>0</v>
      </c>
      <c r="O2068" s="129">
        <f t="shared" si="167"/>
        <v>0</v>
      </c>
      <c r="P2068" s="14">
        <f t="shared" si="168"/>
        <v>0</v>
      </c>
      <c r="Q2068" s="14" t="str">
        <f>+IF(B2068='1'!$D$15,IF(C2068='1'!$D$16,'2'!D2068,""),"")</f>
        <v/>
      </c>
      <c r="S2068" s="36">
        <v>2000000</v>
      </c>
      <c r="T2068" s="87">
        <v>2000000</v>
      </c>
      <c r="U2068" s="96">
        <v>0</v>
      </c>
      <c r="V2068" s="108">
        <v>0</v>
      </c>
    </row>
    <row r="2069" spans="1:22" hidden="1" x14ac:dyDescent="0.2">
      <c r="A2069" s="103">
        <v>2067</v>
      </c>
      <c r="B2069" s="1" t="s">
        <v>46</v>
      </c>
      <c r="C2069" s="14">
        <v>41</v>
      </c>
      <c r="D2069" s="14" t="s">
        <v>267</v>
      </c>
      <c r="E2069" s="1">
        <v>13343</v>
      </c>
      <c r="F2069" s="1" t="str">
        <f t="shared" si="165"/>
        <v>БЗД4147Б</v>
      </c>
      <c r="G2069" s="2" t="s">
        <v>687</v>
      </c>
      <c r="I2069" s="1">
        <v>13</v>
      </c>
      <c r="J2069" s="1">
        <v>2016</v>
      </c>
      <c r="K2069" s="2" t="s">
        <v>683</v>
      </c>
      <c r="L2069" s="122">
        <f t="shared" si="166"/>
        <v>1.1000000000000001</v>
      </c>
      <c r="N2069" s="117">
        <v>2400000</v>
      </c>
      <c r="O2069" s="129">
        <f t="shared" si="167"/>
        <v>2640000</v>
      </c>
      <c r="P2069" s="14">
        <f t="shared" si="168"/>
        <v>0</v>
      </c>
      <c r="Q2069" s="14" t="str">
        <f>+IF(B2069='1'!$D$15,IF(C2069='1'!$D$16,'2'!D2069,""),"")</f>
        <v/>
      </c>
      <c r="S2069" s="36">
        <v>2000000</v>
      </c>
      <c r="T2069" s="87">
        <v>2000000</v>
      </c>
      <c r="U2069" s="96">
        <v>2100000</v>
      </c>
      <c r="V2069" s="108">
        <v>2400000</v>
      </c>
    </row>
    <row r="2070" spans="1:22" hidden="1" x14ac:dyDescent="0.2">
      <c r="A2070" s="103">
        <v>2068</v>
      </c>
      <c r="B2070" s="1" t="s">
        <v>46</v>
      </c>
      <c r="C2070" s="14">
        <v>41</v>
      </c>
      <c r="D2070" s="14" t="s">
        <v>270</v>
      </c>
      <c r="E2070" s="1">
        <v>13343</v>
      </c>
      <c r="F2070" s="1" t="str">
        <f t="shared" si="165"/>
        <v>БЗД4147А</v>
      </c>
      <c r="G2070" s="2" t="s">
        <v>2411</v>
      </c>
      <c r="I2070" s="1">
        <v>10</v>
      </c>
      <c r="J2070" s="1">
        <v>2018</v>
      </c>
      <c r="K2070" s="2" t="s">
        <v>8</v>
      </c>
      <c r="L2070" s="122">
        <f t="shared" si="166"/>
        <v>1.1000000000000001</v>
      </c>
      <c r="N2070" s="117">
        <v>2500000</v>
      </c>
      <c r="O2070" s="129">
        <f t="shared" si="167"/>
        <v>2750000</v>
      </c>
      <c r="P2070" s="14">
        <f t="shared" si="168"/>
        <v>0</v>
      </c>
      <c r="Q2070" s="14" t="str">
        <f>+IF(B2070='1'!$D$15,IF(C2070='1'!$D$16,'2'!D2070,""),"")</f>
        <v/>
      </c>
      <c r="S2070" s="36">
        <v>2000000</v>
      </c>
      <c r="T2070" s="87">
        <v>2000000</v>
      </c>
      <c r="U2070" s="96">
        <v>2200000</v>
      </c>
      <c r="V2070" s="108">
        <v>2500000</v>
      </c>
    </row>
    <row r="2071" spans="1:22" hidden="1" x14ac:dyDescent="0.2">
      <c r="A2071" s="103">
        <v>2069</v>
      </c>
      <c r="B2071" s="1" t="s">
        <v>46</v>
      </c>
      <c r="C2071" s="14">
        <v>41</v>
      </c>
      <c r="D2071" s="14" t="s">
        <v>452</v>
      </c>
      <c r="E2071" s="1">
        <v>13343</v>
      </c>
      <c r="F2071" s="1" t="str">
        <f t="shared" si="165"/>
        <v>БЗД4146Б</v>
      </c>
      <c r="G2071" s="2" t="s">
        <v>675</v>
      </c>
      <c r="I2071" s="1">
        <v>15</v>
      </c>
      <c r="J2071" s="1">
        <v>2015</v>
      </c>
      <c r="K2071" s="2" t="s">
        <v>647</v>
      </c>
      <c r="L2071" s="122">
        <f t="shared" si="166"/>
        <v>1.1000000000000001</v>
      </c>
      <c r="N2071" s="117">
        <v>2800000</v>
      </c>
      <c r="O2071" s="129">
        <f t="shared" si="167"/>
        <v>3080000.0000000005</v>
      </c>
      <c r="P2071" s="14">
        <f t="shared" si="168"/>
        <v>0</v>
      </c>
      <c r="Q2071" s="14" t="str">
        <f>+IF(B2071='1'!$D$15,IF(C2071='1'!$D$16,'2'!D2071,""),"")</f>
        <v/>
      </c>
      <c r="S2071" s="36">
        <v>2100000</v>
      </c>
      <c r="T2071" s="87">
        <v>2200000</v>
      </c>
      <c r="U2071" s="96">
        <v>2500000</v>
      </c>
      <c r="V2071" s="108">
        <v>2800000</v>
      </c>
    </row>
    <row r="2072" spans="1:22" hidden="1" x14ac:dyDescent="0.2">
      <c r="A2072" s="103">
        <v>2070</v>
      </c>
      <c r="B2072" s="1" t="s">
        <v>46</v>
      </c>
      <c r="C2072" s="14">
        <v>41</v>
      </c>
      <c r="D2072" s="14" t="s">
        <v>451</v>
      </c>
      <c r="E2072" s="1">
        <v>13343</v>
      </c>
      <c r="F2072" s="1" t="str">
        <f t="shared" si="165"/>
        <v>БЗД4146А</v>
      </c>
      <c r="G2072" s="2" t="s">
        <v>675</v>
      </c>
      <c r="I2072" s="1">
        <v>15</v>
      </c>
      <c r="J2072" s="1">
        <v>2013</v>
      </c>
      <c r="K2072" s="2" t="s">
        <v>647</v>
      </c>
      <c r="L2072" s="122">
        <f t="shared" si="166"/>
        <v>1.1000000000000001</v>
      </c>
      <c r="N2072" s="117">
        <v>2800000</v>
      </c>
      <c r="O2072" s="129">
        <f t="shared" si="167"/>
        <v>3080000.0000000005</v>
      </c>
      <c r="P2072" s="14">
        <f t="shared" si="168"/>
        <v>0</v>
      </c>
      <c r="Q2072" s="14" t="str">
        <f>+IF(B2072='1'!$D$15,IF(C2072='1'!$D$16,'2'!D2072,""),"")</f>
        <v/>
      </c>
      <c r="S2072" s="36">
        <v>2100000</v>
      </c>
      <c r="T2072" s="87">
        <v>2200000</v>
      </c>
      <c r="U2072" s="96">
        <v>2500000</v>
      </c>
      <c r="V2072" s="108">
        <v>2800000</v>
      </c>
    </row>
    <row r="2073" spans="1:22" hidden="1" x14ac:dyDescent="0.2">
      <c r="A2073" s="103">
        <v>2071</v>
      </c>
      <c r="B2073" s="1" t="s">
        <v>46</v>
      </c>
      <c r="C2073" s="14">
        <v>41</v>
      </c>
      <c r="D2073" s="14">
        <v>205</v>
      </c>
      <c r="E2073" s="1">
        <v>13343</v>
      </c>
      <c r="F2073" s="1" t="str">
        <f t="shared" si="165"/>
        <v>БЗД41205</v>
      </c>
      <c r="G2073" s="2" t="s">
        <v>1688</v>
      </c>
      <c r="H2073" s="2" t="s">
        <v>1688</v>
      </c>
      <c r="I2073" s="1">
        <v>9</v>
      </c>
      <c r="J2073" s="1">
        <v>1980</v>
      </c>
      <c r="L2073" s="122">
        <v>1.1499999999999999</v>
      </c>
      <c r="N2073" s="117">
        <v>110000000</v>
      </c>
      <c r="O2073" s="129">
        <f t="shared" si="167"/>
        <v>126499999.99999999</v>
      </c>
      <c r="P2073" s="14">
        <f t="shared" si="168"/>
        <v>0</v>
      </c>
      <c r="Q2073" s="14" t="str">
        <f>+IF(B2073='1'!$D$15,IF(C2073='1'!$D$16,'2'!D2073,""),"")</f>
        <v/>
      </c>
      <c r="S2073" s="36">
        <v>95000000</v>
      </c>
      <c r="T2073" s="87">
        <v>100000000</v>
      </c>
      <c r="U2073" s="96">
        <v>105000000</v>
      </c>
      <c r="V2073" s="108">
        <v>110000000</v>
      </c>
    </row>
    <row r="2074" spans="1:22" hidden="1" x14ac:dyDescent="0.2">
      <c r="A2074" s="103">
        <v>2072</v>
      </c>
      <c r="B2074" s="1" t="s">
        <v>46</v>
      </c>
      <c r="C2074" s="14">
        <v>41</v>
      </c>
      <c r="D2074" s="14">
        <v>204</v>
      </c>
      <c r="E2074" s="1">
        <v>13343</v>
      </c>
      <c r="F2074" s="1" t="str">
        <f t="shared" si="165"/>
        <v>БЗД41204</v>
      </c>
      <c r="G2074" s="2" t="s">
        <v>1688</v>
      </c>
      <c r="H2074" s="2" t="s">
        <v>1688</v>
      </c>
      <c r="I2074" s="1">
        <v>9</v>
      </c>
      <c r="J2074" s="1">
        <v>1980</v>
      </c>
      <c r="K2074" s="2" t="s">
        <v>598</v>
      </c>
      <c r="L2074" s="122">
        <v>1.1499999999999999</v>
      </c>
      <c r="N2074" s="117">
        <v>110000000</v>
      </c>
      <c r="O2074" s="129">
        <f t="shared" si="167"/>
        <v>126499999.99999999</v>
      </c>
      <c r="P2074" s="14">
        <f t="shared" si="168"/>
        <v>0</v>
      </c>
      <c r="Q2074" s="14" t="str">
        <f>+IF(B2074='1'!$D$15,IF(C2074='1'!$D$16,'2'!D2074,""),"")</f>
        <v/>
      </c>
      <c r="S2074" s="36">
        <v>95000000</v>
      </c>
      <c r="T2074" s="87">
        <v>100000000</v>
      </c>
      <c r="U2074" s="96">
        <v>105000000</v>
      </c>
      <c r="V2074" s="108">
        <v>110000000</v>
      </c>
    </row>
    <row r="2075" spans="1:22" hidden="1" x14ac:dyDescent="0.2">
      <c r="A2075" s="103">
        <v>2073</v>
      </c>
      <c r="B2075" s="1" t="s">
        <v>46</v>
      </c>
      <c r="C2075" s="14">
        <v>41</v>
      </c>
      <c r="D2075" s="14">
        <v>203</v>
      </c>
      <c r="E2075" s="1">
        <v>13343</v>
      </c>
      <c r="F2075" s="1" t="str">
        <f t="shared" si="165"/>
        <v>БЗД41203</v>
      </c>
      <c r="G2075" s="2" t="s">
        <v>1688</v>
      </c>
      <c r="H2075" s="2" t="s">
        <v>1688</v>
      </c>
      <c r="I2075" s="1">
        <v>9</v>
      </c>
      <c r="J2075" s="1">
        <v>1980</v>
      </c>
      <c r="K2075" s="37" t="s">
        <v>43</v>
      </c>
      <c r="L2075" s="122">
        <v>1.1499999999999999</v>
      </c>
      <c r="N2075" s="117">
        <v>110000000</v>
      </c>
      <c r="O2075" s="129">
        <f t="shared" si="167"/>
        <v>126499999.99999999</v>
      </c>
      <c r="P2075" s="14">
        <f t="shared" si="168"/>
        <v>0</v>
      </c>
      <c r="Q2075" s="14" t="str">
        <f>+IF(B2075='1'!$D$15,IF(C2075='1'!$D$16,'2'!D2075,""),"")</f>
        <v/>
      </c>
      <c r="S2075" s="36">
        <v>95000000</v>
      </c>
      <c r="T2075" s="87">
        <v>100000000</v>
      </c>
      <c r="U2075" s="96">
        <v>105000000</v>
      </c>
      <c r="V2075" s="108">
        <v>110000000</v>
      </c>
    </row>
    <row r="2076" spans="1:22" hidden="1" x14ac:dyDescent="0.2">
      <c r="A2076" s="103">
        <v>2074</v>
      </c>
      <c r="B2076" s="1" t="s">
        <v>46</v>
      </c>
      <c r="C2076" s="14">
        <v>41</v>
      </c>
      <c r="D2076" s="14">
        <v>202</v>
      </c>
      <c r="E2076" s="1">
        <v>13343</v>
      </c>
      <c r="F2076" s="1" t="str">
        <f t="shared" si="165"/>
        <v>БЗД41202</v>
      </c>
      <c r="G2076" s="2" t="s">
        <v>1688</v>
      </c>
      <c r="H2076" s="2" t="s">
        <v>1688</v>
      </c>
      <c r="I2076" s="1">
        <v>9</v>
      </c>
      <c r="J2076" s="1">
        <v>1980</v>
      </c>
      <c r="L2076" s="122">
        <v>1.1499999999999999</v>
      </c>
      <c r="N2076" s="117">
        <v>110000000</v>
      </c>
      <c r="O2076" s="129">
        <f t="shared" si="167"/>
        <v>126499999.99999999</v>
      </c>
      <c r="P2076" s="14">
        <f t="shared" si="168"/>
        <v>0</v>
      </c>
      <c r="Q2076" s="14" t="str">
        <f>+IF(B2076='1'!$D$15,IF(C2076='1'!$D$16,'2'!D2076,""),"")</f>
        <v/>
      </c>
      <c r="S2076" s="36">
        <v>95000000</v>
      </c>
      <c r="T2076" s="87">
        <v>100000000</v>
      </c>
      <c r="U2076" s="96">
        <v>105000000</v>
      </c>
      <c r="V2076" s="108">
        <v>110000000</v>
      </c>
    </row>
    <row r="2077" spans="1:22" hidden="1" x14ac:dyDescent="0.2">
      <c r="A2077" s="103">
        <v>2075</v>
      </c>
      <c r="B2077" s="1" t="s">
        <v>46</v>
      </c>
      <c r="C2077" s="14">
        <v>41</v>
      </c>
      <c r="D2077" s="14">
        <v>84</v>
      </c>
      <c r="E2077" s="1">
        <v>13343</v>
      </c>
      <c r="F2077" s="1" t="str">
        <f t="shared" si="165"/>
        <v>БЗД4184</v>
      </c>
      <c r="G2077" s="2" t="s">
        <v>679</v>
      </c>
      <c r="I2077" s="1">
        <v>4</v>
      </c>
      <c r="J2077" s="1">
        <v>2008</v>
      </c>
      <c r="K2077" s="37" t="s">
        <v>43</v>
      </c>
      <c r="L2077" s="122">
        <f>+$L$1</f>
        <v>1.1000000000000001</v>
      </c>
      <c r="N2077" s="117">
        <v>0</v>
      </c>
      <c r="O2077" s="129">
        <f t="shared" si="167"/>
        <v>0</v>
      </c>
      <c r="P2077" s="14">
        <f t="shared" si="168"/>
        <v>0</v>
      </c>
      <c r="Q2077" s="14" t="str">
        <f>+IF(B2077='1'!$D$15,IF(C2077='1'!$D$16,'2'!D2077,""),"")</f>
        <v/>
      </c>
      <c r="S2077" s="36"/>
      <c r="T2077" s="87"/>
      <c r="U2077" s="96">
        <v>0</v>
      </c>
      <c r="V2077" s="108">
        <v>0</v>
      </c>
    </row>
    <row r="2078" spans="1:22" hidden="1" x14ac:dyDescent="0.2">
      <c r="A2078" s="103">
        <v>2076</v>
      </c>
      <c r="B2078" s="1" t="s">
        <v>46</v>
      </c>
      <c r="C2078" s="14">
        <v>41</v>
      </c>
      <c r="D2078" s="14">
        <v>82</v>
      </c>
      <c r="E2078" s="1">
        <v>13343</v>
      </c>
      <c r="F2078" s="1" t="str">
        <f t="shared" si="165"/>
        <v>БЗД4182</v>
      </c>
      <c r="G2078" s="2" t="s">
        <v>6</v>
      </c>
      <c r="I2078" s="1">
        <v>5</v>
      </c>
      <c r="J2078" s="1">
        <v>2008</v>
      </c>
      <c r="K2078" s="37" t="s">
        <v>43</v>
      </c>
      <c r="L2078" s="122">
        <f>+$L$1</f>
        <v>1.1000000000000001</v>
      </c>
      <c r="N2078" s="117">
        <v>2400000</v>
      </c>
      <c r="O2078" s="129">
        <f t="shared" si="167"/>
        <v>2640000</v>
      </c>
      <c r="P2078" s="14">
        <f t="shared" si="168"/>
        <v>0</v>
      </c>
      <c r="Q2078" s="14" t="str">
        <f>+IF(B2078='1'!$D$15,IF(C2078='1'!$D$16,'2'!D2078,""),"")</f>
        <v/>
      </c>
      <c r="S2078" s="36"/>
      <c r="T2078" s="87">
        <v>1900000</v>
      </c>
      <c r="U2078" s="96">
        <v>2100000</v>
      </c>
      <c r="V2078" s="108">
        <v>2400000</v>
      </c>
    </row>
    <row r="2079" spans="1:22" hidden="1" x14ac:dyDescent="0.2">
      <c r="A2079" s="103">
        <v>2077</v>
      </c>
      <c r="B2079" s="1" t="s">
        <v>46</v>
      </c>
      <c r="C2079" s="14">
        <v>41</v>
      </c>
      <c r="D2079" s="14">
        <v>80</v>
      </c>
      <c r="E2079" s="1">
        <v>13343</v>
      </c>
      <c r="F2079" s="1" t="str">
        <f t="shared" si="165"/>
        <v>БЗД4180</v>
      </c>
      <c r="G2079" s="2" t="s">
        <v>6</v>
      </c>
      <c r="I2079" s="1">
        <v>6</v>
      </c>
      <c r="J2079" s="1">
        <v>2008</v>
      </c>
      <c r="K2079" s="37" t="s">
        <v>43</v>
      </c>
      <c r="L2079" s="122">
        <f>+$L$1</f>
        <v>1.1000000000000001</v>
      </c>
      <c r="N2079" s="117">
        <v>2400000</v>
      </c>
      <c r="O2079" s="129">
        <f t="shared" si="167"/>
        <v>2640000</v>
      </c>
      <c r="P2079" s="14">
        <f t="shared" si="168"/>
        <v>0</v>
      </c>
      <c r="Q2079" s="14" t="str">
        <f>+IF(B2079='1'!$D$15,IF(C2079='1'!$D$16,'2'!D2079,""),"")</f>
        <v/>
      </c>
      <c r="S2079" s="36">
        <v>1900000</v>
      </c>
      <c r="T2079" s="87">
        <v>1900000</v>
      </c>
      <c r="U2079" s="96">
        <v>2100000</v>
      </c>
      <c r="V2079" s="108">
        <v>2400000</v>
      </c>
    </row>
    <row r="2080" spans="1:22" hidden="1" x14ac:dyDescent="0.2">
      <c r="A2080" s="103">
        <v>2078</v>
      </c>
      <c r="B2080" s="1" t="s">
        <v>46</v>
      </c>
      <c r="C2080" s="14">
        <v>41</v>
      </c>
      <c r="D2080" s="14">
        <v>25</v>
      </c>
      <c r="E2080" s="1">
        <v>13343</v>
      </c>
      <c r="F2080" s="1" t="str">
        <f t="shared" si="165"/>
        <v>БЗД4125</v>
      </c>
      <c r="G2080" s="2" t="s">
        <v>2412</v>
      </c>
      <c r="I2080" s="1">
        <v>5</v>
      </c>
      <c r="J2080" s="1">
        <v>2001</v>
      </c>
      <c r="K2080" s="2" t="s">
        <v>8</v>
      </c>
      <c r="L2080" s="122">
        <f>+$L$1</f>
        <v>1.1000000000000001</v>
      </c>
      <c r="N2080" s="117">
        <v>1600000</v>
      </c>
      <c r="O2080" s="129">
        <f t="shared" si="167"/>
        <v>1760000.0000000002</v>
      </c>
      <c r="P2080" s="14">
        <f t="shared" si="168"/>
        <v>0</v>
      </c>
      <c r="Q2080" s="14" t="str">
        <f>+IF(B2080='1'!$D$15,IF(C2080='1'!$D$16,'2'!D2080,""),"")</f>
        <v/>
      </c>
      <c r="S2080" s="36">
        <v>1400000</v>
      </c>
      <c r="T2080" s="87">
        <v>1400000</v>
      </c>
      <c r="U2080" s="96">
        <v>1400000</v>
      </c>
      <c r="V2080" s="108">
        <v>1600000</v>
      </c>
    </row>
    <row r="2081" spans="1:22" hidden="1" x14ac:dyDescent="0.2">
      <c r="A2081" s="103">
        <v>2079</v>
      </c>
      <c r="B2081" s="1" t="s">
        <v>46</v>
      </c>
      <c r="C2081" s="14">
        <v>41</v>
      </c>
      <c r="D2081" s="14">
        <v>22</v>
      </c>
      <c r="E2081" s="1">
        <v>13343</v>
      </c>
      <c r="F2081" s="1" t="str">
        <f t="shared" si="165"/>
        <v>БЗД4122</v>
      </c>
      <c r="G2081" s="2" t="s">
        <v>2412</v>
      </c>
      <c r="I2081" s="1">
        <v>5</v>
      </c>
      <c r="J2081" s="1">
        <v>1984</v>
      </c>
      <c r="K2081" s="2" t="s">
        <v>8</v>
      </c>
      <c r="L2081" s="122">
        <v>1.1499999999999999</v>
      </c>
      <c r="N2081" s="117">
        <v>80000000</v>
      </c>
      <c r="O2081" s="129">
        <f t="shared" si="167"/>
        <v>92000000</v>
      </c>
      <c r="P2081" s="14">
        <f t="shared" si="168"/>
        <v>0</v>
      </c>
      <c r="Q2081" s="14" t="str">
        <f>+IF(B2081='1'!$D$15,IF(C2081='1'!$D$16,'2'!D2081,""),"")</f>
        <v/>
      </c>
      <c r="S2081" s="36">
        <v>70000000</v>
      </c>
      <c r="T2081" s="87">
        <v>70000000</v>
      </c>
      <c r="U2081" s="96">
        <v>75000000</v>
      </c>
      <c r="V2081" s="108">
        <v>80000000</v>
      </c>
    </row>
    <row r="2082" spans="1:22" hidden="1" x14ac:dyDescent="0.2">
      <c r="A2082" s="103">
        <v>2080</v>
      </c>
      <c r="B2082" s="1" t="s">
        <v>46</v>
      </c>
      <c r="C2082" s="14">
        <v>41</v>
      </c>
      <c r="D2082" s="14">
        <v>21</v>
      </c>
      <c r="E2082" s="1">
        <v>13343</v>
      </c>
      <c r="F2082" s="1" t="str">
        <f t="shared" si="165"/>
        <v>БЗД4121</v>
      </c>
      <c r="G2082" s="2" t="s">
        <v>684</v>
      </c>
      <c r="I2082" s="1">
        <v>10</v>
      </c>
      <c r="J2082" s="1">
        <v>2016</v>
      </c>
      <c r="K2082" s="2" t="s">
        <v>683</v>
      </c>
      <c r="L2082" s="122">
        <f>+$L$1</f>
        <v>1.1000000000000001</v>
      </c>
      <c r="N2082" s="117">
        <v>2700000</v>
      </c>
      <c r="O2082" s="129">
        <f t="shared" si="167"/>
        <v>2970000.0000000005</v>
      </c>
      <c r="P2082" s="14">
        <f t="shared" si="168"/>
        <v>0</v>
      </c>
      <c r="Q2082" s="14" t="str">
        <f>+IF(B2082='1'!$D$15,IF(C2082='1'!$D$16,'2'!D2082,""),"")</f>
        <v/>
      </c>
      <c r="S2082" s="36">
        <v>2300000</v>
      </c>
      <c r="T2082" s="87">
        <v>2300000</v>
      </c>
      <c r="U2082" s="96">
        <v>2400000</v>
      </c>
      <c r="V2082" s="108">
        <v>2700000</v>
      </c>
    </row>
    <row r="2083" spans="1:22" hidden="1" x14ac:dyDescent="0.2">
      <c r="A2083" s="103">
        <v>2081</v>
      </c>
      <c r="B2083" s="1" t="s">
        <v>46</v>
      </c>
      <c r="C2083" s="14">
        <v>41</v>
      </c>
      <c r="D2083" s="14">
        <v>17</v>
      </c>
      <c r="E2083" s="1">
        <v>13343</v>
      </c>
      <c r="F2083" s="1" t="str">
        <f t="shared" si="165"/>
        <v>БЗД4117</v>
      </c>
      <c r="G2083" s="2" t="s">
        <v>2412</v>
      </c>
      <c r="I2083" s="1">
        <v>7</v>
      </c>
      <c r="J2083" s="1">
        <v>1997</v>
      </c>
      <c r="K2083" s="37" t="s">
        <v>43</v>
      </c>
      <c r="L2083" s="122">
        <v>1.1499999999999999</v>
      </c>
      <c r="N2083" s="117">
        <v>90000000</v>
      </c>
      <c r="O2083" s="129">
        <f t="shared" si="167"/>
        <v>103499999.99999999</v>
      </c>
      <c r="P2083" s="14">
        <f t="shared" si="168"/>
        <v>0</v>
      </c>
      <c r="Q2083" s="14" t="str">
        <f>+IF(B2083='1'!$D$15,IF(C2083='1'!$D$16,'2'!D2083,""),"")</f>
        <v/>
      </c>
      <c r="S2083" s="36">
        <v>80000000</v>
      </c>
      <c r="T2083" s="87">
        <v>80000000</v>
      </c>
      <c r="U2083" s="96">
        <v>85000000</v>
      </c>
      <c r="V2083" s="108">
        <v>90000000</v>
      </c>
    </row>
    <row r="2084" spans="1:22" hidden="1" x14ac:dyDescent="0.2">
      <c r="A2084" s="103">
        <v>2082</v>
      </c>
      <c r="B2084" s="1" t="s">
        <v>46</v>
      </c>
      <c r="C2084" s="14">
        <v>41</v>
      </c>
      <c r="D2084" s="14">
        <v>15</v>
      </c>
      <c r="E2084" s="1">
        <v>13343</v>
      </c>
      <c r="F2084" s="1" t="str">
        <f t="shared" si="165"/>
        <v>БЗД4115</v>
      </c>
      <c r="G2084" s="2" t="s">
        <v>1689</v>
      </c>
      <c r="H2084" s="2" t="s">
        <v>1689</v>
      </c>
      <c r="I2084" s="1">
        <v>5</v>
      </c>
      <c r="J2084" s="1">
        <v>1980</v>
      </c>
      <c r="K2084" s="37" t="s">
        <v>43</v>
      </c>
      <c r="L2084" s="122">
        <v>1.1499999999999999</v>
      </c>
      <c r="N2084" s="117">
        <v>105000000</v>
      </c>
      <c r="O2084" s="129">
        <f t="shared" si="167"/>
        <v>120749999.99999999</v>
      </c>
      <c r="P2084" s="14">
        <f t="shared" si="168"/>
        <v>0</v>
      </c>
      <c r="Q2084" s="14" t="str">
        <f>+IF(B2084='1'!$D$15,IF(C2084='1'!$D$16,'2'!D2084,""),"")</f>
        <v/>
      </c>
      <c r="S2084" s="36">
        <v>95000000</v>
      </c>
      <c r="T2084" s="87">
        <v>95000000</v>
      </c>
      <c r="U2084" s="96">
        <v>100000000</v>
      </c>
      <c r="V2084" s="108">
        <v>105000000</v>
      </c>
    </row>
    <row r="2085" spans="1:22" hidden="1" x14ac:dyDescent="0.2">
      <c r="A2085" s="103">
        <v>2083</v>
      </c>
      <c r="B2085" s="1" t="s">
        <v>46</v>
      </c>
      <c r="C2085" s="14">
        <v>41</v>
      </c>
      <c r="D2085" s="14">
        <v>11</v>
      </c>
      <c r="E2085" s="1">
        <v>13343</v>
      </c>
      <c r="F2085" s="1" t="str">
        <f t="shared" si="165"/>
        <v>БЗД4111</v>
      </c>
      <c r="G2085" s="2" t="s">
        <v>6</v>
      </c>
      <c r="I2085" s="1">
        <v>6</v>
      </c>
      <c r="J2085" s="1">
        <v>2009</v>
      </c>
      <c r="K2085" s="2" t="s">
        <v>683</v>
      </c>
      <c r="L2085" s="122">
        <f>+$L$1</f>
        <v>1.1000000000000001</v>
      </c>
      <c r="N2085" s="117">
        <v>2500000</v>
      </c>
      <c r="O2085" s="129">
        <f t="shared" si="167"/>
        <v>2750000</v>
      </c>
      <c r="P2085" s="14">
        <f t="shared" si="168"/>
        <v>0</v>
      </c>
      <c r="Q2085" s="14" t="str">
        <f>+IF(B2085='1'!$D$15,IF(C2085='1'!$D$16,'2'!D2085,""),"")</f>
        <v/>
      </c>
      <c r="S2085" s="36">
        <v>1900000</v>
      </c>
      <c r="T2085" s="87">
        <v>2000000</v>
      </c>
      <c r="U2085" s="96">
        <v>2200000</v>
      </c>
      <c r="V2085" s="108">
        <v>2500000</v>
      </c>
    </row>
    <row r="2086" spans="1:22" hidden="1" x14ac:dyDescent="0.2">
      <c r="A2086" s="103">
        <v>2084</v>
      </c>
      <c r="B2086" s="1" t="s">
        <v>46</v>
      </c>
      <c r="C2086" s="14">
        <v>41</v>
      </c>
      <c r="D2086" s="14">
        <v>10</v>
      </c>
      <c r="E2086" s="1">
        <v>13343</v>
      </c>
      <c r="F2086" s="1" t="str">
        <f t="shared" si="165"/>
        <v>БЗД4110</v>
      </c>
      <c r="G2086" s="2" t="s">
        <v>1689</v>
      </c>
      <c r="H2086" s="2" t="s">
        <v>1689</v>
      </c>
      <c r="I2086" s="1">
        <v>5</v>
      </c>
      <c r="J2086" s="1">
        <v>1972</v>
      </c>
      <c r="K2086" s="2" t="s">
        <v>647</v>
      </c>
      <c r="L2086" s="122">
        <v>1.1499999999999999</v>
      </c>
      <c r="N2086" s="117">
        <v>105000000</v>
      </c>
      <c r="O2086" s="129">
        <f t="shared" si="167"/>
        <v>120749999.99999999</v>
      </c>
      <c r="P2086" s="14">
        <f t="shared" si="168"/>
        <v>0</v>
      </c>
      <c r="Q2086" s="14" t="str">
        <f>+IF(B2086='1'!$D$15,IF(C2086='1'!$D$16,'2'!D2086,""),"")</f>
        <v/>
      </c>
      <c r="S2086" s="36">
        <v>95000000</v>
      </c>
      <c r="T2086" s="87">
        <v>95000000</v>
      </c>
      <c r="U2086" s="96">
        <v>100000000</v>
      </c>
      <c r="V2086" s="108">
        <v>105000000</v>
      </c>
    </row>
    <row r="2087" spans="1:22" hidden="1" x14ac:dyDescent="0.2">
      <c r="A2087" s="103">
        <v>2085</v>
      </c>
      <c r="B2087" s="1" t="s">
        <v>46</v>
      </c>
      <c r="C2087" s="14">
        <v>41</v>
      </c>
      <c r="D2087" s="14">
        <v>9</v>
      </c>
      <c r="E2087" s="1">
        <v>13343</v>
      </c>
      <c r="F2087" s="1" t="str">
        <f t="shared" si="165"/>
        <v>БЗД419</v>
      </c>
      <c r="G2087" s="2" t="s">
        <v>1689</v>
      </c>
      <c r="H2087" s="2" t="s">
        <v>1689</v>
      </c>
      <c r="I2087" s="1">
        <v>5</v>
      </c>
      <c r="J2087" s="1">
        <v>1972</v>
      </c>
      <c r="K2087" s="2" t="s">
        <v>8</v>
      </c>
      <c r="L2087" s="122">
        <v>1.1499999999999999</v>
      </c>
      <c r="N2087" s="117">
        <v>105000000</v>
      </c>
      <c r="O2087" s="129">
        <f t="shared" si="167"/>
        <v>120749999.99999999</v>
      </c>
      <c r="P2087" s="14">
        <f t="shared" si="168"/>
        <v>0</v>
      </c>
      <c r="Q2087" s="14" t="str">
        <f>+IF(B2087='1'!$D$15,IF(C2087='1'!$D$16,'2'!D2087,""),"")</f>
        <v/>
      </c>
      <c r="S2087" s="36">
        <v>95000000</v>
      </c>
      <c r="T2087" s="87">
        <v>95000000</v>
      </c>
      <c r="U2087" s="96">
        <v>100000000</v>
      </c>
      <c r="V2087" s="108">
        <v>105000000</v>
      </c>
    </row>
    <row r="2088" spans="1:22" hidden="1" x14ac:dyDescent="0.2">
      <c r="A2088" s="103">
        <v>2086</v>
      </c>
      <c r="B2088" s="1" t="s">
        <v>46</v>
      </c>
      <c r="C2088" s="14">
        <v>41</v>
      </c>
      <c r="D2088" s="14">
        <v>8</v>
      </c>
      <c r="E2088" s="1">
        <v>13343</v>
      </c>
      <c r="F2088" s="1" t="str">
        <f t="shared" si="165"/>
        <v>БЗД418</v>
      </c>
      <c r="G2088" s="2" t="s">
        <v>1689</v>
      </c>
      <c r="H2088" s="2" t="s">
        <v>1689</v>
      </c>
      <c r="I2088" s="1">
        <v>5</v>
      </c>
      <c r="J2088" s="1">
        <v>1972</v>
      </c>
      <c r="K2088" s="2" t="s">
        <v>647</v>
      </c>
      <c r="L2088" s="122">
        <v>1.1499999999999999</v>
      </c>
      <c r="N2088" s="117">
        <v>105000000</v>
      </c>
      <c r="O2088" s="129">
        <f t="shared" si="167"/>
        <v>120749999.99999999</v>
      </c>
      <c r="P2088" s="14">
        <f t="shared" si="168"/>
        <v>0</v>
      </c>
      <c r="Q2088" s="14" t="str">
        <f>+IF(B2088='1'!$D$15,IF(C2088='1'!$D$16,'2'!D2088,""),"")</f>
        <v/>
      </c>
      <c r="S2088" s="36">
        <v>95000000</v>
      </c>
      <c r="T2088" s="87">
        <v>95000000</v>
      </c>
      <c r="U2088" s="96">
        <v>100000000</v>
      </c>
      <c r="V2088" s="108">
        <v>105000000</v>
      </c>
    </row>
    <row r="2089" spans="1:22" hidden="1" x14ac:dyDescent="0.2">
      <c r="A2089" s="103">
        <v>2087</v>
      </c>
      <c r="B2089" s="1" t="s">
        <v>46</v>
      </c>
      <c r="C2089" s="14">
        <v>41</v>
      </c>
      <c r="D2089" s="14">
        <v>7</v>
      </c>
      <c r="E2089" s="1">
        <v>13343</v>
      </c>
      <c r="F2089" s="1" t="str">
        <f t="shared" si="165"/>
        <v>БЗД417</v>
      </c>
      <c r="G2089" s="2" t="s">
        <v>1689</v>
      </c>
      <c r="H2089" s="2" t="s">
        <v>1689</v>
      </c>
      <c r="I2089" s="1">
        <v>5</v>
      </c>
      <c r="J2089" s="1">
        <v>1972</v>
      </c>
      <c r="K2089" s="37" t="s">
        <v>43</v>
      </c>
      <c r="L2089" s="122">
        <v>1.1499999999999999</v>
      </c>
      <c r="N2089" s="117">
        <v>105000000</v>
      </c>
      <c r="O2089" s="129">
        <f t="shared" si="167"/>
        <v>120749999.99999999</v>
      </c>
      <c r="P2089" s="14">
        <f t="shared" si="168"/>
        <v>0</v>
      </c>
      <c r="Q2089" s="14" t="str">
        <f>+IF(B2089='1'!$D$15,IF(C2089='1'!$D$16,'2'!D2089,""),"")</f>
        <v/>
      </c>
      <c r="S2089" s="36">
        <v>95000000</v>
      </c>
      <c r="T2089" s="87">
        <v>95000000</v>
      </c>
      <c r="U2089" s="96">
        <v>100000000</v>
      </c>
      <c r="V2089" s="108">
        <v>105000000</v>
      </c>
    </row>
    <row r="2090" spans="1:22" hidden="1" x14ac:dyDescent="0.2">
      <c r="A2090" s="103">
        <v>2088</v>
      </c>
      <c r="B2090" s="1" t="s">
        <v>46</v>
      </c>
      <c r="C2090" s="14">
        <v>41</v>
      </c>
      <c r="D2090" s="14">
        <v>6</v>
      </c>
      <c r="E2090" s="1">
        <v>13343</v>
      </c>
      <c r="F2090" s="1" t="str">
        <f t="shared" si="165"/>
        <v>БЗД416</v>
      </c>
      <c r="G2090" s="2" t="s">
        <v>6</v>
      </c>
      <c r="I2090" s="1">
        <v>13</v>
      </c>
      <c r="J2090" s="1">
        <v>2013</v>
      </c>
      <c r="K2090" s="2" t="s">
        <v>683</v>
      </c>
      <c r="L2090" s="122">
        <f>+$L$1</f>
        <v>1.1000000000000001</v>
      </c>
      <c r="N2090" s="117">
        <v>2600000</v>
      </c>
      <c r="O2090" s="129">
        <f t="shared" si="167"/>
        <v>2860000</v>
      </c>
      <c r="P2090" s="14">
        <f t="shared" si="168"/>
        <v>0</v>
      </c>
      <c r="Q2090" s="14" t="str">
        <f>+IF(B2090='1'!$D$15,IF(C2090='1'!$D$16,'2'!D2090,""),"")</f>
        <v/>
      </c>
      <c r="S2090" s="36">
        <v>2100000</v>
      </c>
      <c r="T2090" s="87">
        <v>2200000</v>
      </c>
      <c r="U2090" s="96">
        <v>2300000</v>
      </c>
      <c r="V2090" s="108">
        <v>2600000</v>
      </c>
    </row>
    <row r="2091" spans="1:22" hidden="1" x14ac:dyDescent="0.2">
      <c r="A2091" s="103">
        <v>2089</v>
      </c>
      <c r="B2091" s="1" t="s">
        <v>46</v>
      </c>
      <c r="C2091" s="14">
        <v>41</v>
      </c>
      <c r="D2091" s="14">
        <v>2</v>
      </c>
      <c r="E2091" s="1">
        <v>13343</v>
      </c>
      <c r="F2091" s="1" t="str">
        <f t="shared" si="165"/>
        <v>БЗД412</v>
      </c>
      <c r="G2091" s="2" t="s">
        <v>1689</v>
      </c>
      <c r="H2091" s="2" t="s">
        <v>1689</v>
      </c>
      <c r="I2091" s="1">
        <v>5</v>
      </c>
      <c r="J2091" s="1">
        <v>1972</v>
      </c>
      <c r="K2091" s="2" t="s">
        <v>647</v>
      </c>
      <c r="L2091" s="122">
        <v>1.1499999999999999</v>
      </c>
      <c r="N2091" s="117">
        <v>105000000</v>
      </c>
      <c r="O2091" s="129">
        <f t="shared" si="167"/>
        <v>120749999.99999999</v>
      </c>
      <c r="P2091" s="14">
        <f t="shared" si="168"/>
        <v>0</v>
      </c>
      <c r="Q2091" s="14" t="str">
        <f>+IF(B2091='1'!$D$15,IF(C2091='1'!$D$16,'2'!D2091,""),"")</f>
        <v/>
      </c>
      <c r="S2091" s="36">
        <v>95000000</v>
      </c>
      <c r="T2091" s="87">
        <v>95000000</v>
      </c>
      <c r="U2091" s="96">
        <v>100000000</v>
      </c>
      <c r="V2091" s="108">
        <v>105000000</v>
      </c>
    </row>
    <row r="2092" spans="1:22" hidden="1" x14ac:dyDescent="0.2">
      <c r="A2092" s="103">
        <v>2090</v>
      </c>
      <c r="B2092" s="1" t="s">
        <v>46</v>
      </c>
      <c r="C2092" s="14">
        <v>41</v>
      </c>
      <c r="D2092" s="14">
        <v>1</v>
      </c>
      <c r="E2092" s="1">
        <v>13343</v>
      </c>
      <c r="F2092" s="1" t="str">
        <f t="shared" si="165"/>
        <v>БЗД411</v>
      </c>
      <c r="G2092" s="2" t="s">
        <v>1689</v>
      </c>
      <c r="H2092" s="2" t="s">
        <v>1689</v>
      </c>
      <c r="I2092" s="1">
        <v>5</v>
      </c>
      <c r="J2092" s="1">
        <v>1972</v>
      </c>
      <c r="K2092" s="37" t="s">
        <v>43</v>
      </c>
      <c r="L2092" s="122">
        <v>1.1499999999999999</v>
      </c>
      <c r="N2092" s="117">
        <v>105000000</v>
      </c>
      <c r="O2092" s="129">
        <f t="shared" si="167"/>
        <v>120749999.99999999</v>
      </c>
      <c r="P2092" s="14">
        <f t="shared" si="168"/>
        <v>0</v>
      </c>
      <c r="Q2092" s="14" t="str">
        <f>+IF(B2092='1'!$D$15,IF(C2092='1'!$D$16,'2'!D2092,""),"")</f>
        <v/>
      </c>
      <c r="S2092" s="36">
        <v>95000000</v>
      </c>
      <c r="T2092" s="87">
        <v>95000000</v>
      </c>
      <c r="U2092" s="96">
        <v>100000000</v>
      </c>
      <c r="V2092" s="108">
        <v>105000000</v>
      </c>
    </row>
    <row r="2093" spans="1:22" hidden="1" x14ac:dyDescent="0.2">
      <c r="A2093" s="103">
        <v>2091</v>
      </c>
      <c r="B2093" s="1" t="s">
        <v>46</v>
      </c>
      <c r="C2093" s="14">
        <v>42</v>
      </c>
      <c r="D2093" s="14" t="s">
        <v>2583</v>
      </c>
      <c r="E2093" s="1">
        <v>13334</v>
      </c>
      <c r="F2093" s="1" t="str">
        <f t="shared" si="165"/>
        <v>БЗД4295/6</v>
      </c>
      <c r="G2093" s="2" t="s">
        <v>878</v>
      </c>
      <c r="I2093" s="1">
        <v>12</v>
      </c>
      <c r="J2093" s="1">
        <v>2023</v>
      </c>
      <c r="K2093" s="2" t="s">
        <v>8</v>
      </c>
      <c r="L2093" s="122">
        <f t="shared" ref="L2093:L2124" si="169">+$L$1</f>
        <v>1.1000000000000001</v>
      </c>
      <c r="N2093" s="117">
        <v>3100000</v>
      </c>
      <c r="O2093" s="129">
        <f t="shared" si="167"/>
        <v>3410000.0000000005</v>
      </c>
      <c r="P2093" s="14">
        <f t="shared" si="168"/>
        <v>0</v>
      </c>
      <c r="Q2093" s="14" t="str">
        <f>+IF(B2093='1'!$D$15,IF(C2093='1'!$D$16,'2'!D2093,""),"")</f>
        <v/>
      </c>
      <c r="S2093" s="36"/>
      <c r="T2093" s="87"/>
      <c r="U2093" s="96">
        <v>0</v>
      </c>
      <c r="V2093" s="108">
        <v>3100000</v>
      </c>
    </row>
    <row r="2094" spans="1:22" hidden="1" x14ac:dyDescent="0.2">
      <c r="A2094" s="103">
        <v>2092</v>
      </c>
      <c r="B2094" s="1" t="s">
        <v>46</v>
      </c>
      <c r="C2094" s="14">
        <v>42</v>
      </c>
      <c r="D2094" s="14" t="s">
        <v>2176</v>
      </c>
      <c r="E2094" s="1">
        <v>13334</v>
      </c>
      <c r="F2094" s="1" t="str">
        <f t="shared" si="165"/>
        <v>БЗД4295/5</v>
      </c>
      <c r="G2094" s="2" t="s">
        <v>878</v>
      </c>
      <c r="I2094" s="1">
        <v>12</v>
      </c>
      <c r="J2094" s="1">
        <v>2022</v>
      </c>
      <c r="K2094" s="2" t="s">
        <v>8</v>
      </c>
      <c r="L2094" s="122">
        <f t="shared" si="169"/>
        <v>1.1000000000000001</v>
      </c>
      <c r="N2094" s="117">
        <v>2700000</v>
      </c>
      <c r="O2094" s="129">
        <f t="shared" si="167"/>
        <v>2970000.0000000005</v>
      </c>
      <c r="P2094" s="14">
        <f t="shared" si="168"/>
        <v>0</v>
      </c>
      <c r="Q2094" s="14" t="str">
        <f>+IF(B2094='1'!$D$15,IF(C2094='1'!$D$16,'2'!D2094,""),"")</f>
        <v/>
      </c>
      <c r="S2094" s="36"/>
      <c r="T2094" s="87"/>
      <c r="U2094" s="96">
        <v>2400000</v>
      </c>
      <c r="V2094" s="108">
        <v>2700000</v>
      </c>
    </row>
    <row r="2095" spans="1:22" hidden="1" x14ac:dyDescent="0.2">
      <c r="A2095" s="103">
        <v>2093</v>
      </c>
      <c r="B2095" s="1" t="s">
        <v>46</v>
      </c>
      <c r="C2095" s="14">
        <v>42</v>
      </c>
      <c r="D2095" s="14" t="s">
        <v>881</v>
      </c>
      <c r="E2095" s="1">
        <v>13334</v>
      </c>
      <c r="F2095" s="1" t="str">
        <f t="shared" si="165"/>
        <v>БЗД4295/4</v>
      </c>
      <c r="G2095" s="2" t="s">
        <v>878</v>
      </c>
      <c r="I2095" s="1">
        <v>10</v>
      </c>
      <c r="J2095" s="1">
        <v>2016</v>
      </c>
      <c r="K2095" s="2" t="s">
        <v>8</v>
      </c>
      <c r="L2095" s="122">
        <f t="shared" si="169"/>
        <v>1.1000000000000001</v>
      </c>
      <c r="N2095" s="117">
        <v>2450000</v>
      </c>
      <c r="O2095" s="129">
        <f t="shared" si="167"/>
        <v>2695000</v>
      </c>
      <c r="P2095" s="14">
        <f t="shared" si="168"/>
        <v>0</v>
      </c>
      <c r="Q2095" s="14" t="str">
        <f>+IF(B2095='1'!$D$15,IF(C2095='1'!$D$16,'2'!D2095,""),"")</f>
        <v/>
      </c>
      <c r="S2095" s="36">
        <v>2000000</v>
      </c>
      <c r="T2095" s="87">
        <v>2100000</v>
      </c>
      <c r="U2095" s="96">
        <v>2200000</v>
      </c>
      <c r="V2095" s="108">
        <v>2450000</v>
      </c>
    </row>
    <row r="2096" spans="1:22" hidden="1" x14ac:dyDescent="0.2">
      <c r="A2096" s="103">
        <v>2094</v>
      </c>
      <c r="B2096" s="1" t="s">
        <v>46</v>
      </c>
      <c r="C2096" s="14">
        <v>42</v>
      </c>
      <c r="D2096" s="14" t="s">
        <v>880</v>
      </c>
      <c r="E2096" s="1">
        <v>13334</v>
      </c>
      <c r="F2096" s="1" t="str">
        <f t="shared" si="165"/>
        <v>БЗД4295/3</v>
      </c>
      <c r="G2096" s="2" t="s">
        <v>878</v>
      </c>
      <c r="I2096" s="1">
        <v>10</v>
      </c>
      <c r="J2096" s="1">
        <v>2016</v>
      </c>
      <c r="K2096" s="2" t="s">
        <v>8</v>
      </c>
      <c r="L2096" s="122">
        <f t="shared" si="169"/>
        <v>1.1000000000000001</v>
      </c>
      <c r="N2096" s="117">
        <v>2450000</v>
      </c>
      <c r="O2096" s="129">
        <f t="shared" si="167"/>
        <v>2695000</v>
      </c>
      <c r="P2096" s="14">
        <f t="shared" si="168"/>
        <v>0</v>
      </c>
      <c r="Q2096" s="14" t="str">
        <f>+IF(B2096='1'!$D$15,IF(C2096='1'!$D$16,'2'!D2096,""),"")</f>
        <v/>
      </c>
      <c r="S2096" s="36">
        <v>2000000</v>
      </c>
      <c r="T2096" s="87">
        <v>2100000</v>
      </c>
      <c r="U2096" s="96">
        <v>2200000</v>
      </c>
      <c r="V2096" s="108">
        <v>2450000</v>
      </c>
    </row>
    <row r="2097" spans="1:22" hidden="1" x14ac:dyDescent="0.2">
      <c r="A2097" s="103">
        <v>2095</v>
      </c>
      <c r="B2097" s="1" t="s">
        <v>46</v>
      </c>
      <c r="C2097" s="14">
        <v>42</v>
      </c>
      <c r="D2097" s="14" t="s">
        <v>879</v>
      </c>
      <c r="E2097" s="1">
        <v>13334</v>
      </c>
      <c r="F2097" s="1" t="str">
        <f t="shared" si="165"/>
        <v>БЗД4295/2</v>
      </c>
      <c r="G2097" s="2" t="s">
        <v>878</v>
      </c>
      <c r="I2097" s="1">
        <v>10</v>
      </c>
      <c r="J2097" s="1">
        <v>2016</v>
      </c>
      <c r="K2097" s="2" t="s">
        <v>8</v>
      </c>
      <c r="L2097" s="122">
        <f t="shared" si="169"/>
        <v>1.1000000000000001</v>
      </c>
      <c r="N2097" s="117">
        <v>2450000</v>
      </c>
      <c r="O2097" s="129">
        <f t="shared" si="167"/>
        <v>2695000</v>
      </c>
      <c r="P2097" s="14">
        <f t="shared" si="168"/>
        <v>0</v>
      </c>
      <c r="Q2097" s="14" t="str">
        <f>+IF(B2097='1'!$D$15,IF(C2097='1'!$D$16,'2'!D2097,""),"")</f>
        <v/>
      </c>
      <c r="S2097" s="36">
        <v>2000000</v>
      </c>
      <c r="T2097" s="87">
        <v>2100000</v>
      </c>
      <c r="U2097" s="96">
        <v>2200000</v>
      </c>
      <c r="V2097" s="108">
        <v>2450000</v>
      </c>
    </row>
    <row r="2098" spans="1:22" hidden="1" x14ac:dyDescent="0.2">
      <c r="A2098" s="103">
        <v>2096</v>
      </c>
      <c r="B2098" s="1" t="s">
        <v>46</v>
      </c>
      <c r="C2098" s="14">
        <v>42</v>
      </c>
      <c r="D2098" s="14" t="s">
        <v>877</v>
      </c>
      <c r="E2098" s="1">
        <v>13334</v>
      </c>
      <c r="F2098" s="1" t="str">
        <f t="shared" ref="F2098:F2161" si="170">+B2098&amp;C2098&amp;D2098</f>
        <v>БЗД4295/1</v>
      </c>
      <c r="G2098" s="2" t="s">
        <v>878</v>
      </c>
      <c r="I2098" s="1">
        <v>10</v>
      </c>
      <c r="J2098" s="1">
        <v>2016</v>
      </c>
      <c r="K2098" s="2" t="s">
        <v>8</v>
      </c>
      <c r="L2098" s="122">
        <f t="shared" si="169"/>
        <v>1.1000000000000001</v>
      </c>
      <c r="N2098" s="117">
        <v>2450000</v>
      </c>
      <c r="O2098" s="129">
        <f t="shared" si="167"/>
        <v>2695000</v>
      </c>
      <c r="P2098" s="14">
        <f t="shared" si="168"/>
        <v>0</v>
      </c>
      <c r="Q2098" s="14" t="str">
        <f>+IF(B2098='1'!$D$15,IF(C2098='1'!$D$16,'2'!D2098,""),"")</f>
        <v/>
      </c>
      <c r="S2098" s="36">
        <v>2000000</v>
      </c>
      <c r="T2098" s="87">
        <v>2100000</v>
      </c>
      <c r="U2098" s="96">
        <v>2200000</v>
      </c>
      <c r="V2098" s="108">
        <v>2450000</v>
      </c>
    </row>
    <row r="2099" spans="1:22" hidden="1" x14ac:dyDescent="0.2">
      <c r="A2099" s="103">
        <v>2097</v>
      </c>
      <c r="B2099" s="1" t="s">
        <v>46</v>
      </c>
      <c r="C2099" s="14">
        <v>42</v>
      </c>
      <c r="D2099" s="14" t="s">
        <v>2605</v>
      </c>
      <c r="E2099" s="1">
        <v>13334</v>
      </c>
      <c r="F2099" s="1" t="str">
        <f t="shared" si="170"/>
        <v>БЗД4293/1</v>
      </c>
      <c r="G2099" s="2" t="s">
        <v>878</v>
      </c>
      <c r="I2099" s="1">
        <v>12</v>
      </c>
      <c r="J2099" s="1">
        <v>2023</v>
      </c>
      <c r="K2099" s="2" t="s">
        <v>8</v>
      </c>
      <c r="L2099" s="122">
        <f t="shared" si="169"/>
        <v>1.1000000000000001</v>
      </c>
      <c r="N2099" s="117">
        <v>3100000</v>
      </c>
      <c r="O2099" s="129">
        <f t="shared" si="167"/>
        <v>3410000.0000000005</v>
      </c>
      <c r="P2099" s="14">
        <f t="shared" si="168"/>
        <v>0</v>
      </c>
      <c r="Q2099" s="14" t="str">
        <f>+IF(B2099='1'!$D$15,IF(C2099='1'!$D$16,'2'!D2099,""),"")</f>
        <v/>
      </c>
      <c r="S2099" s="36"/>
      <c r="T2099" s="87"/>
      <c r="U2099" s="96">
        <v>0</v>
      </c>
      <c r="V2099" s="108">
        <v>3100000</v>
      </c>
    </row>
    <row r="2100" spans="1:22" hidden="1" x14ac:dyDescent="0.2">
      <c r="A2100" s="103">
        <v>2098</v>
      </c>
      <c r="B2100" s="1" t="s">
        <v>46</v>
      </c>
      <c r="C2100" s="14">
        <v>42</v>
      </c>
      <c r="D2100" s="14" t="s">
        <v>885</v>
      </c>
      <c r="E2100" s="1">
        <v>13334</v>
      </c>
      <c r="F2100" s="1" t="str">
        <f t="shared" si="170"/>
        <v>БЗД4294Г</v>
      </c>
      <c r="G2100" s="2" t="s">
        <v>878</v>
      </c>
      <c r="I2100" s="1">
        <v>12</v>
      </c>
      <c r="J2100" s="1">
        <v>2018</v>
      </c>
      <c r="K2100" s="2" t="s">
        <v>8</v>
      </c>
      <c r="L2100" s="122">
        <f t="shared" si="169"/>
        <v>1.1000000000000001</v>
      </c>
      <c r="N2100" s="117">
        <v>2550000</v>
      </c>
      <c r="O2100" s="129">
        <f t="shared" si="167"/>
        <v>2805000</v>
      </c>
      <c r="P2100" s="14">
        <f t="shared" si="168"/>
        <v>0</v>
      </c>
      <c r="Q2100" s="14" t="str">
        <f>+IF(B2100='1'!$D$15,IF(C2100='1'!$D$16,'2'!D2100,""),"")</f>
        <v/>
      </c>
      <c r="S2100" s="36">
        <v>2100000</v>
      </c>
      <c r="T2100" s="87">
        <v>2200000</v>
      </c>
      <c r="U2100" s="96">
        <v>2300000</v>
      </c>
      <c r="V2100" s="108">
        <v>2550000</v>
      </c>
    </row>
    <row r="2101" spans="1:22" hidden="1" x14ac:dyDescent="0.2">
      <c r="A2101" s="103">
        <v>2099</v>
      </c>
      <c r="B2101" s="1" t="s">
        <v>46</v>
      </c>
      <c r="C2101" s="14">
        <v>42</v>
      </c>
      <c r="D2101" s="14" t="s">
        <v>890</v>
      </c>
      <c r="E2101" s="1">
        <v>13333</v>
      </c>
      <c r="F2101" s="1" t="str">
        <f t="shared" si="170"/>
        <v>БЗД4294В</v>
      </c>
      <c r="G2101" s="2" t="s">
        <v>878</v>
      </c>
      <c r="I2101" s="1">
        <v>13</v>
      </c>
      <c r="J2101" s="1">
        <v>2019</v>
      </c>
      <c r="K2101" s="2" t="s">
        <v>8</v>
      </c>
      <c r="L2101" s="122">
        <f t="shared" si="169"/>
        <v>1.1000000000000001</v>
      </c>
      <c r="N2101" s="117">
        <v>2550000</v>
      </c>
      <c r="O2101" s="129">
        <f t="shared" si="167"/>
        <v>2805000</v>
      </c>
      <c r="P2101" s="14">
        <f t="shared" si="168"/>
        <v>0</v>
      </c>
      <c r="Q2101" s="14" t="str">
        <f>+IF(B2101='1'!$D$15,IF(C2101='1'!$D$16,'2'!D2101,""),"")</f>
        <v/>
      </c>
      <c r="S2101" s="36">
        <v>2100000</v>
      </c>
      <c r="T2101" s="87">
        <v>2200000</v>
      </c>
      <c r="U2101" s="96">
        <v>2300000</v>
      </c>
      <c r="V2101" s="108">
        <v>2550000</v>
      </c>
    </row>
    <row r="2102" spans="1:22" hidden="1" x14ac:dyDescent="0.2">
      <c r="A2102" s="103">
        <v>2100</v>
      </c>
      <c r="B2102" s="1" t="s">
        <v>46</v>
      </c>
      <c r="C2102" s="14">
        <v>42</v>
      </c>
      <c r="D2102" s="14" t="s">
        <v>889</v>
      </c>
      <c r="E2102" s="1">
        <v>13334</v>
      </c>
      <c r="F2102" s="1" t="str">
        <f t="shared" si="170"/>
        <v>БЗД4294Б</v>
      </c>
      <c r="G2102" s="2" t="s">
        <v>878</v>
      </c>
      <c r="I2102" s="1">
        <v>12</v>
      </c>
      <c r="J2102" s="1">
        <v>2020</v>
      </c>
      <c r="K2102" s="2" t="s">
        <v>8</v>
      </c>
      <c r="L2102" s="122">
        <f t="shared" si="169"/>
        <v>1.1000000000000001</v>
      </c>
      <c r="N2102" s="117">
        <v>2700000</v>
      </c>
      <c r="O2102" s="129">
        <f t="shared" si="167"/>
        <v>2970000.0000000005</v>
      </c>
      <c r="P2102" s="14">
        <f t="shared" si="168"/>
        <v>0</v>
      </c>
      <c r="Q2102" s="14" t="str">
        <f>+IF(B2102='1'!$D$15,IF(C2102='1'!$D$16,'2'!D2102,""),"")</f>
        <v/>
      </c>
      <c r="S2102" s="36">
        <v>2200000</v>
      </c>
      <c r="T2102" s="87">
        <v>2300000</v>
      </c>
      <c r="U2102" s="96">
        <v>2400000</v>
      </c>
      <c r="V2102" s="108">
        <v>2700000</v>
      </c>
    </row>
    <row r="2103" spans="1:22" hidden="1" x14ac:dyDescent="0.2">
      <c r="A2103" s="103">
        <v>2101</v>
      </c>
      <c r="B2103" s="1" t="s">
        <v>46</v>
      </c>
      <c r="C2103" s="14">
        <v>42</v>
      </c>
      <c r="D2103" s="14" t="s">
        <v>681</v>
      </c>
      <c r="E2103" s="1">
        <v>13334</v>
      </c>
      <c r="F2103" s="1" t="str">
        <f t="shared" si="170"/>
        <v>БЗД4291А</v>
      </c>
      <c r="G2103" s="2" t="s">
        <v>2606</v>
      </c>
      <c r="I2103" s="1">
        <v>12</v>
      </c>
      <c r="J2103" s="1">
        <v>2024</v>
      </c>
      <c r="K2103" s="2" t="s">
        <v>8</v>
      </c>
      <c r="L2103" s="122">
        <f t="shared" si="169"/>
        <v>1.1000000000000001</v>
      </c>
      <c r="N2103" s="117">
        <v>2900000</v>
      </c>
      <c r="O2103" s="129">
        <f t="shared" si="167"/>
        <v>3190000.0000000005</v>
      </c>
      <c r="P2103" s="14">
        <f t="shared" si="168"/>
        <v>0</v>
      </c>
      <c r="Q2103" s="14" t="str">
        <f>+IF(B2103='1'!$D$15,IF(C2103='1'!$D$16,'2'!D2103,""),"")</f>
        <v/>
      </c>
      <c r="S2103" s="36"/>
      <c r="T2103" s="87"/>
      <c r="U2103" s="96"/>
      <c r="V2103" s="108">
        <v>2900000</v>
      </c>
    </row>
    <row r="2104" spans="1:22" hidden="1" x14ac:dyDescent="0.2">
      <c r="A2104" s="103">
        <v>2102</v>
      </c>
      <c r="B2104" s="1" t="s">
        <v>46</v>
      </c>
      <c r="C2104" s="14">
        <v>42</v>
      </c>
      <c r="D2104" s="14" t="s">
        <v>2604</v>
      </c>
      <c r="E2104" s="1">
        <v>13334</v>
      </c>
      <c r="F2104" s="1" t="str">
        <f t="shared" si="170"/>
        <v>БЗД4292В</v>
      </c>
      <c r="G2104" s="2" t="s">
        <v>886</v>
      </c>
      <c r="I2104" s="1">
        <v>16</v>
      </c>
      <c r="J2104" s="1">
        <v>2023</v>
      </c>
      <c r="K2104" s="2" t="s">
        <v>8</v>
      </c>
      <c r="L2104" s="122">
        <f t="shared" si="169"/>
        <v>1.1000000000000001</v>
      </c>
      <c r="N2104" s="117">
        <v>3200000</v>
      </c>
      <c r="O2104" s="129">
        <f t="shared" si="167"/>
        <v>3520000.0000000005</v>
      </c>
      <c r="P2104" s="14">
        <f t="shared" si="168"/>
        <v>0</v>
      </c>
      <c r="Q2104" s="14" t="str">
        <f>+IF(B2104='1'!$D$15,IF(C2104='1'!$D$16,'2'!D2104,""),"")</f>
        <v/>
      </c>
      <c r="S2104" s="36"/>
      <c r="T2104" s="87"/>
      <c r="U2104" s="96"/>
      <c r="V2104" s="108">
        <v>3200000</v>
      </c>
    </row>
    <row r="2105" spans="1:22" hidden="1" x14ac:dyDescent="0.2">
      <c r="A2105" s="103">
        <v>2103</v>
      </c>
      <c r="B2105" s="1" t="s">
        <v>46</v>
      </c>
      <c r="C2105" s="14">
        <v>42</v>
      </c>
      <c r="D2105" s="14" t="s">
        <v>818</v>
      </c>
      <c r="E2105" s="1">
        <v>13334</v>
      </c>
      <c r="F2105" s="1" t="str">
        <f t="shared" si="170"/>
        <v>БЗД4292Б</v>
      </c>
      <c r="G2105" s="2" t="s">
        <v>886</v>
      </c>
      <c r="I2105" s="1">
        <v>16</v>
      </c>
      <c r="J2105" s="1">
        <v>2022</v>
      </c>
      <c r="K2105" s="2" t="s">
        <v>8</v>
      </c>
      <c r="L2105" s="122">
        <f t="shared" si="169"/>
        <v>1.1000000000000001</v>
      </c>
      <c r="N2105" s="117">
        <v>3000000</v>
      </c>
      <c r="O2105" s="129">
        <f t="shared" si="167"/>
        <v>3300000.0000000005</v>
      </c>
      <c r="P2105" s="14">
        <f t="shared" si="168"/>
        <v>0</v>
      </c>
      <c r="Q2105" s="14" t="str">
        <f>+IF(B2105='1'!$D$15,IF(C2105='1'!$D$16,'2'!D2105,""),"")</f>
        <v/>
      </c>
      <c r="S2105" s="36"/>
      <c r="T2105" s="87"/>
      <c r="U2105" s="96">
        <v>2800000</v>
      </c>
      <c r="V2105" s="108">
        <v>3000000</v>
      </c>
    </row>
    <row r="2106" spans="1:22" hidden="1" x14ac:dyDescent="0.2">
      <c r="A2106" s="103">
        <v>2104</v>
      </c>
      <c r="B2106" s="1" t="s">
        <v>46</v>
      </c>
      <c r="C2106" s="14">
        <v>42</v>
      </c>
      <c r="D2106" s="14" t="s">
        <v>887</v>
      </c>
      <c r="E2106" s="1">
        <v>13334</v>
      </c>
      <c r="F2106" s="1" t="str">
        <f t="shared" si="170"/>
        <v>БЗД4290Д</v>
      </c>
      <c r="G2106" s="2" t="s">
        <v>886</v>
      </c>
      <c r="I2106" s="1">
        <v>12</v>
      </c>
      <c r="J2106" s="1">
        <v>2021</v>
      </c>
      <c r="K2106" s="2" t="s">
        <v>8</v>
      </c>
      <c r="L2106" s="122">
        <f t="shared" si="169"/>
        <v>1.1000000000000001</v>
      </c>
      <c r="N2106" s="117">
        <v>2800000</v>
      </c>
      <c r="O2106" s="129">
        <f t="shared" si="167"/>
        <v>3080000.0000000005</v>
      </c>
      <c r="P2106" s="14">
        <f t="shared" si="168"/>
        <v>0</v>
      </c>
      <c r="Q2106" s="14" t="str">
        <f>+IF(B2106='1'!$D$15,IF(C2106='1'!$D$16,'2'!D2106,""),"")</f>
        <v/>
      </c>
      <c r="S2106" s="36">
        <v>2600000</v>
      </c>
      <c r="T2106" s="87">
        <v>2600000</v>
      </c>
      <c r="U2106" s="96">
        <v>2600000</v>
      </c>
      <c r="V2106" s="108">
        <v>2800000</v>
      </c>
    </row>
    <row r="2107" spans="1:22" hidden="1" x14ac:dyDescent="0.2">
      <c r="A2107" s="103">
        <v>2105</v>
      </c>
      <c r="B2107" s="1" t="s">
        <v>46</v>
      </c>
      <c r="C2107" s="14">
        <v>42</v>
      </c>
      <c r="D2107" s="14" t="s">
        <v>811</v>
      </c>
      <c r="E2107" s="1">
        <v>13334</v>
      </c>
      <c r="F2107" s="1" t="str">
        <f t="shared" si="170"/>
        <v>БЗД4290Г</v>
      </c>
      <c r="G2107" s="2" t="s">
        <v>886</v>
      </c>
      <c r="I2107" s="1">
        <v>12</v>
      </c>
      <c r="J2107" s="1">
        <v>2020</v>
      </c>
      <c r="K2107" s="2" t="s">
        <v>8</v>
      </c>
      <c r="L2107" s="122">
        <f t="shared" si="169"/>
        <v>1.1000000000000001</v>
      </c>
      <c r="N2107" s="117">
        <v>2800000</v>
      </c>
      <c r="O2107" s="129">
        <f t="shared" si="167"/>
        <v>3080000.0000000005</v>
      </c>
      <c r="P2107" s="14">
        <f t="shared" si="168"/>
        <v>0</v>
      </c>
      <c r="Q2107" s="14" t="str">
        <f>+IF(B2107='1'!$D$15,IF(C2107='1'!$D$16,'2'!D2107,""),"")</f>
        <v/>
      </c>
      <c r="S2107" s="36">
        <v>2600000</v>
      </c>
      <c r="T2107" s="87">
        <v>2600000</v>
      </c>
      <c r="U2107" s="96">
        <v>2600000</v>
      </c>
      <c r="V2107" s="108">
        <v>2800000</v>
      </c>
    </row>
    <row r="2108" spans="1:22" hidden="1" x14ac:dyDescent="0.2">
      <c r="A2108" s="103">
        <v>2106</v>
      </c>
      <c r="B2108" s="1" t="s">
        <v>46</v>
      </c>
      <c r="C2108" s="14">
        <v>42</v>
      </c>
      <c r="D2108" s="14" t="s">
        <v>812</v>
      </c>
      <c r="E2108" s="1">
        <v>13334</v>
      </c>
      <c r="F2108" s="1" t="str">
        <f t="shared" si="170"/>
        <v>БЗД4290В</v>
      </c>
      <c r="G2108" s="2" t="s">
        <v>886</v>
      </c>
      <c r="I2108" s="1">
        <v>12</v>
      </c>
      <c r="J2108" s="1">
        <v>2020</v>
      </c>
      <c r="K2108" s="2" t="s">
        <v>8</v>
      </c>
      <c r="L2108" s="122">
        <f t="shared" si="169"/>
        <v>1.1000000000000001</v>
      </c>
      <c r="N2108" s="117">
        <v>2800000</v>
      </c>
      <c r="O2108" s="129">
        <f t="shared" si="167"/>
        <v>3080000.0000000005</v>
      </c>
      <c r="P2108" s="14">
        <f t="shared" si="168"/>
        <v>0</v>
      </c>
      <c r="Q2108" s="14" t="str">
        <f>+IF(B2108='1'!$D$15,IF(C2108='1'!$D$16,'2'!D2108,""),"")</f>
        <v/>
      </c>
      <c r="S2108" s="36">
        <v>2600000</v>
      </c>
      <c r="T2108" s="87">
        <v>2600000</v>
      </c>
      <c r="U2108" s="96">
        <v>2600000</v>
      </c>
      <c r="V2108" s="108">
        <v>2800000</v>
      </c>
    </row>
    <row r="2109" spans="1:22" hidden="1" x14ac:dyDescent="0.2">
      <c r="A2109" s="103">
        <v>2107</v>
      </c>
      <c r="B2109" s="1" t="s">
        <v>46</v>
      </c>
      <c r="C2109" s="14">
        <v>42</v>
      </c>
      <c r="D2109" s="14" t="s">
        <v>815</v>
      </c>
      <c r="E2109" s="1">
        <v>13334</v>
      </c>
      <c r="F2109" s="1" t="str">
        <f t="shared" si="170"/>
        <v>БЗД4290Б</v>
      </c>
      <c r="G2109" s="2" t="s">
        <v>886</v>
      </c>
      <c r="I2109" s="1">
        <v>12</v>
      </c>
      <c r="J2109" s="1">
        <v>2020</v>
      </c>
      <c r="K2109" s="2" t="s">
        <v>8</v>
      </c>
      <c r="L2109" s="122">
        <f t="shared" si="169"/>
        <v>1.1000000000000001</v>
      </c>
      <c r="N2109" s="117">
        <v>2800000</v>
      </c>
      <c r="O2109" s="129">
        <f t="shared" si="167"/>
        <v>3080000.0000000005</v>
      </c>
      <c r="P2109" s="14">
        <f t="shared" si="168"/>
        <v>0</v>
      </c>
      <c r="Q2109" s="14" t="str">
        <f>+IF(B2109='1'!$D$15,IF(C2109='1'!$D$16,'2'!D2109,""),"")</f>
        <v/>
      </c>
      <c r="S2109" s="36">
        <v>2600000</v>
      </c>
      <c r="T2109" s="87">
        <v>2600000</v>
      </c>
      <c r="U2109" s="96">
        <v>2600000</v>
      </c>
      <c r="V2109" s="108">
        <v>2800000</v>
      </c>
    </row>
    <row r="2110" spans="1:22" hidden="1" x14ac:dyDescent="0.2">
      <c r="A2110" s="103">
        <v>2108</v>
      </c>
      <c r="B2110" s="1" t="s">
        <v>46</v>
      </c>
      <c r="C2110" s="14">
        <v>42</v>
      </c>
      <c r="D2110" s="14" t="s">
        <v>814</v>
      </c>
      <c r="E2110" s="1">
        <v>13334</v>
      </c>
      <c r="F2110" s="1" t="str">
        <f t="shared" si="170"/>
        <v>БЗД4290А</v>
      </c>
      <c r="G2110" s="2" t="s">
        <v>886</v>
      </c>
      <c r="I2110" s="1">
        <v>12</v>
      </c>
      <c r="J2110" s="1">
        <v>2019</v>
      </c>
      <c r="K2110" s="2" t="s">
        <v>8</v>
      </c>
      <c r="L2110" s="122">
        <f t="shared" si="169"/>
        <v>1.1000000000000001</v>
      </c>
      <c r="N2110" s="117">
        <v>2800000</v>
      </c>
      <c r="O2110" s="129">
        <f t="shared" si="167"/>
        <v>3080000.0000000005</v>
      </c>
      <c r="P2110" s="14">
        <f t="shared" si="168"/>
        <v>0</v>
      </c>
      <c r="Q2110" s="14" t="str">
        <f>+IF(B2110='1'!$D$15,IF(C2110='1'!$D$16,'2'!D2110,""),"")</f>
        <v/>
      </c>
      <c r="S2110" s="36">
        <v>2600000</v>
      </c>
      <c r="T2110" s="87">
        <v>2600000</v>
      </c>
      <c r="U2110" s="96">
        <v>2600000</v>
      </c>
      <c r="V2110" s="108">
        <v>2800000</v>
      </c>
    </row>
    <row r="2111" spans="1:22" hidden="1" x14ac:dyDescent="0.2">
      <c r="A2111" s="103">
        <v>2109</v>
      </c>
      <c r="B2111" s="1" t="s">
        <v>46</v>
      </c>
      <c r="C2111" s="14">
        <v>42</v>
      </c>
      <c r="D2111" s="14" t="s">
        <v>876</v>
      </c>
      <c r="E2111" s="1">
        <v>13334</v>
      </c>
      <c r="F2111" s="1" t="str">
        <f t="shared" si="170"/>
        <v>БЗД4288В</v>
      </c>
      <c r="G2111" s="2" t="s">
        <v>886</v>
      </c>
      <c r="I2111" s="1">
        <v>12</v>
      </c>
      <c r="J2111" s="1">
        <v>2015</v>
      </c>
      <c r="K2111" s="2" t="s">
        <v>8</v>
      </c>
      <c r="L2111" s="122">
        <f t="shared" si="169"/>
        <v>1.1000000000000001</v>
      </c>
      <c r="N2111" s="117">
        <v>2700000</v>
      </c>
      <c r="O2111" s="129">
        <f t="shared" si="167"/>
        <v>2970000.0000000005</v>
      </c>
      <c r="P2111" s="14">
        <f t="shared" si="168"/>
        <v>0</v>
      </c>
      <c r="Q2111" s="14" t="str">
        <f>+IF(B2111='1'!$D$15,IF(C2111='1'!$D$16,'2'!D2111,""),"")</f>
        <v/>
      </c>
      <c r="S2111" s="36">
        <v>2300000</v>
      </c>
      <c r="T2111" s="87">
        <v>2300000</v>
      </c>
      <c r="U2111" s="96">
        <v>2400000</v>
      </c>
      <c r="V2111" s="108">
        <v>2700000</v>
      </c>
    </row>
    <row r="2112" spans="1:22" hidden="1" x14ac:dyDescent="0.2">
      <c r="A2112" s="103">
        <v>2110</v>
      </c>
      <c r="B2112" s="1" t="s">
        <v>46</v>
      </c>
      <c r="C2112" s="14">
        <v>42</v>
      </c>
      <c r="D2112" s="14" t="s">
        <v>875</v>
      </c>
      <c r="E2112" s="1">
        <v>13334</v>
      </c>
      <c r="F2112" s="1" t="str">
        <f t="shared" si="170"/>
        <v>БЗД4288Б</v>
      </c>
      <c r="G2112" s="2" t="s">
        <v>886</v>
      </c>
      <c r="I2112" s="1">
        <v>12</v>
      </c>
      <c r="J2112" s="1">
        <v>2015</v>
      </c>
      <c r="K2112" s="2" t="s">
        <v>8</v>
      </c>
      <c r="L2112" s="122">
        <f t="shared" si="169"/>
        <v>1.1000000000000001</v>
      </c>
      <c r="N2112" s="117">
        <v>2700000</v>
      </c>
      <c r="O2112" s="129">
        <f t="shared" si="167"/>
        <v>2970000.0000000005</v>
      </c>
      <c r="P2112" s="14">
        <f t="shared" si="168"/>
        <v>0</v>
      </c>
      <c r="Q2112" s="14" t="str">
        <f>+IF(B2112='1'!$D$15,IF(C2112='1'!$D$16,'2'!D2112,""),"")</f>
        <v/>
      </c>
      <c r="S2112" s="36">
        <v>2300000</v>
      </c>
      <c r="T2112" s="87">
        <v>2300000</v>
      </c>
      <c r="U2112" s="96">
        <v>2400000</v>
      </c>
      <c r="V2112" s="108">
        <v>2700000</v>
      </c>
    </row>
    <row r="2113" spans="1:22" hidden="1" x14ac:dyDescent="0.2">
      <c r="A2113" s="103">
        <v>2111</v>
      </c>
      <c r="B2113" s="1" t="s">
        <v>46</v>
      </c>
      <c r="C2113" s="14">
        <v>42</v>
      </c>
      <c r="D2113" s="14" t="s">
        <v>874</v>
      </c>
      <c r="E2113" s="1">
        <v>13334</v>
      </c>
      <c r="F2113" s="1" t="str">
        <f t="shared" si="170"/>
        <v>БЗД4288А</v>
      </c>
      <c r="G2113" s="2" t="s">
        <v>886</v>
      </c>
      <c r="I2113" s="1">
        <v>12</v>
      </c>
      <c r="J2113" s="1">
        <v>2015</v>
      </c>
      <c r="K2113" s="2" t="s">
        <v>8</v>
      </c>
      <c r="L2113" s="122">
        <f t="shared" si="169"/>
        <v>1.1000000000000001</v>
      </c>
      <c r="N2113" s="117">
        <v>2700000</v>
      </c>
      <c r="O2113" s="129">
        <f t="shared" si="167"/>
        <v>2970000.0000000005</v>
      </c>
      <c r="P2113" s="14">
        <f t="shared" si="168"/>
        <v>0</v>
      </c>
      <c r="Q2113" s="14" t="str">
        <f>+IF(B2113='1'!$D$15,IF(C2113='1'!$D$16,'2'!D2113,""),"")</f>
        <v/>
      </c>
      <c r="S2113" s="36">
        <v>2300000</v>
      </c>
      <c r="T2113" s="87">
        <v>2300000</v>
      </c>
      <c r="U2113" s="96">
        <v>2400000</v>
      </c>
      <c r="V2113" s="108">
        <v>2700000</v>
      </c>
    </row>
    <row r="2114" spans="1:22" hidden="1" x14ac:dyDescent="0.2">
      <c r="A2114" s="103">
        <v>2112</v>
      </c>
      <c r="B2114" s="1" t="s">
        <v>46</v>
      </c>
      <c r="C2114" s="14">
        <v>42</v>
      </c>
      <c r="D2114" s="14" t="s">
        <v>884</v>
      </c>
      <c r="E2114" s="1">
        <v>13334</v>
      </c>
      <c r="F2114" s="1" t="str">
        <f t="shared" si="170"/>
        <v>БЗД4287А</v>
      </c>
      <c r="G2114" s="2" t="s">
        <v>7</v>
      </c>
      <c r="I2114" s="1">
        <v>12</v>
      </c>
      <c r="J2114" s="1">
        <v>2019</v>
      </c>
      <c r="K2114" s="2" t="s">
        <v>8</v>
      </c>
      <c r="L2114" s="122">
        <f t="shared" si="169"/>
        <v>1.1000000000000001</v>
      </c>
      <c r="N2114" s="117">
        <v>2700000</v>
      </c>
      <c r="O2114" s="129">
        <f t="shared" si="167"/>
        <v>2970000.0000000005</v>
      </c>
      <c r="P2114" s="14">
        <f t="shared" si="168"/>
        <v>0</v>
      </c>
      <c r="Q2114" s="14" t="str">
        <f>+IF(B2114='1'!$D$15,IF(C2114='1'!$D$16,'2'!D2114,""),"")</f>
        <v/>
      </c>
      <c r="S2114" s="36">
        <v>2300000</v>
      </c>
      <c r="T2114" s="87">
        <v>2300000</v>
      </c>
      <c r="U2114" s="96">
        <v>2400000</v>
      </c>
      <c r="V2114" s="108">
        <v>2700000</v>
      </c>
    </row>
    <row r="2115" spans="1:22" hidden="1" x14ac:dyDescent="0.2">
      <c r="A2115" s="103">
        <v>2113</v>
      </c>
      <c r="B2115" s="1" t="s">
        <v>46</v>
      </c>
      <c r="C2115" s="14">
        <v>42</v>
      </c>
      <c r="D2115" s="14" t="s">
        <v>873</v>
      </c>
      <c r="E2115" s="1">
        <v>13334</v>
      </c>
      <c r="F2115" s="1" t="str">
        <f t="shared" si="170"/>
        <v>БЗД4286В</v>
      </c>
      <c r="G2115" s="2" t="s">
        <v>871</v>
      </c>
      <c r="I2115" s="1">
        <v>12</v>
      </c>
      <c r="J2115" s="1">
        <v>2014</v>
      </c>
      <c r="K2115" s="2" t="s">
        <v>8</v>
      </c>
      <c r="L2115" s="122">
        <f t="shared" si="169"/>
        <v>1.1000000000000001</v>
      </c>
      <c r="N2115" s="117">
        <v>2600000</v>
      </c>
      <c r="O2115" s="129">
        <f t="shared" si="167"/>
        <v>2860000</v>
      </c>
      <c r="P2115" s="14">
        <f t="shared" si="168"/>
        <v>0</v>
      </c>
      <c r="Q2115" s="14" t="str">
        <f>+IF(B2115='1'!$D$15,IF(C2115='1'!$D$16,'2'!D2115,""),"")</f>
        <v/>
      </c>
      <c r="S2115" s="36">
        <v>2300000</v>
      </c>
      <c r="T2115" s="87">
        <v>2300000</v>
      </c>
      <c r="U2115" s="96">
        <v>2350000</v>
      </c>
      <c r="V2115" s="108">
        <v>2600000</v>
      </c>
    </row>
    <row r="2116" spans="1:22" hidden="1" x14ac:dyDescent="0.2">
      <c r="A2116" s="103">
        <v>2114</v>
      </c>
      <c r="B2116" s="1" t="s">
        <v>46</v>
      </c>
      <c r="C2116" s="14">
        <v>42</v>
      </c>
      <c r="D2116" s="14" t="s">
        <v>872</v>
      </c>
      <c r="E2116" s="1">
        <v>13334</v>
      </c>
      <c r="F2116" s="1" t="str">
        <f t="shared" si="170"/>
        <v>БЗД4286Б</v>
      </c>
      <c r="G2116" s="2" t="s">
        <v>871</v>
      </c>
      <c r="I2116" s="1">
        <v>12</v>
      </c>
      <c r="J2116" s="1">
        <v>2014</v>
      </c>
      <c r="K2116" s="2" t="s">
        <v>8</v>
      </c>
      <c r="L2116" s="122">
        <f t="shared" si="169"/>
        <v>1.1000000000000001</v>
      </c>
      <c r="N2116" s="117">
        <v>2600000</v>
      </c>
      <c r="O2116" s="129">
        <f t="shared" ref="O2116:O2179" si="171">L2116*N2116</f>
        <v>2860000</v>
      </c>
      <c r="P2116" s="14">
        <f t="shared" si="168"/>
        <v>0</v>
      </c>
      <c r="Q2116" s="14" t="str">
        <f>+IF(B2116='1'!$D$15,IF(C2116='1'!$D$16,'2'!D2116,""),"")</f>
        <v/>
      </c>
      <c r="S2116" s="36">
        <v>2300000</v>
      </c>
      <c r="T2116" s="87">
        <v>2300000</v>
      </c>
      <c r="U2116" s="96">
        <v>2350000</v>
      </c>
      <c r="V2116" s="108">
        <v>2600000</v>
      </c>
    </row>
    <row r="2117" spans="1:22" hidden="1" x14ac:dyDescent="0.2">
      <c r="A2117" s="103">
        <v>2115</v>
      </c>
      <c r="B2117" s="1" t="s">
        <v>46</v>
      </c>
      <c r="C2117" s="14">
        <v>42</v>
      </c>
      <c r="D2117" s="14" t="s">
        <v>479</v>
      </c>
      <c r="E2117" s="1">
        <v>13334</v>
      </c>
      <c r="F2117" s="1" t="str">
        <f t="shared" si="170"/>
        <v>БЗД4286А</v>
      </c>
      <c r="G2117" s="2" t="s">
        <v>871</v>
      </c>
      <c r="I2117" s="1">
        <v>12</v>
      </c>
      <c r="J2117" s="1">
        <v>2014</v>
      </c>
      <c r="K2117" s="2" t="s">
        <v>8</v>
      </c>
      <c r="L2117" s="122">
        <f t="shared" si="169"/>
        <v>1.1000000000000001</v>
      </c>
      <c r="N2117" s="117">
        <v>2600000</v>
      </c>
      <c r="O2117" s="129">
        <f t="shared" si="171"/>
        <v>2860000</v>
      </c>
      <c r="P2117" s="14">
        <f t="shared" si="168"/>
        <v>0</v>
      </c>
      <c r="Q2117" s="14" t="str">
        <f>+IF(B2117='1'!$D$15,IF(C2117='1'!$D$16,'2'!D2117,""),"")</f>
        <v/>
      </c>
      <c r="S2117" s="36">
        <v>2300000</v>
      </c>
      <c r="T2117" s="87">
        <v>2300000</v>
      </c>
      <c r="U2117" s="96">
        <v>2350000</v>
      </c>
      <c r="V2117" s="108">
        <v>2600000</v>
      </c>
    </row>
    <row r="2118" spans="1:22" hidden="1" x14ac:dyDescent="0.2">
      <c r="A2118" s="103">
        <v>2116</v>
      </c>
      <c r="B2118" s="1" t="s">
        <v>46</v>
      </c>
      <c r="C2118" s="14">
        <v>42</v>
      </c>
      <c r="D2118" s="14" t="s">
        <v>686</v>
      </c>
      <c r="E2118" s="1">
        <v>13334</v>
      </c>
      <c r="F2118" s="1" t="str">
        <f t="shared" si="170"/>
        <v>БЗД4274А</v>
      </c>
      <c r="G2118" s="2" t="s">
        <v>834</v>
      </c>
      <c r="I2118" s="1">
        <v>12</v>
      </c>
      <c r="J2118" s="1">
        <v>2017</v>
      </c>
      <c r="K2118" s="2" t="s">
        <v>41</v>
      </c>
      <c r="L2118" s="122">
        <f t="shared" si="169"/>
        <v>1.1000000000000001</v>
      </c>
      <c r="N2118" s="117">
        <v>2450000</v>
      </c>
      <c r="O2118" s="129">
        <f t="shared" si="171"/>
        <v>2695000</v>
      </c>
      <c r="P2118" s="14">
        <f t="shared" ref="P2118:P2181" si="172">+IF(Q2118="",0,P2117+1)</f>
        <v>0</v>
      </c>
      <c r="Q2118" s="14" t="str">
        <f>+IF(B2118='1'!$D$15,IF(C2118='1'!$D$16,'2'!D2118,""),"")</f>
        <v/>
      </c>
      <c r="S2118" s="36">
        <v>2000000</v>
      </c>
      <c r="T2118" s="87">
        <v>2000000</v>
      </c>
      <c r="U2118" s="96">
        <v>2200000</v>
      </c>
      <c r="V2118" s="108">
        <v>2450000</v>
      </c>
    </row>
    <row r="2119" spans="1:22" hidden="1" x14ac:dyDescent="0.2">
      <c r="A2119" s="103">
        <v>2117</v>
      </c>
      <c r="B2119" s="1" t="s">
        <v>46</v>
      </c>
      <c r="C2119" s="14">
        <v>42</v>
      </c>
      <c r="D2119" s="14" t="s">
        <v>634</v>
      </c>
      <c r="E2119" s="1">
        <v>13334</v>
      </c>
      <c r="F2119" s="1" t="str">
        <f t="shared" si="170"/>
        <v>БЗД4273А</v>
      </c>
      <c r="G2119" s="2" t="s">
        <v>7</v>
      </c>
      <c r="I2119" s="1">
        <v>12</v>
      </c>
      <c r="J2119" s="1">
        <v>2018</v>
      </c>
      <c r="K2119" s="2" t="s">
        <v>41</v>
      </c>
      <c r="L2119" s="122">
        <f t="shared" si="169"/>
        <v>1.1000000000000001</v>
      </c>
      <c r="N2119" s="117">
        <v>2450000</v>
      </c>
      <c r="O2119" s="129">
        <f t="shared" si="171"/>
        <v>2695000</v>
      </c>
      <c r="P2119" s="14">
        <f t="shared" si="172"/>
        <v>0</v>
      </c>
      <c r="Q2119" s="14" t="str">
        <f>+IF(B2119='1'!$D$15,IF(C2119='1'!$D$16,'2'!D2119,""),"")</f>
        <v/>
      </c>
      <c r="S2119" s="36">
        <v>2000000</v>
      </c>
      <c r="T2119" s="87">
        <v>2000000</v>
      </c>
      <c r="U2119" s="96">
        <v>2200000</v>
      </c>
      <c r="V2119" s="108">
        <v>2450000</v>
      </c>
    </row>
    <row r="2120" spans="1:22" hidden="1" x14ac:dyDescent="0.2">
      <c r="A2120" s="103">
        <v>2118</v>
      </c>
      <c r="B2120" s="1" t="s">
        <v>46</v>
      </c>
      <c r="C2120" s="14">
        <v>42</v>
      </c>
      <c r="D2120" s="14" t="s">
        <v>499</v>
      </c>
      <c r="E2120" s="1">
        <v>13334</v>
      </c>
      <c r="F2120" s="1" t="str">
        <f t="shared" si="170"/>
        <v>БЗД4260Б</v>
      </c>
      <c r="G2120" s="2" t="s">
        <v>2608</v>
      </c>
      <c r="I2120" s="1">
        <v>16</v>
      </c>
      <c r="J2120" s="1">
        <v>2022</v>
      </c>
      <c r="K2120" s="2" t="s">
        <v>41</v>
      </c>
      <c r="L2120" s="122">
        <f t="shared" si="169"/>
        <v>1.1000000000000001</v>
      </c>
      <c r="N2120" s="117">
        <v>2900000</v>
      </c>
      <c r="O2120" s="129">
        <f t="shared" si="171"/>
        <v>3190000.0000000005</v>
      </c>
      <c r="P2120" s="14">
        <f t="shared" si="172"/>
        <v>0</v>
      </c>
      <c r="Q2120" s="14" t="str">
        <f>+IF(B2120='1'!$D$15,IF(C2120='1'!$D$16,'2'!D2120,""),"")</f>
        <v/>
      </c>
      <c r="S2120" s="36"/>
      <c r="T2120" s="87"/>
      <c r="U2120" s="96">
        <v>0</v>
      </c>
      <c r="V2120" s="108">
        <v>2900000</v>
      </c>
    </row>
    <row r="2121" spans="1:22" hidden="1" x14ac:dyDescent="0.2">
      <c r="A2121" s="103">
        <v>2119</v>
      </c>
      <c r="B2121" s="1" t="s">
        <v>46</v>
      </c>
      <c r="C2121" s="14">
        <v>42</v>
      </c>
      <c r="D2121" s="14" t="s">
        <v>1558</v>
      </c>
      <c r="E2121" s="1">
        <v>13334</v>
      </c>
      <c r="F2121" s="1" t="str">
        <f t="shared" si="170"/>
        <v>БЗД4260А</v>
      </c>
      <c r="G2121" s="2" t="s">
        <v>2608</v>
      </c>
      <c r="I2121" s="1">
        <v>16</v>
      </c>
      <c r="J2121" s="1">
        <v>2022</v>
      </c>
      <c r="K2121" s="2" t="s">
        <v>41</v>
      </c>
      <c r="L2121" s="122">
        <f t="shared" si="169"/>
        <v>1.1000000000000001</v>
      </c>
      <c r="N2121" s="117">
        <v>2900000</v>
      </c>
      <c r="O2121" s="129">
        <f t="shared" si="171"/>
        <v>3190000.0000000005</v>
      </c>
      <c r="P2121" s="14">
        <f t="shared" si="172"/>
        <v>0</v>
      </c>
      <c r="Q2121" s="14" t="str">
        <f>+IF(B2121='1'!$D$15,IF(C2121='1'!$D$16,'2'!D2121,""),"")</f>
        <v/>
      </c>
      <c r="S2121" s="36"/>
      <c r="T2121" s="87"/>
      <c r="U2121" s="96">
        <v>0</v>
      </c>
      <c r="V2121" s="108">
        <v>2900000</v>
      </c>
    </row>
    <row r="2122" spans="1:22" hidden="1" x14ac:dyDescent="0.2">
      <c r="A2122" s="103">
        <v>2120</v>
      </c>
      <c r="B2122" s="1" t="s">
        <v>46</v>
      </c>
      <c r="C2122" s="14">
        <v>42</v>
      </c>
      <c r="D2122" s="14">
        <v>58</v>
      </c>
      <c r="E2122" s="1">
        <v>13334</v>
      </c>
      <c r="F2122" s="1" t="str">
        <f t="shared" si="170"/>
        <v>БЗД4258</v>
      </c>
      <c r="G2122" s="2" t="s">
        <v>826</v>
      </c>
      <c r="I2122" s="1">
        <v>6</v>
      </c>
      <c r="J2122" s="1">
        <v>2008</v>
      </c>
      <c r="K2122" s="2" t="s">
        <v>41</v>
      </c>
      <c r="L2122" s="122">
        <f t="shared" si="169"/>
        <v>1.1000000000000001</v>
      </c>
      <c r="N2122" s="117">
        <v>1900000</v>
      </c>
      <c r="O2122" s="129">
        <f t="shared" si="171"/>
        <v>2090000.0000000002</v>
      </c>
      <c r="P2122" s="14">
        <f t="shared" si="172"/>
        <v>0</v>
      </c>
      <c r="Q2122" s="14" t="str">
        <f>+IF(B2122='1'!$D$15,IF(C2122='1'!$D$16,'2'!D2122,""),"")</f>
        <v/>
      </c>
      <c r="S2122" s="36">
        <v>1600000</v>
      </c>
      <c r="T2122" s="87">
        <v>1650000</v>
      </c>
      <c r="U2122" s="96">
        <v>1700000</v>
      </c>
      <c r="V2122" s="108">
        <v>1900000</v>
      </c>
    </row>
    <row r="2123" spans="1:22" hidden="1" x14ac:dyDescent="0.2">
      <c r="A2123" s="103">
        <v>2121</v>
      </c>
      <c r="B2123" s="1" t="s">
        <v>46</v>
      </c>
      <c r="C2123" s="14">
        <v>42</v>
      </c>
      <c r="D2123" s="14" t="s">
        <v>837</v>
      </c>
      <c r="E2123" s="1">
        <v>13334</v>
      </c>
      <c r="F2123" s="1" t="str">
        <f t="shared" si="170"/>
        <v>БЗД4253/4</v>
      </c>
      <c r="G2123" s="2" t="s">
        <v>2413</v>
      </c>
      <c r="I2123" s="1">
        <v>14</v>
      </c>
      <c r="J2123" s="1">
        <v>2023</v>
      </c>
      <c r="K2123" s="2" t="s">
        <v>41</v>
      </c>
      <c r="L2123" s="122">
        <f t="shared" si="169"/>
        <v>1.1000000000000001</v>
      </c>
      <c r="N2123" s="117">
        <v>3000000</v>
      </c>
      <c r="O2123" s="129">
        <f t="shared" si="171"/>
        <v>3300000.0000000005</v>
      </c>
      <c r="P2123" s="14">
        <f t="shared" si="172"/>
        <v>0</v>
      </c>
      <c r="Q2123" s="14" t="str">
        <f>+IF(B2123='1'!$D$15,IF(C2123='1'!$D$16,'2'!D2123,""),"")</f>
        <v/>
      </c>
      <c r="S2123" s="36">
        <v>2300000</v>
      </c>
      <c r="T2123" s="87">
        <v>2300000</v>
      </c>
      <c r="U2123" s="96">
        <v>2700000</v>
      </c>
      <c r="V2123" s="108">
        <v>3000000</v>
      </c>
    </row>
    <row r="2124" spans="1:22" hidden="1" x14ac:dyDescent="0.2">
      <c r="A2124" s="103">
        <v>2122</v>
      </c>
      <c r="B2124" s="1" t="s">
        <v>46</v>
      </c>
      <c r="C2124" s="14">
        <v>42</v>
      </c>
      <c r="D2124" s="14" t="s">
        <v>836</v>
      </c>
      <c r="E2124" s="1">
        <v>13334</v>
      </c>
      <c r="F2124" s="1" t="str">
        <f t="shared" si="170"/>
        <v>БЗД4253/3</v>
      </c>
      <c r="G2124" s="2" t="s">
        <v>2413</v>
      </c>
      <c r="I2124" s="1">
        <v>14</v>
      </c>
      <c r="J2124" s="1">
        <v>2023</v>
      </c>
      <c r="K2124" s="2" t="s">
        <v>41</v>
      </c>
      <c r="L2124" s="122">
        <f t="shared" si="169"/>
        <v>1.1000000000000001</v>
      </c>
      <c r="N2124" s="117">
        <v>3000000</v>
      </c>
      <c r="O2124" s="129">
        <f t="shared" si="171"/>
        <v>3300000.0000000005</v>
      </c>
      <c r="P2124" s="14">
        <f t="shared" si="172"/>
        <v>0</v>
      </c>
      <c r="Q2124" s="14" t="str">
        <f>+IF(B2124='1'!$D$15,IF(C2124='1'!$D$16,'2'!D2124,""),"")</f>
        <v/>
      </c>
      <c r="S2124" s="36">
        <v>2300000</v>
      </c>
      <c r="T2124" s="87">
        <v>2300000</v>
      </c>
      <c r="U2124" s="96">
        <v>2700000</v>
      </c>
      <c r="V2124" s="108">
        <v>3000000</v>
      </c>
    </row>
    <row r="2125" spans="1:22" hidden="1" x14ac:dyDescent="0.2">
      <c r="A2125" s="103">
        <v>2123</v>
      </c>
      <c r="B2125" s="1" t="s">
        <v>46</v>
      </c>
      <c r="C2125" s="14">
        <v>42</v>
      </c>
      <c r="D2125" s="14" t="s">
        <v>835</v>
      </c>
      <c r="E2125" s="1">
        <v>13334</v>
      </c>
      <c r="F2125" s="1" t="str">
        <f t="shared" si="170"/>
        <v>БЗД4253/2</v>
      </c>
      <c r="G2125" s="2" t="s">
        <v>2413</v>
      </c>
      <c r="I2125" s="1">
        <v>14</v>
      </c>
      <c r="J2125" s="1">
        <v>2023</v>
      </c>
      <c r="K2125" s="2" t="s">
        <v>41</v>
      </c>
      <c r="L2125" s="122">
        <f t="shared" ref="L2125:L2156" si="173">+$L$1</f>
        <v>1.1000000000000001</v>
      </c>
      <c r="N2125" s="117">
        <v>3000000</v>
      </c>
      <c r="O2125" s="129">
        <f t="shared" si="171"/>
        <v>3300000.0000000005</v>
      </c>
      <c r="P2125" s="14">
        <f t="shared" si="172"/>
        <v>0</v>
      </c>
      <c r="Q2125" s="14" t="str">
        <f>+IF(B2125='1'!$D$15,IF(C2125='1'!$D$16,'2'!D2125,""),"")</f>
        <v/>
      </c>
      <c r="S2125" s="36">
        <v>2300000</v>
      </c>
      <c r="T2125" s="87">
        <v>2300000</v>
      </c>
      <c r="U2125" s="96">
        <v>2700000</v>
      </c>
      <c r="V2125" s="108">
        <v>3000000</v>
      </c>
    </row>
    <row r="2126" spans="1:22" hidden="1" x14ac:dyDescent="0.2">
      <c r="A2126" s="103">
        <v>2124</v>
      </c>
      <c r="B2126" s="1" t="s">
        <v>46</v>
      </c>
      <c r="C2126" s="14">
        <v>42</v>
      </c>
      <c r="D2126" s="14" t="s">
        <v>848</v>
      </c>
      <c r="E2126" s="1">
        <v>13336</v>
      </c>
      <c r="F2126" s="1" t="str">
        <f t="shared" si="170"/>
        <v>БЗД4245/2</v>
      </c>
      <c r="G2126" s="2" t="s">
        <v>849</v>
      </c>
      <c r="I2126" s="1">
        <v>5</v>
      </c>
      <c r="J2126" s="1">
        <v>2009</v>
      </c>
      <c r="K2126" s="37" t="s">
        <v>847</v>
      </c>
      <c r="L2126" s="122">
        <f t="shared" si="173"/>
        <v>1.1000000000000001</v>
      </c>
      <c r="N2126" s="117">
        <v>0</v>
      </c>
      <c r="O2126" s="129">
        <f t="shared" si="171"/>
        <v>0</v>
      </c>
      <c r="P2126" s="14">
        <f t="shared" si="172"/>
        <v>0</v>
      </c>
      <c r="Q2126" s="14" t="str">
        <f>+IF(B2126='1'!$D$15,IF(C2126='1'!$D$16,'2'!D2126,""),"")</f>
        <v/>
      </c>
      <c r="S2126" s="36"/>
      <c r="T2126" s="87"/>
      <c r="U2126" s="96">
        <v>0</v>
      </c>
      <c r="V2126" s="108">
        <v>0</v>
      </c>
    </row>
    <row r="2127" spans="1:22" hidden="1" x14ac:dyDescent="0.2">
      <c r="A2127" s="103">
        <v>2125</v>
      </c>
      <c r="B2127" s="1" t="s">
        <v>46</v>
      </c>
      <c r="C2127" s="14">
        <v>42</v>
      </c>
      <c r="D2127" s="14" t="s">
        <v>316</v>
      </c>
      <c r="E2127" s="1">
        <v>13336</v>
      </c>
      <c r="F2127" s="1" t="str">
        <f t="shared" si="170"/>
        <v>БЗД4244Б</v>
      </c>
      <c r="G2127" s="2" t="s">
        <v>882</v>
      </c>
      <c r="I2127" s="1">
        <v>12</v>
      </c>
      <c r="J2127" s="1">
        <v>2016</v>
      </c>
      <c r="K2127" s="2" t="s">
        <v>8</v>
      </c>
      <c r="L2127" s="122">
        <f t="shared" si="173"/>
        <v>1.1000000000000001</v>
      </c>
      <c r="N2127" s="117">
        <v>2500000</v>
      </c>
      <c r="O2127" s="129">
        <f t="shared" si="171"/>
        <v>2750000</v>
      </c>
      <c r="P2127" s="14">
        <f t="shared" si="172"/>
        <v>0</v>
      </c>
      <c r="Q2127" s="14" t="str">
        <f>+IF(B2127='1'!$D$15,IF(C2127='1'!$D$16,'2'!D2127,""),"")</f>
        <v/>
      </c>
      <c r="S2127" s="36">
        <v>2200000</v>
      </c>
      <c r="T2127" s="87">
        <v>2200000</v>
      </c>
      <c r="U2127" s="96">
        <v>2200000</v>
      </c>
      <c r="V2127" s="108">
        <v>2500000</v>
      </c>
    </row>
    <row r="2128" spans="1:22" hidden="1" x14ac:dyDescent="0.2">
      <c r="A2128" s="103">
        <v>2126</v>
      </c>
      <c r="B2128" s="1" t="s">
        <v>46</v>
      </c>
      <c r="C2128" s="14">
        <v>42</v>
      </c>
      <c r="D2128" s="14" t="s">
        <v>137</v>
      </c>
      <c r="E2128" s="1">
        <v>13336</v>
      </c>
      <c r="F2128" s="1" t="str">
        <f t="shared" si="170"/>
        <v>БЗД4244А</v>
      </c>
      <c r="G2128" s="2" t="s">
        <v>888</v>
      </c>
      <c r="I2128" s="1">
        <v>12</v>
      </c>
      <c r="J2128" s="1">
        <v>2019</v>
      </c>
      <c r="K2128" s="2" t="s">
        <v>8</v>
      </c>
      <c r="L2128" s="122">
        <f t="shared" si="173"/>
        <v>1.1000000000000001</v>
      </c>
      <c r="N2128" s="117">
        <v>2500000</v>
      </c>
      <c r="O2128" s="129">
        <f t="shared" si="171"/>
        <v>2750000</v>
      </c>
      <c r="P2128" s="14">
        <f t="shared" si="172"/>
        <v>0</v>
      </c>
      <c r="Q2128" s="14" t="str">
        <f>+IF(B2128='1'!$D$15,IF(C2128='1'!$D$16,'2'!D2128,""),"")</f>
        <v/>
      </c>
      <c r="S2128" s="36">
        <v>2200000</v>
      </c>
      <c r="T2128" s="87">
        <v>2200000</v>
      </c>
      <c r="U2128" s="96">
        <v>2200000</v>
      </c>
      <c r="V2128" s="108">
        <v>2500000</v>
      </c>
    </row>
    <row r="2129" spans="1:22" hidden="1" x14ac:dyDescent="0.2">
      <c r="A2129" s="103">
        <v>2127</v>
      </c>
      <c r="B2129" s="1" t="s">
        <v>46</v>
      </c>
      <c r="C2129" s="14">
        <v>42</v>
      </c>
      <c r="D2129" s="14" t="s">
        <v>894</v>
      </c>
      <c r="E2129" s="1">
        <v>13336</v>
      </c>
      <c r="F2129" s="1" t="str">
        <f t="shared" si="170"/>
        <v>БЗД4242Д</v>
      </c>
      <c r="G2129" s="2" t="s">
        <v>7</v>
      </c>
      <c r="I2129" s="1">
        <v>5</v>
      </c>
      <c r="J2129" s="1">
        <v>2022</v>
      </c>
      <c r="K2129" s="2" t="s">
        <v>8</v>
      </c>
      <c r="L2129" s="122">
        <f t="shared" si="173"/>
        <v>1.1000000000000001</v>
      </c>
      <c r="N2129" s="117">
        <v>2500000</v>
      </c>
      <c r="O2129" s="129">
        <f t="shared" si="171"/>
        <v>2750000</v>
      </c>
      <c r="P2129" s="14">
        <f t="shared" si="172"/>
        <v>0</v>
      </c>
      <c r="Q2129" s="14" t="str">
        <f>+IF(B2129='1'!$D$15,IF(C2129='1'!$D$16,'2'!D2129,""),"")</f>
        <v/>
      </c>
      <c r="S2129" s="36">
        <v>2000000</v>
      </c>
      <c r="T2129" s="87">
        <v>2000000</v>
      </c>
      <c r="U2129" s="96">
        <v>2200000</v>
      </c>
      <c r="V2129" s="108">
        <v>2500000</v>
      </c>
    </row>
    <row r="2130" spans="1:22" hidden="1" x14ac:dyDescent="0.2">
      <c r="A2130" s="103">
        <v>2128</v>
      </c>
      <c r="B2130" s="1" t="s">
        <v>46</v>
      </c>
      <c r="C2130" s="14">
        <v>42</v>
      </c>
      <c r="D2130" s="14" t="s">
        <v>895</v>
      </c>
      <c r="E2130" s="1">
        <v>13336</v>
      </c>
      <c r="F2130" s="1" t="str">
        <f t="shared" si="170"/>
        <v>БЗД4242В</v>
      </c>
      <c r="G2130" s="2" t="s">
        <v>7</v>
      </c>
      <c r="I2130" s="1">
        <v>10</v>
      </c>
      <c r="J2130" s="1">
        <v>2021</v>
      </c>
      <c r="K2130" s="2" t="s">
        <v>8</v>
      </c>
      <c r="L2130" s="122">
        <f t="shared" si="173"/>
        <v>1.1000000000000001</v>
      </c>
      <c r="N2130" s="117">
        <v>2700000</v>
      </c>
      <c r="O2130" s="129">
        <f t="shared" si="171"/>
        <v>2970000.0000000005</v>
      </c>
      <c r="P2130" s="14">
        <f t="shared" si="172"/>
        <v>0</v>
      </c>
      <c r="Q2130" s="14" t="str">
        <f>+IF(B2130='1'!$D$15,IF(C2130='1'!$D$16,'2'!D2130,""),"")</f>
        <v/>
      </c>
      <c r="S2130" s="36">
        <v>2400000</v>
      </c>
      <c r="T2130" s="87">
        <v>2400000</v>
      </c>
      <c r="U2130" s="96">
        <v>2400000</v>
      </c>
      <c r="V2130" s="108">
        <v>2700000</v>
      </c>
    </row>
    <row r="2131" spans="1:22" hidden="1" x14ac:dyDescent="0.2">
      <c r="A2131" s="103">
        <v>2129</v>
      </c>
      <c r="B2131" s="1" t="s">
        <v>46</v>
      </c>
      <c r="C2131" s="14">
        <v>42</v>
      </c>
      <c r="D2131" s="14" t="s">
        <v>359</v>
      </c>
      <c r="E2131" s="1">
        <v>13336</v>
      </c>
      <c r="F2131" s="1" t="str">
        <f t="shared" si="170"/>
        <v>БЗД4242А</v>
      </c>
      <c r="G2131" s="2" t="s">
        <v>7</v>
      </c>
      <c r="I2131" s="1">
        <v>9</v>
      </c>
      <c r="J2131" s="1">
        <v>2022</v>
      </c>
      <c r="K2131" s="2" t="s">
        <v>8</v>
      </c>
      <c r="L2131" s="122">
        <f t="shared" si="173"/>
        <v>1.1000000000000001</v>
      </c>
      <c r="N2131" s="117">
        <v>2700000</v>
      </c>
      <c r="O2131" s="129">
        <f t="shared" si="171"/>
        <v>2970000.0000000005</v>
      </c>
      <c r="P2131" s="14">
        <f t="shared" si="172"/>
        <v>0</v>
      </c>
      <c r="Q2131" s="14" t="str">
        <f>+IF(B2131='1'!$D$15,IF(C2131='1'!$D$16,'2'!D2131,""),"")</f>
        <v/>
      </c>
      <c r="S2131" s="36"/>
      <c r="T2131" s="87"/>
      <c r="U2131" s="96">
        <v>2400000</v>
      </c>
      <c r="V2131" s="108">
        <v>2700000</v>
      </c>
    </row>
    <row r="2132" spans="1:22" hidden="1" x14ac:dyDescent="0.2">
      <c r="A2132" s="103">
        <v>2130</v>
      </c>
      <c r="B2132" s="1" t="s">
        <v>46</v>
      </c>
      <c r="C2132" s="14">
        <v>42</v>
      </c>
      <c r="D2132" s="14" t="s">
        <v>865</v>
      </c>
      <c r="E2132" s="1">
        <v>13336</v>
      </c>
      <c r="F2132" s="1" t="str">
        <f t="shared" si="170"/>
        <v>БЗД4236В</v>
      </c>
      <c r="G2132" s="2" t="s">
        <v>866</v>
      </c>
      <c r="I2132" s="1">
        <v>12</v>
      </c>
      <c r="J2132" s="1">
        <v>2014</v>
      </c>
      <c r="L2132" s="122">
        <f t="shared" si="173"/>
        <v>1.1000000000000001</v>
      </c>
      <c r="N2132" s="117">
        <v>2600000</v>
      </c>
      <c r="O2132" s="129">
        <f t="shared" si="171"/>
        <v>2860000</v>
      </c>
      <c r="P2132" s="14">
        <f t="shared" si="172"/>
        <v>0</v>
      </c>
      <c r="Q2132" s="14" t="str">
        <f>+IF(B2132='1'!$D$15,IF(C2132='1'!$D$16,'2'!D2132,""),"")</f>
        <v/>
      </c>
      <c r="S2132" s="36">
        <v>2100000</v>
      </c>
      <c r="T2132" s="87">
        <v>2100000</v>
      </c>
      <c r="U2132" s="96">
        <v>2300000</v>
      </c>
      <c r="V2132" s="108">
        <v>2600000</v>
      </c>
    </row>
    <row r="2133" spans="1:22" hidden="1" x14ac:dyDescent="0.2">
      <c r="A2133" s="103">
        <v>2131</v>
      </c>
      <c r="B2133" s="1" t="s">
        <v>46</v>
      </c>
      <c r="C2133" s="14">
        <v>42</v>
      </c>
      <c r="D2133" s="14" t="s">
        <v>396</v>
      </c>
      <c r="E2133" s="1">
        <v>13336</v>
      </c>
      <c r="F2133" s="1" t="str">
        <f t="shared" si="170"/>
        <v>БЗД4236Б</v>
      </c>
      <c r="G2133" s="2" t="s">
        <v>867</v>
      </c>
      <c r="I2133" s="1">
        <v>12</v>
      </c>
      <c r="J2133" s="1">
        <v>2013</v>
      </c>
      <c r="L2133" s="122">
        <f t="shared" si="173"/>
        <v>1.1000000000000001</v>
      </c>
      <c r="N2133" s="117">
        <v>2600000</v>
      </c>
      <c r="O2133" s="129">
        <f t="shared" si="171"/>
        <v>2860000</v>
      </c>
      <c r="P2133" s="14">
        <f t="shared" si="172"/>
        <v>0</v>
      </c>
      <c r="Q2133" s="14" t="str">
        <f>+IF(B2133='1'!$D$15,IF(C2133='1'!$D$16,'2'!D2133,""),"")</f>
        <v/>
      </c>
      <c r="S2133" s="36">
        <v>2100000</v>
      </c>
      <c r="T2133" s="87">
        <v>2100000</v>
      </c>
      <c r="U2133" s="96">
        <v>2300000</v>
      </c>
      <c r="V2133" s="108">
        <v>2600000</v>
      </c>
    </row>
    <row r="2134" spans="1:22" hidden="1" x14ac:dyDescent="0.2">
      <c r="A2134" s="103">
        <v>2132</v>
      </c>
      <c r="B2134" s="1" t="s">
        <v>46</v>
      </c>
      <c r="C2134" s="14">
        <v>42</v>
      </c>
      <c r="D2134" s="14" t="s">
        <v>868</v>
      </c>
      <c r="E2134" s="1">
        <v>13336</v>
      </c>
      <c r="F2134" s="1" t="str">
        <f t="shared" si="170"/>
        <v>БЗД4236А</v>
      </c>
      <c r="G2134" s="2" t="s">
        <v>867</v>
      </c>
      <c r="I2134" s="1">
        <v>12</v>
      </c>
      <c r="J2134" s="1">
        <v>2013</v>
      </c>
      <c r="L2134" s="122">
        <f t="shared" si="173"/>
        <v>1.1000000000000001</v>
      </c>
      <c r="N2134" s="117">
        <v>2600000</v>
      </c>
      <c r="O2134" s="129">
        <f t="shared" si="171"/>
        <v>2860000</v>
      </c>
      <c r="P2134" s="14">
        <f t="shared" si="172"/>
        <v>0</v>
      </c>
      <c r="Q2134" s="14" t="str">
        <f>+IF(B2134='1'!$D$15,IF(C2134='1'!$D$16,'2'!D2134,""),"")</f>
        <v/>
      </c>
      <c r="S2134" s="36">
        <v>2100000</v>
      </c>
      <c r="T2134" s="87">
        <v>2100000</v>
      </c>
      <c r="U2134" s="96">
        <v>2300000</v>
      </c>
      <c r="V2134" s="108">
        <v>2600000</v>
      </c>
    </row>
    <row r="2135" spans="1:22" hidden="1" x14ac:dyDescent="0.2">
      <c r="A2135" s="103">
        <v>2133</v>
      </c>
      <c r="B2135" s="1" t="s">
        <v>46</v>
      </c>
      <c r="C2135" s="14">
        <v>42</v>
      </c>
      <c r="D2135" s="14" t="s">
        <v>573</v>
      </c>
      <c r="E2135" s="1">
        <v>13336</v>
      </c>
      <c r="F2135" s="1" t="str">
        <f t="shared" si="170"/>
        <v>БЗД4235/2</v>
      </c>
      <c r="G2135" s="2" t="s">
        <v>862</v>
      </c>
      <c r="I2135" s="1">
        <v>5</v>
      </c>
      <c r="J2135" s="1">
        <v>2011</v>
      </c>
      <c r="K2135" s="37" t="s">
        <v>847</v>
      </c>
      <c r="L2135" s="122">
        <f t="shared" si="173"/>
        <v>1.1000000000000001</v>
      </c>
      <c r="N2135" s="117">
        <v>2400000</v>
      </c>
      <c r="O2135" s="129">
        <f t="shared" si="171"/>
        <v>2640000</v>
      </c>
      <c r="P2135" s="14">
        <f t="shared" si="172"/>
        <v>0</v>
      </c>
      <c r="Q2135" s="14" t="str">
        <f>+IF(B2135='1'!$D$15,IF(C2135='1'!$D$16,'2'!D2135,""),"")</f>
        <v/>
      </c>
      <c r="S2135" s="36">
        <v>2000000</v>
      </c>
      <c r="T2135" s="87">
        <v>2000000</v>
      </c>
      <c r="U2135" s="96">
        <v>2100000</v>
      </c>
      <c r="V2135" s="108">
        <v>2400000</v>
      </c>
    </row>
    <row r="2136" spans="1:22" hidden="1" x14ac:dyDescent="0.2">
      <c r="A2136" s="103">
        <v>2134</v>
      </c>
      <c r="B2136" s="1" t="s">
        <v>46</v>
      </c>
      <c r="C2136" s="14">
        <v>42</v>
      </c>
      <c r="D2136" s="14" t="s">
        <v>883</v>
      </c>
      <c r="E2136" s="1">
        <v>13336</v>
      </c>
      <c r="F2136" s="1" t="str">
        <f t="shared" si="170"/>
        <v>БЗД4234В</v>
      </c>
      <c r="G2136" s="2" t="s">
        <v>2414</v>
      </c>
      <c r="I2136" s="1">
        <v>16</v>
      </c>
      <c r="J2136" s="1">
        <v>2019</v>
      </c>
      <c r="K2136" s="2" t="s">
        <v>8</v>
      </c>
      <c r="L2136" s="122">
        <f t="shared" si="173"/>
        <v>1.1000000000000001</v>
      </c>
      <c r="N2136" s="117">
        <v>3500000</v>
      </c>
      <c r="O2136" s="129">
        <f t="shared" si="171"/>
        <v>3850000.0000000005</v>
      </c>
      <c r="P2136" s="14">
        <f t="shared" si="172"/>
        <v>0</v>
      </c>
      <c r="Q2136" s="14" t="str">
        <f>+IF(B2136='1'!$D$15,IF(C2136='1'!$D$16,'2'!D2136,""),"")</f>
        <v/>
      </c>
      <c r="S2136" s="36">
        <v>2500000</v>
      </c>
      <c r="T2136" s="87">
        <v>2500000</v>
      </c>
      <c r="U2136" s="96">
        <v>2700000</v>
      </c>
      <c r="V2136" s="108">
        <v>3500000</v>
      </c>
    </row>
    <row r="2137" spans="1:22" hidden="1" x14ac:dyDescent="0.2">
      <c r="A2137" s="103">
        <v>2135</v>
      </c>
      <c r="B2137" s="1" t="s">
        <v>46</v>
      </c>
      <c r="C2137" s="14">
        <v>42</v>
      </c>
      <c r="D2137" s="14" t="s">
        <v>328</v>
      </c>
      <c r="E2137" s="1">
        <v>13336</v>
      </c>
      <c r="F2137" s="1" t="str">
        <f t="shared" si="170"/>
        <v>БЗД4234А</v>
      </c>
      <c r="G2137" s="2" t="s">
        <v>869</v>
      </c>
      <c r="I2137" s="1">
        <v>6</v>
      </c>
      <c r="J2137" s="1">
        <v>2011</v>
      </c>
      <c r="L2137" s="122">
        <f t="shared" si="173"/>
        <v>1.1000000000000001</v>
      </c>
      <c r="N2137" s="117">
        <v>2500000</v>
      </c>
      <c r="O2137" s="129">
        <f t="shared" si="171"/>
        <v>2750000</v>
      </c>
      <c r="P2137" s="14">
        <f t="shared" si="172"/>
        <v>0</v>
      </c>
      <c r="Q2137" s="14" t="str">
        <f>+IF(B2137='1'!$D$15,IF(C2137='1'!$D$16,'2'!D2137,""),"")</f>
        <v/>
      </c>
      <c r="S2137" s="36">
        <v>2000000</v>
      </c>
      <c r="T2137" s="87">
        <v>2000000</v>
      </c>
      <c r="U2137" s="96">
        <v>2200000</v>
      </c>
      <c r="V2137" s="108">
        <v>2500000</v>
      </c>
    </row>
    <row r="2138" spans="1:22" hidden="1" x14ac:dyDescent="0.2">
      <c r="A2138" s="103">
        <v>2136</v>
      </c>
      <c r="B2138" s="1" t="s">
        <v>46</v>
      </c>
      <c r="C2138" s="14">
        <v>42</v>
      </c>
      <c r="D2138" s="14" t="s">
        <v>856</v>
      </c>
      <c r="E2138" s="1">
        <v>13336</v>
      </c>
      <c r="F2138" s="1" t="str">
        <f t="shared" si="170"/>
        <v>БЗД4233Г</v>
      </c>
      <c r="G2138" s="2" t="s">
        <v>854</v>
      </c>
      <c r="I2138" s="1">
        <v>12</v>
      </c>
      <c r="J2138" s="1">
        <v>2011</v>
      </c>
      <c r="K2138" s="37" t="s">
        <v>847</v>
      </c>
      <c r="L2138" s="122">
        <f t="shared" si="173"/>
        <v>1.1000000000000001</v>
      </c>
      <c r="N2138" s="117">
        <v>2700000</v>
      </c>
      <c r="O2138" s="129">
        <f t="shared" si="171"/>
        <v>2970000.0000000005</v>
      </c>
      <c r="P2138" s="14">
        <f t="shared" si="172"/>
        <v>0</v>
      </c>
      <c r="Q2138" s="14" t="str">
        <f>+IF(B2138='1'!$D$15,IF(C2138='1'!$D$16,'2'!D2138,""),"")</f>
        <v/>
      </c>
      <c r="S2138" s="36">
        <v>2200000</v>
      </c>
      <c r="T2138" s="87">
        <v>2200000</v>
      </c>
      <c r="U2138" s="96">
        <v>2400000</v>
      </c>
      <c r="V2138" s="108">
        <v>2700000</v>
      </c>
    </row>
    <row r="2139" spans="1:22" hidden="1" x14ac:dyDescent="0.2">
      <c r="A2139" s="103">
        <v>2137</v>
      </c>
      <c r="B2139" s="1" t="s">
        <v>46</v>
      </c>
      <c r="C2139" s="14">
        <v>42</v>
      </c>
      <c r="D2139" s="14" t="s">
        <v>855</v>
      </c>
      <c r="E2139" s="1">
        <v>13336</v>
      </c>
      <c r="F2139" s="1" t="str">
        <f t="shared" si="170"/>
        <v>БЗД4233В</v>
      </c>
      <c r="G2139" s="2" t="s">
        <v>854</v>
      </c>
      <c r="I2139" s="1">
        <v>12</v>
      </c>
      <c r="J2139" s="1">
        <v>2011</v>
      </c>
      <c r="K2139" s="37" t="s">
        <v>847</v>
      </c>
      <c r="L2139" s="122">
        <f t="shared" si="173"/>
        <v>1.1000000000000001</v>
      </c>
      <c r="N2139" s="117">
        <v>2700000</v>
      </c>
      <c r="O2139" s="129">
        <f t="shared" si="171"/>
        <v>2970000.0000000005</v>
      </c>
      <c r="P2139" s="14">
        <f t="shared" si="172"/>
        <v>0</v>
      </c>
      <c r="Q2139" s="14" t="str">
        <f>+IF(B2139='1'!$D$15,IF(C2139='1'!$D$16,'2'!D2139,""),"")</f>
        <v/>
      </c>
      <c r="S2139" s="36">
        <v>2200000</v>
      </c>
      <c r="T2139" s="87">
        <v>2200000</v>
      </c>
      <c r="U2139" s="96">
        <v>2400000</v>
      </c>
      <c r="V2139" s="108">
        <v>2700000</v>
      </c>
    </row>
    <row r="2140" spans="1:22" hidden="1" x14ac:dyDescent="0.2">
      <c r="A2140" s="103">
        <v>2138</v>
      </c>
      <c r="B2140" s="1" t="s">
        <v>46</v>
      </c>
      <c r="C2140" s="14">
        <v>42</v>
      </c>
      <c r="D2140" s="14" t="s">
        <v>707</v>
      </c>
      <c r="E2140" s="1">
        <v>13336</v>
      </c>
      <c r="F2140" s="1" t="str">
        <f t="shared" si="170"/>
        <v>БЗД4233Б</v>
      </c>
      <c r="G2140" s="2" t="s">
        <v>854</v>
      </c>
      <c r="I2140" s="1">
        <v>12</v>
      </c>
      <c r="J2140" s="1">
        <v>2011</v>
      </c>
      <c r="K2140" s="37" t="s">
        <v>847</v>
      </c>
      <c r="L2140" s="122">
        <f t="shared" si="173"/>
        <v>1.1000000000000001</v>
      </c>
      <c r="N2140" s="117">
        <v>2700000</v>
      </c>
      <c r="O2140" s="129">
        <f t="shared" si="171"/>
        <v>2970000.0000000005</v>
      </c>
      <c r="P2140" s="14">
        <f t="shared" si="172"/>
        <v>0</v>
      </c>
      <c r="Q2140" s="14" t="str">
        <f>+IF(B2140='1'!$D$15,IF(C2140='1'!$D$16,'2'!D2140,""),"")</f>
        <v/>
      </c>
      <c r="S2140" s="36">
        <v>2200000</v>
      </c>
      <c r="T2140" s="87">
        <v>2200000</v>
      </c>
      <c r="U2140" s="96">
        <v>2400000</v>
      </c>
      <c r="V2140" s="108">
        <v>2700000</v>
      </c>
    </row>
    <row r="2141" spans="1:22" hidden="1" x14ac:dyDescent="0.2">
      <c r="A2141" s="103">
        <v>2139</v>
      </c>
      <c r="B2141" s="1" t="s">
        <v>46</v>
      </c>
      <c r="C2141" s="14">
        <v>42</v>
      </c>
      <c r="D2141" s="14" t="s">
        <v>347</v>
      </c>
      <c r="E2141" s="1">
        <v>13336</v>
      </c>
      <c r="F2141" s="1" t="str">
        <f t="shared" si="170"/>
        <v>БЗД4233А</v>
      </c>
      <c r="G2141" s="2" t="s">
        <v>854</v>
      </c>
      <c r="I2141" s="1">
        <v>12</v>
      </c>
      <c r="J2141" s="1">
        <v>2010</v>
      </c>
      <c r="K2141" s="37" t="s">
        <v>847</v>
      </c>
      <c r="L2141" s="122">
        <f t="shared" si="173"/>
        <v>1.1000000000000001</v>
      </c>
      <c r="N2141" s="117">
        <v>2700000</v>
      </c>
      <c r="O2141" s="129">
        <f t="shared" si="171"/>
        <v>2970000.0000000005</v>
      </c>
      <c r="P2141" s="14">
        <f t="shared" si="172"/>
        <v>0</v>
      </c>
      <c r="Q2141" s="14" t="str">
        <f>+IF(B2141='1'!$D$15,IF(C2141='1'!$D$16,'2'!D2141,""),"")</f>
        <v/>
      </c>
      <c r="S2141" s="36">
        <v>2200000</v>
      </c>
      <c r="T2141" s="87">
        <v>2200000</v>
      </c>
      <c r="U2141" s="96">
        <v>2400000</v>
      </c>
      <c r="V2141" s="108">
        <v>2700000</v>
      </c>
    </row>
    <row r="2142" spans="1:22" hidden="1" x14ac:dyDescent="0.2">
      <c r="A2142" s="103">
        <v>2140</v>
      </c>
      <c r="B2142" s="1" t="s">
        <v>46</v>
      </c>
      <c r="C2142" s="14">
        <v>42</v>
      </c>
      <c r="D2142" s="14" t="s">
        <v>853</v>
      </c>
      <c r="E2142" s="1">
        <v>13336</v>
      </c>
      <c r="F2142" s="1" t="str">
        <f t="shared" si="170"/>
        <v>БЗД4231Б</v>
      </c>
      <c r="G2142" s="2" t="s">
        <v>851</v>
      </c>
      <c r="I2142" s="1">
        <v>12</v>
      </c>
      <c r="J2142" s="1">
        <v>2009</v>
      </c>
      <c r="K2142" s="37" t="s">
        <v>847</v>
      </c>
      <c r="L2142" s="122">
        <f t="shared" si="173"/>
        <v>1.1000000000000001</v>
      </c>
      <c r="N2142" s="117">
        <v>2800000</v>
      </c>
      <c r="O2142" s="129">
        <f t="shared" si="171"/>
        <v>3080000.0000000005</v>
      </c>
      <c r="P2142" s="14">
        <f t="shared" si="172"/>
        <v>0</v>
      </c>
      <c r="Q2142" s="14" t="str">
        <f>+IF(B2142='1'!$D$15,IF(C2142='1'!$D$16,'2'!D2142,""),"")</f>
        <v/>
      </c>
      <c r="S2142" s="36">
        <v>2300000</v>
      </c>
      <c r="T2142" s="87">
        <v>2300000</v>
      </c>
      <c r="U2142" s="96">
        <v>2500000</v>
      </c>
      <c r="V2142" s="108">
        <v>2800000</v>
      </c>
    </row>
    <row r="2143" spans="1:22" hidden="1" x14ac:dyDescent="0.2">
      <c r="A2143" s="103">
        <v>2141</v>
      </c>
      <c r="B2143" s="1" t="s">
        <v>46</v>
      </c>
      <c r="C2143" s="14">
        <v>42</v>
      </c>
      <c r="D2143" s="14" t="s">
        <v>850</v>
      </c>
      <c r="E2143" s="1">
        <v>13336</v>
      </c>
      <c r="F2143" s="1" t="str">
        <f t="shared" si="170"/>
        <v>БЗД4231А</v>
      </c>
      <c r="G2143" s="2" t="s">
        <v>851</v>
      </c>
      <c r="I2143" s="1">
        <v>12</v>
      </c>
      <c r="J2143" s="1">
        <v>2009</v>
      </c>
      <c r="K2143" s="37" t="s">
        <v>847</v>
      </c>
      <c r="L2143" s="122">
        <f t="shared" si="173"/>
        <v>1.1000000000000001</v>
      </c>
      <c r="N2143" s="117">
        <v>2800000</v>
      </c>
      <c r="O2143" s="129">
        <f t="shared" si="171"/>
        <v>3080000.0000000005</v>
      </c>
      <c r="P2143" s="14">
        <f t="shared" si="172"/>
        <v>0</v>
      </c>
      <c r="Q2143" s="14" t="str">
        <f>+IF(B2143='1'!$D$15,IF(C2143='1'!$D$16,'2'!D2143,""),"")</f>
        <v/>
      </c>
      <c r="S2143" s="36">
        <v>2300000</v>
      </c>
      <c r="T2143" s="87">
        <v>2300000</v>
      </c>
      <c r="U2143" s="96">
        <v>2500000</v>
      </c>
      <c r="V2143" s="108">
        <v>2800000</v>
      </c>
    </row>
    <row r="2144" spans="1:22" hidden="1" x14ac:dyDescent="0.2">
      <c r="A2144" s="103">
        <v>2142</v>
      </c>
      <c r="B2144" s="1" t="s">
        <v>46</v>
      </c>
      <c r="C2144" s="14">
        <v>42</v>
      </c>
      <c r="D2144" s="14" t="s">
        <v>827</v>
      </c>
      <c r="E2144" s="1">
        <v>13334</v>
      </c>
      <c r="F2144" s="1" t="str">
        <f t="shared" si="170"/>
        <v>БЗД42253/1</v>
      </c>
      <c r="G2144" s="2" t="s">
        <v>826</v>
      </c>
      <c r="I2144" s="1">
        <v>6</v>
      </c>
      <c r="J2144" s="1">
        <v>2007</v>
      </c>
      <c r="K2144" s="2" t="s">
        <v>41</v>
      </c>
      <c r="L2144" s="122">
        <f t="shared" si="173"/>
        <v>1.1000000000000001</v>
      </c>
      <c r="N2144" s="117">
        <v>1900000</v>
      </c>
      <c r="O2144" s="129">
        <f t="shared" si="171"/>
        <v>2090000.0000000002</v>
      </c>
      <c r="P2144" s="14">
        <f t="shared" si="172"/>
        <v>0</v>
      </c>
      <c r="Q2144" s="14" t="str">
        <f>+IF(B2144='1'!$D$15,IF(C2144='1'!$D$16,'2'!D2144,""),"")</f>
        <v/>
      </c>
      <c r="S2144" s="36">
        <v>1600000</v>
      </c>
      <c r="T2144" s="87">
        <v>1650000</v>
      </c>
      <c r="U2144" s="96">
        <v>1700000</v>
      </c>
      <c r="V2144" s="108">
        <v>1900000</v>
      </c>
    </row>
    <row r="2145" spans="1:22" hidden="1" x14ac:dyDescent="0.2">
      <c r="A2145" s="103">
        <v>2143</v>
      </c>
      <c r="B2145" s="1" t="s">
        <v>46</v>
      </c>
      <c r="C2145" s="14">
        <v>42</v>
      </c>
      <c r="D2145" s="14">
        <v>105</v>
      </c>
      <c r="E2145" s="1">
        <v>13334</v>
      </c>
      <c r="F2145" s="1" t="str">
        <f t="shared" si="170"/>
        <v>БЗД42105</v>
      </c>
      <c r="G2145" s="2" t="s">
        <v>831</v>
      </c>
      <c r="I2145" s="1">
        <v>5</v>
      </c>
      <c r="J2145" s="1">
        <v>2012</v>
      </c>
      <c r="K2145" s="2" t="s">
        <v>41</v>
      </c>
      <c r="L2145" s="122">
        <f t="shared" si="173"/>
        <v>1.1000000000000001</v>
      </c>
      <c r="N2145" s="117">
        <v>2200000</v>
      </c>
      <c r="O2145" s="129">
        <f t="shared" si="171"/>
        <v>2420000</v>
      </c>
      <c r="P2145" s="14">
        <f t="shared" si="172"/>
        <v>0</v>
      </c>
      <c r="Q2145" s="14" t="str">
        <f>+IF(B2145='1'!$D$15,IF(C2145='1'!$D$16,'2'!D2145,""),"")</f>
        <v/>
      </c>
      <c r="S2145" s="36">
        <v>1800000</v>
      </c>
      <c r="T2145" s="87">
        <v>1800000</v>
      </c>
      <c r="U2145" s="96">
        <v>1900000</v>
      </c>
      <c r="V2145" s="108">
        <v>2200000</v>
      </c>
    </row>
    <row r="2146" spans="1:22" hidden="1" x14ac:dyDescent="0.2">
      <c r="A2146" s="103">
        <v>2144</v>
      </c>
      <c r="B2146" s="1" t="s">
        <v>46</v>
      </c>
      <c r="C2146" s="14">
        <v>42</v>
      </c>
      <c r="D2146" s="14">
        <v>104</v>
      </c>
      <c r="E2146" s="1">
        <v>13334</v>
      </c>
      <c r="F2146" s="1" t="str">
        <f t="shared" si="170"/>
        <v>БЗД42104</v>
      </c>
      <c r="G2146" s="2" t="s">
        <v>831</v>
      </c>
      <c r="I2146" s="1">
        <v>5</v>
      </c>
      <c r="J2146" s="1">
        <v>2012</v>
      </c>
      <c r="K2146" s="2" t="s">
        <v>41</v>
      </c>
      <c r="L2146" s="122">
        <f t="shared" si="173"/>
        <v>1.1000000000000001</v>
      </c>
      <c r="N2146" s="117">
        <v>2200000</v>
      </c>
      <c r="O2146" s="129">
        <f t="shared" si="171"/>
        <v>2420000</v>
      </c>
      <c r="P2146" s="14">
        <f t="shared" si="172"/>
        <v>0</v>
      </c>
      <c r="Q2146" s="14" t="str">
        <f>+IF(B2146='1'!$D$15,IF(C2146='1'!$D$16,'2'!D2146,""),"")</f>
        <v/>
      </c>
      <c r="S2146" s="36">
        <v>1800000</v>
      </c>
      <c r="T2146" s="87">
        <v>1800000</v>
      </c>
      <c r="U2146" s="96">
        <v>1900000</v>
      </c>
      <c r="V2146" s="108">
        <v>2200000</v>
      </c>
    </row>
    <row r="2147" spans="1:22" hidden="1" x14ac:dyDescent="0.2">
      <c r="A2147" s="103">
        <v>2145</v>
      </c>
      <c r="B2147" s="1" t="s">
        <v>46</v>
      </c>
      <c r="C2147" s="14">
        <v>42</v>
      </c>
      <c r="D2147" s="14">
        <v>103</v>
      </c>
      <c r="E2147" s="1">
        <v>13334</v>
      </c>
      <c r="F2147" s="1" t="str">
        <f t="shared" si="170"/>
        <v>БЗД42103</v>
      </c>
      <c r="G2147" s="2" t="s">
        <v>831</v>
      </c>
      <c r="I2147" s="1">
        <v>5</v>
      </c>
      <c r="J2147" s="1">
        <v>2012</v>
      </c>
      <c r="K2147" s="2" t="s">
        <v>41</v>
      </c>
      <c r="L2147" s="122">
        <f t="shared" si="173"/>
        <v>1.1000000000000001</v>
      </c>
      <c r="N2147" s="117">
        <v>2200000</v>
      </c>
      <c r="O2147" s="129">
        <f t="shared" si="171"/>
        <v>2420000</v>
      </c>
      <c r="P2147" s="14">
        <f t="shared" si="172"/>
        <v>0</v>
      </c>
      <c r="Q2147" s="14" t="str">
        <f>+IF(B2147='1'!$D$15,IF(C2147='1'!$D$16,'2'!D2147,""),"")</f>
        <v/>
      </c>
      <c r="S2147" s="36">
        <v>1800000</v>
      </c>
      <c r="T2147" s="87">
        <v>1800000</v>
      </c>
      <c r="U2147" s="96">
        <v>1900000</v>
      </c>
      <c r="V2147" s="108">
        <v>2200000</v>
      </c>
    </row>
    <row r="2148" spans="1:22" hidden="1" x14ac:dyDescent="0.2">
      <c r="A2148" s="103">
        <v>2146</v>
      </c>
      <c r="B2148" s="1" t="s">
        <v>46</v>
      </c>
      <c r="C2148" s="14">
        <v>42</v>
      </c>
      <c r="D2148" s="14">
        <v>102</v>
      </c>
      <c r="E2148" s="1">
        <v>13334</v>
      </c>
      <c r="F2148" s="1" t="str">
        <f t="shared" si="170"/>
        <v>БЗД42102</v>
      </c>
      <c r="G2148" s="2" t="s">
        <v>831</v>
      </c>
      <c r="I2148" s="1">
        <v>5</v>
      </c>
      <c r="J2148" s="1">
        <v>2012</v>
      </c>
      <c r="K2148" s="2" t="s">
        <v>41</v>
      </c>
      <c r="L2148" s="122">
        <f t="shared" si="173"/>
        <v>1.1000000000000001</v>
      </c>
      <c r="N2148" s="117">
        <v>2200000</v>
      </c>
      <c r="O2148" s="129">
        <f t="shared" si="171"/>
        <v>2420000</v>
      </c>
      <c r="P2148" s="14">
        <f t="shared" si="172"/>
        <v>0</v>
      </c>
      <c r="Q2148" s="14" t="str">
        <f>+IF(B2148='1'!$D$15,IF(C2148='1'!$D$16,'2'!D2148,""),"")</f>
        <v/>
      </c>
      <c r="S2148" s="36">
        <v>1800000</v>
      </c>
      <c r="T2148" s="87">
        <v>1800000</v>
      </c>
      <c r="U2148" s="96">
        <v>1900000</v>
      </c>
      <c r="V2148" s="108">
        <v>2200000</v>
      </c>
    </row>
    <row r="2149" spans="1:22" hidden="1" x14ac:dyDescent="0.2">
      <c r="A2149" s="103">
        <v>2147</v>
      </c>
      <c r="B2149" s="1" t="s">
        <v>46</v>
      </c>
      <c r="C2149" s="14">
        <v>42</v>
      </c>
      <c r="D2149" s="14">
        <v>101</v>
      </c>
      <c r="E2149" s="1">
        <v>13334</v>
      </c>
      <c r="F2149" s="1" t="str">
        <f t="shared" si="170"/>
        <v>БЗД42101</v>
      </c>
      <c r="G2149" s="2" t="s">
        <v>831</v>
      </c>
      <c r="I2149" s="1">
        <v>5</v>
      </c>
      <c r="J2149" s="1">
        <v>2012</v>
      </c>
      <c r="K2149" s="2" t="s">
        <v>41</v>
      </c>
      <c r="L2149" s="122">
        <f t="shared" si="173"/>
        <v>1.1000000000000001</v>
      </c>
      <c r="N2149" s="117">
        <v>2200000</v>
      </c>
      <c r="O2149" s="129">
        <f t="shared" si="171"/>
        <v>2420000</v>
      </c>
      <c r="P2149" s="14">
        <f t="shared" si="172"/>
        <v>0</v>
      </c>
      <c r="Q2149" s="14" t="str">
        <f>+IF(B2149='1'!$D$15,IF(C2149='1'!$D$16,'2'!D2149,""),"")</f>
        <v/>
      </c>
      <c r="S2149" s="36">
        <v>1800000</v>
      </c>
      <c r="T2149" s="87">
        <v>1800000</v>
      </c>
      <c r="U2149" s="96">
        <v>1900000</v>
      </c>
      <c r="V2149" s="108">
        <v>2200000</v>
      </c>
    </row>
    <row r="2150" spans="1:22" hidden="1" x14ac:dyDescent="0.2">
      <c r="A2150" s="103">
        <v>2148</v>
      </c>
      <c r="B2150" s="1" t="s">
        <v>46</v>
      </c>
      <c r="C2150" s="14">
        <v>42</v>
      </c>
      <c r="D2150" s="14">
        <v>82</v>
      </c>
      <c r="E2150" s="1">
        <v>13334</v>
      </c>
      <c r="F2150" s="1" t="str">
        <f t="shared" si="170"/>
        <v>БЗД4282</v>
      </c>
      <c r="G2150" s="2" t="s">
        <v>7</v>
      </c>
      <c r="I2150" s="1">
        <v>12</v>
      </c>
      <c r="J2150" s="1">
        <v>2015</v>
      </c>
      <c r="K2150" s="2" t="s">
        <v>8</v>
      </c>
      <c r="L2150" s="122">
        <f t="shared" si="173"/>
        <v>1.1000000000000001</v>
      </c>
      <c r="N2150" s="117">
        <v>2400000</v>
      </c>
      <c r="O2150" s="129">
        <f t="shared" si="171"/>
        <v>2640000</v>
      </c>
      <c r="P2150" s="14">
        <f t="shared" si="172"/>
        <v>0</v>
      </c>
      <c r="Q2150" s="14" t="str">
        <f>+IF(B2150='1'!$D$15,IF(C2150='1'!$D$16,'2'!D2150,""),"")</f>
        <v/>
      </c>
      <c r="S2150" s="36">
        <v>2000000</v>
      </c>
      <c r="T2150" s="87">
        <v>2000000</v>
      </c>
      <c r="U2150" s="96">
        <v>2100000</v>
      </c>
      <c r="V2150" s="108">
        <v>2400000</v>
      </c>
    </row>
    <row r="2151" spans="1:22" hidden="1" x14ac:dyDescent="0.2">
      <c r="A2151" s="103">
        <v>2149</v>
      </c>
      <c r="B2151" s="1" t="s">
        <v>46</v>
      </c>
      <c r="C2151" s="14">
        <v>42</v>
      </c>
      <c r="D2151" s="14">
        <v>81</v>
      </c>
      <c r="E2151" s="1">
        <v>13334</v>
      </c>
      <c r="F2151" s="1" t="str">
        <f t="shared" si="170"/>
        <v>БЗД4281</v>
      </c>
      <c r="G2151" s="2" t="s">
        <v>833</v>
      </c>
      <c r="I2151" s="1">
        <v>7</v>
      </c>
      <c r="J2151" s="1">
        <v>2015</v>
      </c>
      <c r="K2151" s="2" t="s">
        <v>41</v>
      </c>
      <c r="L2151" s="122">
        <f t="shared" si="173"/>
        <v>1.1000000000000001</v>
      </c>
      <c r="N2151" s="117">
        <v>2300000</v>
      </c>
      <c r="O2151" s="129">
        <f t="shared" si="171"/>
        <v>2530000</v>
      </c>
      <c r="P2151" s="14">
        <f t="shared" si="172"/>
        <v>0</v>
      </c>
      <c r="Q2151" s="14" t="str">
        <f>+IF(B2151='1'!$D$15,IF(C2151='1'!$D$16,'2'!D2151,""),"")</f>
        <v/>
      </c>
      <c r="S2151" s="36">
        <v>1800000</v>
      </c>
      <c r="T2151" s="87">
        <v>1800000</v>
      </c>
      <c r="U2151" s="96">
        <v>2000000</v>
      </c>
      <c r="V2151" s="108">
        <v>2300000</v>
      </c>
    </row>
    <row r="2152" spans="1:22" hidden="1" x14ac:dyDescent="0.2">
      <c r="A2152" s="103">
        <v>2150</v>
      </c>
      <c r="B2152" s="1" t="s">
        <v>46</v>
      </c>
      <c r="C2152" s="14">
        <v>42</v>
      </c>
      <c r="D2152" s="14">
        <v>80</v>
      </c>
      <c r="E2152" s="1">
        <v>13334</v>
      </c>
      <c r="F2152" s="1" t="str">
        <f t="shared" si="170"/>
        <v>БЗД4280</v>
      </c>
      <c r="G2152" s="2" t="s">
        <v>7</v>
      </c>
      <c r="I2152" s="1">
        <v>10</v>
      </c>
      <c r="J2152" s="1">
        <v>2014</v>
      </c>
      <c r="K2152" s="2" t="s">
        <v>8</v>
      </c>
      <c r="L2152" s="122">
        <f t="shared" si="173"/>
        <v>1.1000000000000001</v>
      </c>
      <c r="N2152" s="117">
        <v>2400000</v>
      </c>
      <c r="O2152" s="129">
        <f t="shared" si="171"/>
        <v>2640000</v>
      </c>
      <c r="P2152" s="14">
        <f t="shared" si="172"/>
        <v>0</v>
      </c>
      <c r="Q2152" s="14" t="str">
        <f>+IF(B2152='1'!$D$15,IF(C2152='1'!$D$16,'2'!D2152,""),"")</f>
        <v/>
      </c>
      <c r="S2152" s="36">
        <v>2000000</v>
      </c>
      <c r="T2152" s="87">
        <v>2000000</v>
      </c>
      <c r="U2152" s="96">
        <v>2100000</v>
      </c>
      <c r="V2152" s="108">
        <v>2400000</v>
      </c>
    </row>
    <row r="2153" spans="1:22" hidden="1" x14ac:dyDescent="0.2">
      <c r="A2153" s="103">
        <v>2151</v>
      </c>
      <c r="B2153" s="1" t="s">
        <v>46</v>
      </c>
      <c r="C2153" s="14">
        <v>42</v>
      </c>
      <c r="D2153" s="14">
        <v>79</v>
      </c>
      <c r="E2153" s="1">
        <v>13334</v>
      </c>
      <c r="F2153" s="1" t="str">
        <f t="shared" si="170"/>
        <v>БЗД4279</v>
      </c>
      <c r="G2153" s="2" t="s">
        <v>832</v>
      </c>
      <c r="I2153" s="1">
        <v>6</v>
      </c>
      <c r="J2153" s="1">
        <v>2014</v>
      </c>
      <c r="K2153" s="2" t="s">
        <v>41</v>
      </c>
      <c r="L2153" s="122">
        <f t="shared" si="173"/>
        <v>1.1000000000000001</v>
      </c>
      <c r="N2153" s="117">
        <v>2000000</v>
      </c>
      <c r="O2153" s="129">
        <f t="shared" si="171"/>
        <v>2200000</v>
      </c>
      <c r="P2153" s="14">
        <f t="shared" si="172"/>
        <v>0</v>
      </c>
      <c r="Q2153" s="14" t="str">
        <f>+IF(B2153='1'!$D$15,IF(C2153='1'!$D$16,'2'!D2153,""),"")</f>
        <v/>
      </c>
      <c r="S2153" s="36">
        <v>1600000</v>
      </c>
      <c r="T2153" s="87">
        <v>1600000</v>
      </c>
      <c r="U2153" s="96">
        <v>1750000</v>
      </c>
      <c r="V2153" s="108">
        <v>2000000</v>
      </c>
    </row>
    <row r="2154" spans="1:22" hidden="1" x14ac:dyDescent="0.2">
      <c r="A2154" s="103">
        <v>2152</v>
      </c>
      <c r="B2154" s="1" t="s">
        <v>46</v>
      </c>
      <c r="C2154" s="14">
        <v>42</v>
      </c>
      <c r="D2154" s="14">
        <v>78</v>
      </c>
      <c r="E2154" s="1">
        <v>13334</v>
      </c>
      <c r="F2154" s="1" t="str">
        <f t="shared" si="170"/>
        <v>БЗД4278</v>
      </c>
      <c r="G2154" s="2" t="s">
        <v>830</v>
      </c>
      <c r="I2154" s="1">
        <v>12</v>
      </c>
      <c r="J2154" s="1">
        <v>2013</v>
      </c>
      <c r="K2154" s="2" t="s">
        <v>41</v>
      </c>
      <c r="L2154" s="122">
        <f t="shared" si="173"/>
        <v>1.1000000000000001</v>
      </c>
      <c r="N2154" s="117">
        <v>2400000</v>
      </c>
      <c r="O2154" s="129">
        <f t="shared" si="171"/>
        <v>2640000</v>
      </c>
      <c r="P2154" s="14">
        <f t="shared" si="172"/>
        <v>0</v>
      </c>
      <c r="Q2154" s="14" t="str">
        <f>+IF(B2154='1'!$D$15,IF(C2154='1'!$D$16,'2'!D2154,""),"")</f>
        <v/>
      </c>
      <c r="S2154" s="36">
        <v>1750000</v>
      </c>
      <c r="T2154" s="87">
        <v>1800000</v>
      </c>
      <c r="U2154" s="96">
        <v>2000000</v>
      </c>
      <c r="V2154" s="108">
        <v>2400000</v>
      </c>
    </row>
    <row r="2155" spans="1:22" hidden="1" x14ac:dyDescent="0.2">
      <c r="A2155" s="103">
        <v>2153</v>
      </c>
      <c r="B2155" s="1" t="s">
        <v>46</v>
      </c>
      <c r="C2155" s="14">
        <v>42</v>
      </c>
      <c r="D2155" s="14">
        <v>77</v>
      </c>
      <c r="E2155" s="1">
        <v>13334</v>
      </c>
      <c r="F2155" s="1" t="str">
        <f t="shared" si="170"/>
        <v>БЗД4277</v>
      </c>
      <c r="G2155" s="2" t="s">
        <v>830</v>
      </c>
      <c r="I2155" s="1">
        <v>12</v>
      </c>
      <c r="J2155" s="1">
        <v>2015</v>
      </c>
      <c r="K2155" s="2" t="s">
        <v>41</v>
      </c>
      <c r="L2155" s="122">
        <f t="shared" si="173"/>
        <v>1.1000000000000001</v>
      </c>
      <c r="N2155" s="117">
        <v>2400000</v>
      </c>
      <c r="O2155" s="129">
        <f t="shared" si="171"/>
        <v>2640000</v>
      </c>
      <c r="P2155" s="14">
        <f t="shared" si="172"/>
        <v>0</v>
      </c>
      <c r="Q2155" s="14" t="str">
        <f>+IF(B2155='1'!$D$15,IF(C2155='1'!$D$16,'2'!D2155,""),"")</f>
        <v/>
      </c>
      <c r="S2155" s="36">
        <v>1750000</v>
      </c>
      <c r="T2155" s="87">
        <v>1800000</v>
      </c>
      <c r="U2155" s="96">
        <v>2000000</v>
      </c>
      <c r="V2155" s="108">
        <v>2400000</v>
      </c>
    </row>
    <row r="2156" spans="1:22" hidden="1" x14ac:dyDescent="0.2">
      <c r="A2156" s="103">
        <v>2154</v>
      </c>
      <c r="B2156" s="1" t="s">
        <v>46</v>
      </c>
      <c r="C2156" s="14">
        <v>42</v>
      </c>
      <c r="D2156" s="14">
        <v>76</v>
      </c>
      <c r="E2156" s="1">
        <v>13334</v>
      </c>
      <c r="F2156" s="1" t="str">
        <f t="shared" si="170"/>
        <v>БЗД4276</v>
      </c>
      <c r="G2156" s="2" t="s">
        <v>830</v>
      </c>
      <c r="I2156" s="1">
        <v>12</v>
      </c>
      <c r="J2156" s="1">
        <v>2015</v>
      </c>
      <c r="K2156" s="2" t="s">
        <v>41</v>
      </c>
      <c r="L2156" s="122">
        <f t="shared" si="173"/>
        <v>1.1000000000000001</v>
      </c>
      <c r="N2156" s="117">
        <v>2400000</v>
      </c>
      <c r="O2156" s="129">
        <f t="shared" si="171"/>
        <v>2640000</v>
      </c>
      <c r="P2156" s="14">
        <f t="shared" si="172"/>
        <v>0</v>
      </c>
      <c r="Q2156" s="14" t="str">
        <f>+IF(B2156='1'!$D$15,IF(C2156='1'!$D$16,'2'!D2156,""),"")</f>
        <v/>
      </c>
      <c r="S2156" s="36">
        <v>1750000</v>
      </c>
      <c r="T2156" s="87">
        <v>1800000</v>
      </c>
      <c r="U2156" s="96">
        <v>2000000</v>
      </c>
      <c r="V2156" s="108">
        <v>2400000</v>
      </c>
    </row>
    <row r="2157" spans="1:22" hidden="1" x14ac:dyDescent="0.2">
      <c r="A2157" s="103">
        <v>2155</v>
      </c>
      <c r="B2157" s="1" t="s">
        <v>46</v>
      </c>
      <c r="C2157" s="14">
        <v>42</v>
      </c>
      <c r="D2157" s="14">
        <v>75</v>
      </c>
      <c r="E2157" s="1">
        <v>13334</v>
      </c>
      <c r="F2157" s="1" t="str">
        <f t="shared" si="170"/>
        <v>БЗД4275</v>
      </c>
      <c r="G2157" s="2" t="s">
        <v>7</v>
      </c>
      <c r="I2157" s="1">
        <v>10</v>
      </c>
      <c r="J2157" s="1">
        <v>2014</v>
      </c>
      <c r="K2157" s="2" t="s">
        <v>8</v>
      </c>
      <c r="L2157" s="122">
        <f t="shared" ref="L2157:L2188" si="174">+$L$1</f>
        <v>1.1000000000000001</v>
      </c>
      <c r="N2157" s="117">
        <v>2400000</v>
      </c>
      <c r="O2157" s="129">
        <f t="shared" si="171"/>
        <v>2640000</v>
      </c>
      <c r="P2157" s="14">
        <f t="shared" si="172"/>
        <v>0</v>
      </c>
      <c r="Q2157" s="14" t="str">
        <f>+IF(B2157='1'!$D$15,IF(C2157='1'!$D$16,'2'!D2157,""),"")</f>
        <v/>
      </c>
      <c r="S2157" s="36">
        <v>2000000</v>
      </c>
      <c r="T2157" s="87">
        <v>2000000</v>
      </c>
      <c r="U2157" s="96">
        <v>2100000</v>
      </c>
      <c r="V2157" s="108">
        <v>2400000</v>
      </c>
    </row>
    <row r="2158" spans="1:22" hidden="1" x14ac:dyDescent="0.2">
      <c r="A2158" s="103">
        <v>2156</v>
      </c>
      <c r="B2158" s="1" t="s">
        <v>46</v>
      </c>
      <c r="C2158" s="14">
        <v>42</v>
      </c>
      <c r="D2158" s="14">
        <v>74</v>
      </c>
      <c r="E2158" s="1">
        <v>13334</v>
      </c>
      <c r="F2158" s="1" t="str">
        <f t="shared" si="170"/>
        <v>БЗД4274</v>
      </c>
      <c r="G2158" s="2" t="s">
        <v>829</v>
      </c>
      <c r="I2158" s="1">
        <v>9</v>
      </c>
      <c r="J2158" s="1">
        <v>2015</v>
      </c>
      <c r="K2158" s="2" t="s">
        <v>41</v>
      </c>
      <c r="L2158" s="122">
        <f t="shared" si="174"/>
        <v>1.1000000000000001</v>
      </c>
      <c r="N2158" s="117">
        <v>2400000</v>
      </c>
      <c r="O2158" s="129">
        <f t="shared" si="171"/>
        <v>2640000</v>
      </c>
      <c r="P2158" s="14">
        <f t="shared" si="172"/>
        <v>0</v>
      </c>
      <c r="Q2158" s="14" t="str">
        <f>+IF(B2158='1'!$D$15,IF(C2158='1'!$D$16,'2'!D2158,""),"")</f>
        <v/>
      </c>
      <c r="S2158" s="36">
        <v>1900000</v>
      </c>
      <c r="T2158" s="87">
        <v>1900000</v>
      </c>
      <c r="U2158" s="96">
        <v>2100000</v>
      </c>
      <c r="V2158" s="108">
        <v>2400000</v>
      </c>
    </row>
    <row r="2159" spans="1:22" hidden="1" x14ac:dyDescent="0.2">
      <c r="A2159" s="103">
        <v>2157</v>
      </c>
      <c r="B2159" s="1" t="s">
        <v>46</v>
      </c>
      <c r="C2159" s="14">
        <v>42</v>
      </c>
      <c r="D2159" s="14">
        <v>73</v>
      </c>
      <c r="E2159" s="1">
        <v>13334</v>
      </c>
      <c r="F2159" s="1" t="str">
        <f t="shared" si="170"/>
        <v>БЗД4273</v>
      </c>
      <c r="G2159" s="2" t="s">
        <v>829</v>
      </c>
      <c r="I2159" s="1">
        <v>10</v>
      </c>
      <c r="J2159" s="1">
        <v>2011</v>
      </c>
      <c r="K2159" s="2" t="s">
        <v>41</v>
      </c>
      <c r="L2159" s="122">
        <f t="shared" si="174"/>
        <v>1.1000000000000001</v>
      </c>
      <c r="N2159" s="117">
        <v>2400000</v>
      </c>
      <c r="O2159" s="129">
        <f t="shared" si="171"/>
        <v>2640000</v>
      </c>
      <c r="P2159" s="14">
        <f t="shared" si="172"/>
        <v>0</v>
      </c>
      <c r="Q2159" s="14" t="str">
        <f>+IF(B2159='1'!$D$15,IF(C2159='1'!$D$16,'2'!D2159,""),"")</f>
        <v/>
      </c>
      <c r="S2159" s="36">
        <v>1900000</v>
      </c>
      <c r="T2159" s="87">
        <v>1900000</v>
      </c>
      <c r="U2159" s="96">
        <v>2100000</v>
      </c>
      <c r="V2159" s="108">
        <v>2400000</v>
      </c>
    </row>
    <row r="2160" spans="1:22" hidden="1" x14ac:dyDescent="0.2">
      <c r="A2160" s="103">
        <v>2158</v>
      </c>
      <c r="B2160" s="1" t="s">
        <v>46</v>
      </c>
      <c r="C2160" s="14">
        <v>42</v>
      </c>
      <c r="D2160" s="14">
        <v>72</v>
      </c>
      <c r="E2160" s="1">
        <v>13334</v>
      </c>
      <c r="F2160" s="1" t="str">
        <f t="shared" si="170"/>
        <v>БЗД4272</v>
      </c>
      <c r="G2160" s="2" t="s">
        <v>829</v>
      </c>
      <c r="I2160" s="1">
        <v>9</v>
      </c>
      <c r="J2160" s="1">
        <v>2008</v>
      </c>
      <c r="K2160" s="2" t="s">
        <v>41</v>
      </c>
      <c r="L2160" s="122">
        <f t="shared" si="174"/>
        <v>1.1000000000000001</v>
      </c>
      <c r="N2160" s="117">
        <v>2300000</v>
      </c>
      <c r="O2160" s="129">
        <f t="shared" si="171"/>
        <v>2530000</v>
      </c>
      <c r="P2160" s="14">
        <f t="shared" si="172"/>
        <v>0</v>
      </c>
      <c r="Q2160" s="14" t="str">
        <f>+IF(B2160='1'!$D$15,IF(C2160='1'!$D$16,'2'!D2160,""),"")</f>
        <v/>
      </c>
      <c r="S2160" s="36">
        <v>1800000</v>
      </c>
      <c r="T2160" s="87">
        <v>1800000</v>
      </c>
      <c r="U2160" s="96">
        <v>2000000</v>
      </c>
      <c r="V2160" s="108">
        <v>2300000</v>
      </c>
    </row>
    <row r="2161" spans="1:22" hidden="1" x14ac:dyDescent="0.2">
      <c r="A2161" s="103">
        <v>2159</v>
      </c>
      <c r="B2161" s="1" t="s">
        <v>46</v>
      </c>
      <c r="C2161" s="14">
        <v>42</v>
      </c>
      <c r="D2161" s="14">
        <v>71</v>
      </c>
      <c r="E2161" s="1">
        <v>13334</v>
      </c>
      <c r="F2161" s="1" t="str">
        <f t="shared" si="170"/>
        <v>БЗД4271</v>
      </c>
      <c r="G2161" s="2" t="s">
        <v>829</v>
      </c>
      <c r="I2161" s="1">
        <v>9</v>
      </c>
      <c r="J2161" s="1">
        <v>2008</v>
      </c>
      <c r="K2161" s="2" t="s">
        <v>41</v>
      </c>
      <c r="L2161" s="122">
        <f t="shared" si="174"/>
        <v>1.1000000000000001</v>
      </c>
      <c r="N2161" s="117">
        <v>2300000</v>
      </c>
      <c r="O2161" s="129">
        <f t="shared" si="171"/>
        <v>2530000</v>
      </c>
      <c r="P2161" s="14">
        <f t="shared" si="172"/>
        <v>0</v>
      </c>
      <c r="Q2161" s="14" t="str">
        <f>+IF(B2161='1'!$D$15,IF(C2161='1'!$D$16,'2'!D2161,""),"")</f>
        <v/>
      </c>
      <c r="S2161" s="36">
        <v>1800000</v>
      </c>
      <c r="T2161" s="87">
        <v>1800000</v>
      </c>
      <c r="U2161" s="96">
        <v>2000000</v>
      </c>
      <c r="V2161" s="108">
        <v>2300000</v>
      </c>
    </row>
    <row r="2162" spans="1:22" hidden="1" x14ac:dyDescent="0.2">
      <c r="A2162" s="103">
        <v>2160</v>
      </c>
      <c r="B2162" s="1" t="s">
        <v>46</v>
      </c>
      <c r="C2162" s="14">
        <v>42</v>
      </c>
      <c r="D2162" s="14">
        <v>70</v>
      </c>
      <c r="E2162" s="1">
        <v>13336</v>
      </c>
      <c r="F2162" s="1" t="str">
        <f t="shared" ref="F2162:F2225" si="175">+B2162&amp;C2162&amp;D2162</f>
        <v>БЗД4270</v>
      </c>
      <c r="G2162" s="2" t="s">
        <v>7</v>
      </c>
      <c r="I2162" s="1">
        <v>17</v>
      </c>
      <c r="J2162" s="1">
        <v>2009</v>
      </c>
      <c r="L2162" s="122">
        <f t="shared" si="174"/>
        <v>1.1000000000000001</v>
      </c>
      <c r="N2162" s="117">
        <v>2350000</v>
      </c>
      <c r="O2162" s="129">
        <f t="shared" si="171"/>
        <v>2585000</v>
      </c>
      <c r="P2162" s="14">
        <f t="shared" si="172"/>
        <v>0</v>
      </c>
      <c r="Q2162" s="14" t="str">
        <f>+IF(B2162='1'!$D$15,IF(C2162='1'!$D$16,'2'!D2162,""),"")</f>
        <v/>
      </c>
      <c r="S2162" s="36">
        <v>2000000</v>
      </c>
      <c r="T2162" s="87">
        <v>2000000</v>
      </c>
      <c r="U2162" s="96">
        <v>2100000</v>
      </c>
      <c r="V2162" s="108">
        <v>2350000</v>
      </c>
    </row>
    <row r="2163" spans="1:22" hidden="1" x14ac:dyDescent="0.2">
      <c r="A2163" s="103">
        <v>2161</v>
      </c>
      <c r="B2163" s="1" t="s">
        <v>46</v>
      </c>
      <c r="C2163" s="14">
        <v>42</v>
      </c>
      <c r="D2163" s="14">
        <v>69</v>
      </c>
      <c r="E2163" s="1">
        <v>13334</v>
      </c>
      <c r="F2163" s="1" t="str">
        <f t="shared" si="175"/>
        <v>БЗД4269</v>
      </c>
      <c r="G2163" s="2" t="s">
        <v>7</v>
      </c>
      <c r="I2163" s="1">
        <v>12</v>
      </c>
      <c r="J2163" s="1">
        <v>2016</v>
      </c>
      <c r="K2163" s="2" t="s">
        <v>8</v>
      </c>
      <c r="L2163" s="122">
        <f t="shared" si="174"/>
        <v>1.1000000000000001</v>
      </c>
      <c r="N2163" s="117">
        <v>2400000</v>
      </c>
      <c r="O2163" s="129">
        <f t="shared" si="171"/>
        <v>2640000</v>
      </c>
      <c r="P2163" s="14">
        <f t="shared" si="172"/>
        <v>0</v>
      </c>
      <c r="Q2163" s="14" t="str">
        <f>+IF(B2163='1'!$D$15,IF(C2163='1'!$D$16,'2'!D2163,""),"")</f>
        <v/>
      </c>
      <c r="S2163" s="36">
        <v>2000000</v>
      </c>
      <c r="T2163" s="87">
        <v>2000000</v>
      </c>
      <c r="U2163" s="96">
        <v>2100000</v>
      </c>
      <c r="V2163" s="108">
        <v>2400000</v>
      </c>
    </row>
    <row r="2164" spans="1:22" hidden="1" x14ac:dyDescent="0.2">
      <c r="A2164" s="103">
        <v>2162</v>
      </c>
      <c r="B2164" s="1" t="s">
        <v>46</v>
      </c>
      <c r="C2164" s="14">
        <v>42</v>
      </c>
      <c r="D2164" s="14">
        <v>64</v>
      </c>
      <c r="E2164" s="1">
        <v>13336</v>
      </c>
      <c r="F2164" s="1" t="str">
        <f t="shared" si="175"/>
        <v>БЗД4264</v>
      </c>
      <c r="G2164" s="2" t="s">
        <v>183</v>
      </c>
      <c r="I2164" s="1">
        <v>10</v>
      </c>
      <c r="J2164" s="1">
        <v>2014</v>
      </c>
      <c r="K2164" s="37" t="s">
        <v>847</v>
      </c>
      <c r="L2164" s="122">
        <f t="shared" si="174"/>
        <v>1.1000000000000001</v>
      </c>
      <c r="N2164" s="117">
        <v>2400000</v>
      </c>
      <c r="O2164" s="129">
        <f t="shared" si="171"/>
        <v>2640000</v>
      </c>
      <c r="P2164" s="14">
        <f t="shared" si="172"/>
        <v>0</v>
      </c>
      <c r="Q2164" s="14" t="str">
        <f>+IF(B2164='1'!$D$15,IF(C2164='1'!$D$16,'2'!D2164,""),"")</f>
        <v/>
      </c>
      <c r="S2164" s="36">
        <v>2000000</v>
      </c>
      <c r="T2164" s="87">
        <v>2000000</v>
      </c>
      <c r="U2164" s="96">
        <v>2100000</v>
      </c>
      <c r="V2164" s="108">
        <v>2400000</v>
      </c>
    </row>
    <row r="2165" spans="1:22" hidden="1" x14ac:dyDescent="0.2">
      <c r="A2165" s="103">
        <v>2163</v>
      </c>
      <c r="B2165" s="1" t="s">
        <v>46</v>
      </c>
      <c r="C2165" s="14">
        <v>42</v>
      </c>
      <c r="D2165" s="14">
        <v>59</v>
      </c>
      <c r="E2165" s="1">
        <v>13336</v>
      </c>
      <c r="F2165" s="1" t="str">
        <f t="shared" si="175"/>
        <v>БЗД4259</v>
      </c>
      <c r="G2165" s="2" t="s">
        <v>2607</v>
      </c>
      <c r="I2165" s="1">
        <v>16</v>
      </c>
      <c r="J2165" s="1">
        <v>2023</v>
      </c>
      <c r="K2165" s="37" t="s">
        <v>847</v>
      </c>
      <c r="L2165" s="122">
        <f t="shared" si="174"/>
        <v>1.1000000000000001</v>
      </c>
      <c r="N2165" s="117">
        <v>3000000</v>
      </c>
      <c r="O2165" s="129">
        <f t="shared" si="171"/>
        <v>3300000.0000000005</v>
      </c>
      <c r="P2165" s="14">
        <f t="shared" si="172"/>
        <v>0</v>
      </c>
      <c r="Q2165" s="14" t="str">
        <f>+IF(B2165='1'!$D$15,IF(C2165='1'!$D$16,'2'!D2165,""),"")</f>
        <v/>
      </c>
      <c r="S2165" s="36"/>
      <c r="T2165" s="87"/>
      <c r="U2165" s="96">
        <v>0</v>
      </c>
      <c r="V2165" s="108">
        <v>3000000</v>
      </c>
    </row>
    <row r="2166" spans="1:22" hidden="1" x14ac:dyDescent="0.2">
      <c r="A2166" s="103">
        <v>2164</v>
      </c>
      <c r="B2166" s="1" t="s">
        <v>46</v>
      </c>
      <c r="C2166" s="14">
        <v>42</v>
      </c>
      <c r="D2166" s="14">
        <v>55</v>
      </c>
      <c r="E2166" s="1">
        <v>13334</v>
      </c>
      <c r="F2166" s="1" t="str">
        <f t="shared" si="175"/>
        <v>БЗД4255</v>
      </c>
      <c r="G2166" s="2" t="s">
        <v>6</v>
      </c>
      <c r="I2166" s="1">
        <v>5</v>
      </c>
      <c r="J2166" s="1">
        <v>2008</v>
      </c>
      <c r="K2166" s="2" t="s">
        <v>41</v>
      </c>
      <c r="L2166" s="122">
        <f t="shared" si="174"/>
        <v>1.1000000000000001</v>
      </c>
      <c r="N2166" s="117">
        <v>0</v>
      </c>
      <c r="O2166" s="129">
        <f t="shared" si="171"/>
        <v>0</v>
      </c>
      <c r="P2166" s="14">
        <f t="shared" si="172"/>
        <v>0</v>
      </c>
      <c r="Q2166" s="14" t="str">
        <f>+IF(B2166='1'!$D$15,IF(C2166='1'!$D$16,'2'!D2166,""),"")</f>
        <v/>
      </c>
      <c r="S2166" s="36"/>
      <c r="T2166" s="87"/>
      <c r="U2166" s="96">
        <v>0</v>
      </c>
      <c r="V2166" s="108">
        <v>0</v>
      </c>
    </row>
    <row r="2167" spans="1:22" hidden="1" x14ac:dyDescent="0.2">
      <c r="A2167" s="103">
        <v>2165</v>
      </c>
      <c r="B2167" s="1" t="s">
        <v>46</v>
      </c>
      <c r="C2167" s="14">
        <v>42</v>
      </c>
      <c r="D2167" s="14">
        <v>51</v>
      </c>
      <c r="E2167" s="1">
        <v>13334</v>
      </c>
      <c r="F2167" s="1" t="str">
        <f t="shared" si="175"/>
        <v>БЗД4251</v>
      </c>
      <c r="G2167" s="2" t="s">
        <v>828</v>
      </c>
      <c r="I2167" s="1">
        <v>5</v>
      </c>
      <c r="J2167" s="1">
        <v>2008</v>
      </c>
      <c r="K2167" s="2" t="s">
        <v>41</v>
      </c>
      <c r="L2167" s="122">
        <f t="shared" si="174"/>
        <v>1.1000000000000001</v>
      </c>
      <c r="N2167" s="117">
        <v>1900000</v>
      </c>
      <c r="O2167" s="129">
        <f t="shared" si="171"/>
        <v>2090000.0000000002</v>
      </c>
      <c r="P2167" s="14">
        <f t="shared" si="172"/>
        <v>0</v>
      </c>
      <c r="Q2167" s="14" t="str">
        <f>+IF(B2167='1'!$D$15,IF(C2167='1'!$D$16,'2'!D2167,""),"")</f>
        <v/>
      </c>
      <c r="S2167" s="36">
        <v>1600000</v>
      </c>
      <c r="T2167" s="87">
        <v>1650000</v>
      </c>
      <c r="U2167" s="96">
        <v>1700000</v>
      </c>
      <c r="V2167" s="108">
        <v>1900000</v>
      </c>
    </row>
    <row r="2168" spans="1:22" hidden="1" x14ac:dyDescent="0.2">
      <c r="A2168" s="103">
        <v>2166</v>
      </c>
      <c r="B2168" s="1" t="s">
        <v>46</v>
      </c>
      <c r="C2168" s="14">
        <v>42</v>
      </c>
      <c r="D2168" s="14">
        <v>49</v>
      </c>
      <c r="E2168" s="1">
        <v>13335</v>
      </c>
      <c r="F2168" s="1" t="str">
        <f t="shared" si="175"/>
        <v>БЗД4249</v>
      </c>
      <c r="G2168" s="2" t="s">
        <v>1887</v>
      </c>
      <c r="I2168" s="1">
        <v>16</v>
      </c>
      <c r="J2168" s="1">
        <v>2014</v>
      </c>
      <c r="K2168" s="37" t="s">
        <v>847</v>
      </c>
      <c r="L2168" s="122">
        <f t="shared" si="174"/>
        <v>1.1000000000000001</v>
      </c>
      <c r="N2168" s="117">
        <v>2500000</v>
      </c>
      <c r="O2168" s="129">
        <f t="shared" si="171"/>
        <v>2750000</v>
      </c>
      <c r="P2168" s="14">
        <f t="shared" si="172"/>
        <v>0</v>
      </c>
      <c r="Q2168" s="14" t="str">
        <f>+IF(B2168='1'!$D$15,IF(C2168='1'!$D$16,'2'!D2168,""),"")</f>
        <v/>
      </c>
      <c r="S2168" s="36">
        <v>2100000</v>
      </c>
      <c r="T2168" s="87">
        <v>2100000</v>
      </c>
      <c r="U2168" s="96">
        <v>2250000</v>
      </c>
      <c r="V2168" s="108">
        <v>2500000</v>
      </c>
    </row>
    <row r="2169" spans="1:22" hidden="1" x14ac:dyDescent="0.2">
      <c r="A2169" s="103">
        <v>2167</v>
      </c>
      <c r="B2169" s="1" t="s">
        <v>46</v>
      </c>
      <c r="C2169" s="14">
        <v>42</v>
      </c>
      <c r="D2169" s="14">
        <v>41</v>
      </c>
      <c r="E2169" s="1">
        <v>13336</v>
      </c>
      <c r="F2169" s="1" t="str">
        <f t="shared" si="175"/>
        <v>БЗД4241</v>
      </c>
      <c r="G2169" s="2" t="s">
        <v>852</v>
      </c>
      <c r="I2169" s="1">
        <v>6</v>
      </c>
      <c r="J2169" s="1">
        <v>2010</v>
      </c>
      <c r="K2169" s="37" t="s">
        <v>847</v>
      </c>
      <c r="L2169" s="122">
        <f t="shared" si="174"/>
        <v>1.1000000000000001</v>
      </c>
      <c r="N2169" s="117">
        <v>2400000</v>
      </c>
      <c r="O2169" s="129">
        <f t="shared" si="171"/>
        <v>2640000</v>
      </c>
      <c r="P2169" s="14">
        <f t="shared" si="172"/>
        <v>0</v>
      </c>
      <c r="Q2169" s="14" t="str">
        <f>+IF(B2169='1'!$D$15,IF(C2169='1'!$D$16,'2'!D2169,""),"")</f>
        <v/>
      </c>
      <c r="S2169" s="36">
        <v>2000000</v>
      </c>
      <c r="T2169" s="87">
        <v>2000000</v>
      </c>
      <c r="U2169" s="96">
        <v>2100000</v>
      </c>
      <c r="V2169" s="108">
        <v>2400000</v>
      </c>
    </row>
    <row r="2170" spans="1:22" hidden="1" x14ac:dyDescent="0.2">
      <c r="A2170" s="103">
        <v>2168</v>
      </c>
      <c r="B2170" s="1" t="s">
        <v>46</v>
      </c>
      <c r="C2170" s="14">
        <v>42</v>
      </c>
      <c r="D2170" s="14">
        <v>40</v>
      </c>
      <c r="E2170" s="1">
        <v>13336</v>
      </c>
      <c r="F2170" s="1" t="str">
        <f t="shared" si="175"/>
        <v>БЗД4240</v>
      </c>
      <c r="G2170" s="2" t="s">
        <v>2415</v>
      </c>
      <c r="I2170" s="1">
        <v>12</v>
      </c>
      <c r="J2170" s="1">
        <v>2017</v>
      </c>
      <c r="K2170" s="2" t="s">
        <v>8</v>
      </c>
      <c r="L2170" s="122">
        <f t="shared" si="174"/>
        <v>1.1000000000000001</v>
      </c>
      <c r="N2170" s="117">
        <v>3000000</v>
      </c>
      <c r="O2170" s="129">
        <f t="shared" si="171"/>
        <v>3300000.0000000005</v>
      </c>
      <c r="P2170" s="14">
        <f t="shared" si="172"/>
        <v>0</v>
      </c>
      <c r="Q2170" s="14" t="str">
        <f>+IF(B2170='1'!$D$15,IF(C2170='1'!$D$16,'2'!D2170,""),"")</f>
        <v/>
      </c>
      <c r="S2170" s="36">
        <v>2500000</v>
      </c>
      <c r="T2170" s="87">
        <v>2500000</v>
      </c>
      <c r="U2170" s="96">
        <v>2700000</v>
      </c>
      <c r="V2170" s="108">
        <v>3000000</v>
      </c>
    </row>
    <row r="2171" spans="1:22" hidden="1" x14ac:dyDescent="0.2">
      <c r="A2171" s="103">
        <v>2169</v>
      </c>
      <c r="B2171" s="1" t="s">
        <v>46</v>
      </c>
      <c r="C2171" s="14">
        <v>42</v>
      </c>
      <c r="D2171" s="14">
        <v>34</v>
      </c>
      <c r="E2171" s="1">
        <v>13336</v>
      </c>
      <c r="F2171" s="1" t="str">
        <f t="shared" si="175"/>
        <v>БЗД4234</v>
      </c>
      <c r="G2171" s="2" t="s">
        <v>181</v>
      </c>
      <c r="I2171" s="1">
        <v>12</v>
      </c>
      <c r="J2171" s="1">
        <v>2012</v>
      </c>
      <c r="L2171" s="122">
        <f t="shared" si="174"/>
        <v>1.1000000000000001</v>
      </c>
      <c r="N2171" s="117">
        <v>2700000</v>
      </c>
      <c r="O2171" s="129">
        <f t="shared" si="171"/>
        <v>2970000.0000000005</v>
      </c>
      <c r="P2171" s="14">
        <f t="shared" si="172"/>
        <v>0</v>
      </c>
      <c r="Q2171" s="14" t="str">
        <f>+IF(B2171='1'!$D$15,IF(C2171='1'!$D$16,'2'!D2171,""),"")</f>
        <v/>
      </c>
      <c r="S2171" s="36">
        <v>2200000</v>
      </c>
      <c r="T2171" s="87">
        <v>2200000</v>
      </c>
      <c r="U2171" s="96">
        <v>2300000</v>
      </c>
      <c r="V2171" s="108">
        <v>2700000</v>
      </c>
    </row>
    <row r="2172" spans="1:22" hidden="1" x14ac:dyDescent="0.2">
      <c r="A2172" s="103">
        <v>2170</v>
      </c>
      <c r="B2172" s="1" t="s">
        <v>46</v>
      </c>
      <c r="C2172" s="14">
        <v>42</v>
      </c>
      <c r="D2172" s="14">
        <v>15</v>
      </c>
      <c r="E2172" s="1">
        <v>13334</v>
      </c>
      <c r="F2172" s="1" t="str">
        <f t="shared" si="175"/>
        <v>БЗД4215</v>
      </c>
      <c r="G2172" s="2" t="s">
        <v>7</v>
      </c>
      <c r="I2172" s="1">
        <v>6</v>
      </c>
      <c r="J2172" s="1">
        <v>2014</v>
      </c>
      <c r="K2172" s="2" t="s">
        <v>8</v>
      </c>
      <c r="L2172" s="122">
        <f t="shared" si="174"/>
        <v>1.1000000000000001</v>
      </c>
      <c r="N2172" s="117">
        <v>2400000</v>
      </c>
      <c r="O2172" s="129">
        <f t="shared" si="171"/>
        <v>2640000</v>
      </c>
      <c r="P2172" s="14">
        <f t="shared" si="172"/>
        <v>0</v>
      </c>
      <c r="Q2172" s="14" t="str">
        <f>+IF(B2172='1'!$D$15,IF(C2172='1'!$D$16,'2'!D2172,""),"")</f>
        <v/>
      </c>
      <c r="S2172" s="36">
        <v>2000000</v>
      </c>
      <c r="T2172" s="87">
        <v>2000000</v>
      </c>
      <c r="U2172" s="96">
        <v>2100000</v>
      </c>
      <c r="V2172" s="108">
        <v>2400000</v>
      </c>
    </row>
    <row r="2173" spans="1:22" hidden="1" x14ac:dyDescent="0.2">
      <c r="A2173" s="103">
        <v>2171</v>
      </c>
      <c r="B2173" s="1" t="s">
        <v>46</v>
      </c>
      <c r="C2173" s="14">
        <v>42</v>
      </c>
      <c r="D2173" s="14">
        <v>9</v>
      </c>
      <c r="E2173" s="1">
        <v>13334</v>
      </c>
      <c r="F2173" s="1" t="str">
        <f t="shared" si="175"/>
        <v>БЗД429</v>
      </c>
      <c r="G2173" s="2" t="s">
        <v>826</v>
      </c>
      <c r="I2173" s="1">
        <v>4</v>
      </c>
      <c r="J2173" s="1">
        <v>2003</v>
      </c>
      <c r="K2173" s="2" t="s">
        <v>41</v>
      </c>
      <c r="L2173" s="122">
        <f t="shared" si="174"/>
        <v>1.1000000000000001</v>
      </c>
      <c r="N2173" s="117">
        <v>1900000</v>
      </c>
      <c r="O2173" s="129">
        <f t="shared" si="171"/>
        <v>2090000.0000000002</v>
      </c>
      <c r="P2173" s="14">
        <f t="shared" si="172"/>
        <v>0</v>
      </c>
      <c r="Q2173" s="14" t="str">
        <f>+IF(B2173='1'!$D$15,IF(C2173='1'!$D$16,'2'!D2173,""),"")</f>
        <v/>
      </c>
      <c r="S2173" s="36">
        <v>1600000</v>
      </c>
      <c r="T2173" s="87">
        <v>1650000</v>
      </c>
      <c r="U2173" s="96">
        <v>1700000</v>
      </c>
      <c r="V2173" s="108">
        <v>1900000</v>
      </c>
    </row>
    <row r="2174" spans="1:22" hidden="1" x14ac:dyDescent="0.2">
      <c r="A2174" s="103">
        <v>2172</v>
      </c>
      <c r="B2174" s="1" t="s">
        <v>46</v>
      </c>
      <c r="C2174" s="14">
        <v>42</v>
      </c>
      <c r="D2174" s="14">
        <v>8</v>
      </c>
      <c r="E2174" s="1">
        <v>13334</v>
      </c>
      <c r="F2174" s="1" t="str">
        <f t="shared" si="175"/>
        <v>БЗД428</v>
      </c>
      <c r="G2174" s="2" t="s">
        <v>826</v>
      </c>
      <c r="I2174" s="1">
        <v>4</v>
      </c>
      <c r="J2174" s="1">
        <v>2003</v>
      </c>
      <c r="K2174" s="2" t="s">
        <v>41</v>
      </c>
      <c r="L2174" s="122">
        <f t="shared" si="174"/>
        <v>1.1000000000000001</v>
      </c>
      <c r="N2174" s="117">
        <v>1900000</v>
      </c>
      <c r="O2174" s="129">
        <f t="shared" si="171"/>
        <v>2090000.0000000002</v>
      </c>
      <c r="P2174" s="14">
        <f t="shared" si="172"/>
        <v>0</v>
      </c>
      <c r="Q2174" s="14" t="str">
        <f>+IF(B2174='1'!$D$15,IF(C2174='1'!$D$16,'2'!D2174,""),"")</f>
        <v/>
      </c>
      <c r="S2174" s="36">
        <v>1600000</v>
      </c>
      <c r="T2174" s="87">
        <v>1650000</v>
      </c>
      <c r="U2174" s="96">
        <v>1700000</v>
      </c>
      <c r="V2174" s="108">
        <v>1900000</v>
      </c>
    </row>
    <row r="2175" spans="1:22" hidden="1" x14ac:dyDescent="0.2">
      <c r="A2175" s="103">
        <v>2173</v>
      </c>
      <c r="B2175" s="1" t="s">
        <v>46</v>
      </c>
      <c r="C2175" s="14">
        <v>42</v>
      </c>
      <c r="D2175" s="14">
        <v>7</v>
      </c>
      <c r="E2175" s="1">
        <v>13334</v>
      </c>
      <c r="F2175" s="1" t="str">
        <f t="shared" si="175"/>
        <v>БЗД427</v>
      </c>
      <c r="G2175" s="2" t="s">
        <v>826</v>
      </c>
      <c r="I2175" s="1">
        <v>4</v>
      </c>
      <c r="J2175" s="1">
        <v>2003</v>
      </c>
      <c r="K2175" s="2" t="s">
        <v>41</v>
      </c>
      <c r="L2175" s="122">
        <f t="shared" si="174"/>
        <v>1.1000000000000001</v>
      </c>
      <c r="N2175" s="117">
        <v>1900000</v>
      </c>
      <c r="O2175" s="129">
        <f t="shared" si="171"/>
        <v>2090000.0000000002</v>
      </c>
      <c r="P2175" s="14">
        <f t="shared" si="172"/>
        <v>0</v>
      </c>
      <c r="Q2175" s="14" t="str">
        <f>+IF(B2175='1'!$D$15,IF(C2175='1'!$D$16,'2'!D2175,""),"")</f>
        <v/>
      </c>
      <c r="S2175" s="36">
        <v>1600000</v>
      </c>
      <c r="T2175" s="87">
        <v>1650000</v>
      </c>
      <c r="U2175" s="96">
        <v>1700000</v>
      </c>
      <c r="V2175" s="108">
        <v>1900000</v>
      </c>
    </row>
    <row r="2176" spans="1:22" hidden="1" x14ac:dyDescent="0.2">
      <c r="A2176" s="103">
        <v>2174</v>
      </c>
      <c r="B2176" s="1" t="s">
        <v>46</v>
      </c>
      <c r="C2176" s="14">
        <v>42</v>
      </c>
      <c r="D2176" s="14">
        <v>6</v>
      </c>
      <c r="E2176" s="1">
        <v>13334</v>
      </c>
      <c r="F2176" s="1" t="str">
        <f t="shared" si="175"/>
        <v>БЗД426</v>
      </c>
      <c r="G2176" s="2" t="s">
        <v>826</v>
      </c>
      <c r="I2176" s="1">
        <v>4</v>
      </c>
      <c r="J2176" s="1">
        <v>2003</v>
      </c>
      <c r="K2176" s="2" t="s">
        <v>41</v>
      </c>
      <c r="L2176" s="122">
        <f t="shared" si="174"/>
        <v>1.1000000000000001</v>
      </c>
      <c r="N2176" s="117">
        <v>1900000</v>
      </c>
      <c r="O2176" s="129">
        <f t="shared" si="171"/>
        <v>2090000.0000000002</v>
      </c>
      <c r="P2176" s="14">
        <f t="shared" si="172"/>
        <v>0</v>
      </c>
      <c r="Q2176" s="14" t="str">
        <f>+IF(B2176='1'!$D$15,IF(C2176='1'!$D$16,'2'!D2176,""),"")</f>
        <v/>
      </c>
      <c r="S2176" s="36">
        <v>1600000</v>
      </c>
      <c r="T2176" s="87">
        <v>1650000</v>
      </c>
      <c r="U2176" s="96">
        <v>1700000</v>
      </c>
      <c r="V2176" s="108">
        <v>1900000</v>
      </c>
    </row>
    <row r="2177" spans="1:22" hidden="1" x14ac:dyDescent="0.2">
      <c r="A2177" s="103">
        <v>2175</v>
      </c>
      <c r="B2177" s="1" t="s">
        <v>46</v>
      </c>
      <c r="C2177" s="14">
        <v>42</v>
      </c>
      <c r="D2177" s="14">
        <v>5</v>
      </c>
      <c r="E2177" s="1">
        <v>13334</v>
      </c>
      <c r="F2177" s="1" t="str">
        <f t="shared" si="175"/>
        <v>БЗД425</v>
      </c>
      <c r="G2177" s="2" t="s">
        <v>826</v>
      </c>
      <c r="I2177" s="1">
        <v>4</v>
      </c>
      <c r="J2177" s="1">
        <v>2003</v>
      </c>
      <c r="K2177" s="2" t="s">
        <v>41</v>
      </c>
      <c r="L2177" s="122">
        <f t="shared" si="174"/>
        <v>1.1000000000000001</v>
      </c>
      <c r="N2177" s="117">
        <v>1900000</v>
      </c>
      <c r="O2177" s="129">
        <f t="shared" si="171"/>
        <v>2090000.0000000002</v>
      </c>
      <c r="P2177" s="14">
        <f t="shared" si="172"/>
        <v>0</v>
      </c>
      <c r="Q2177" s="14" t="str">
        <f>+IF(B2177='1'!$D$15,IF(C2177='1'!$D$16,'2'!D2177,""),"")</f>
        <v/>
      </c>
      <c r="S2177" s="36">
        <v>1600000</v>
      </c>
      <c r="T2177" s="87">
        <v>1650000</v>
      </c>
      <c r="U2177" s="96">
        <v>1700000</v>
      </c>
      <c r="V2177" s="108">
        <v>1900000</v>
      </c>
    </row>
    <row r="2178" spans="1:22" hidden="1" x14ac:dyDescent="0.2">
      <c r="A2178" s="103">
        <v>2176</v>
      </c>
      <c r="B2178" s="1" t="s">
        <v>46</v>
      </c>
      <c r="C2178" s="14">
        <v>42</v>
      </c>
      <c r="D2178" s="14">
        <v>4</v>
      </c>
      <c r="E2178" s="1">
        <v>13334</v>
      </c>
      <c r="F2178" s="1" t="str">
        <f t="shared" si="175"/>
        <v>БЗД424</v>
      </c>
      <c r="G2178" s="2" t="s">
        <v>826</v>
      </c>
      <c r="I2178" s="1">
        <v>4</v>
      </c>
      <c r="J2178" s="1">
        <v>2003</v>
      </c>
      <c r="K2178" s="2" t="s">
        <v>41</v>
      </c>
      <c r="L2178" s="122">
        <f t="shared" si="174"/>
        <v>1.1000000000000001</v>
      </c>
      <c r="N2178" s="117">
        <v>1900000</v>
      </c>
      <c r="O2178" s="129">
        <f t="shared" si="171"/>
        <v>2090000.0000000002</v>
      </c>
      <c r="P2178" s="14">
        <f t="shared" si="172"/>
        <v>0</v>
      </c>
      <c r="Q2178" s="14" t="str">
        <f>+IF(B2178='1'!$D$15,IF(C2178='1'!$D$16,'2'!D2178,""),"")</f>
        <v/>
      </c>
      <c r="S2178" s="36">
        <v>1600000</v>
      </c>
      <c r="T2178" s="87">
        <v>1650000</v>
      </c>
      <c r="U2178" s="96">
        <v>1700000</v>
      </c>
      <c r="V2178" s="108">
        <v>1900000</v>
      </c>
    </row>
    <row r="2179" spans="1:22" hidden="1" x14ac:dyDescent="0.2">
      <c r="A2179" s="103">
        <v>2177</v>
      </c>
      <c r="B2179" s="1" t="s">
        <v>46</v>
      </c>
      <c r="C2179" s="14">
        <v>43</v>
      </c>
      <c r="D2179" s="14" t="s">
        <v>1040</v>
      </c>
      <c r="E2179" s="1">
        <v>13374</v>
      </c>
      <c r="F2179" s="1" t="str">
        <f t="shared" si="175"/>
        <v>БЗД4399В</v>
      </c>
      <c r="G2179" s="2" t="s">
        <v>1041</v>
      </c>
      <c r="I2179" s="1">
        <v>15</v>
      </c>
      <c r="J2179" s="1">
        <v>2009</v>
      </c>
      <c r="K2179" s="2" t="s">
        <v>41</v>
      </c>
      <c r="L2179" s="122">
        <f t="shared" si="174"/>
        <v>1.1000000000000001</v>
      </c>
      <c r="N2179" s="117">
        <v>3000000</v>
      </c>
      <c r="O2179" s="129">
        <f t="shared" si="171"/>
        <v>3300000.0000000005</v>
      </c>
      <c r="P2179" s="14">
        <f t="shared" si="172"/>
        <v>0</v>
      </c>
      <c r="Q2179" s="14" t="str">
        <f>+IF(B2179='1'!$D$15,IF(C2179='1'!$D$16,'2'!D2179,""),"")</f>
        <v/>
      </c>
      <c r="S2179" s="36">
        <v>2400000</v>
      </c>
      <c r="T2179" s="87">
        <v>2500000</v>
      </c>
      <c r="U2179" s="96">
        <v>2600000</v>
      </c>
      <c r="V2179" s="108">
        <v>3000000</v>
      </c>
    </row>
    <row r="2180" spans="1:22" hidden="1" x14ac:dyDescent="0.2">
      <c r="A2180" s="103">
        <v>2178</v>
      </c>
      <c r="B2180" s="1" t="s">
        <v>46</v>
      </c>
      <c r="C2180" s="14">
        <v>43</v>
      </c>
      <c r="D2180" s="14" t="s">
        <v>989</v>
      </c>
      <c r="E2180" s="1">
        <v>13374</v>
      </c>
      <c r="F2180" s="1" t="str">
        <f t="shared" si="175"/>
        <v>БЗД4399Б</v>
      </c>
      <c r="G2180" s="2" t="s">
        <v>1041</v>
      </c>
      <c r="I2180" s="1">
        <v>15</v>
      </c>
      <c r="J2180" s="1">
        <v>2009</v>
      </c>
      <c r="K2180" s="2" t="s">
        <v>41</v>
      </c>
      <c r="L2180" s="122">
        <f t="shared" si="174"/>
        <v>1.1000000000000001</v>
      </c>
      <c r="N2180" s="117">
        <v>3000000</v>
      </c>
      <c r="O2180" s="129">
        <f t="shared" ref="O2180:O2243" si="176">L2180*N2180</f>
        <v>3300000.0000000005</v>
      </c>
      <c r="P2180" s="14">
        <f t="shared" si="172"/>
        <v>0</v>
      </c>
      <c r="Q2180" s="14" t="str">
        <f>+IF(B2180='1'!$D$15,IF(C2180='1'!$D$16,'2'!D2180,""),"")</f>
        <v/>
      </c>
      <c r="S2180" s="36">
        <v>2400000</v>
      </c>
      <c r="T2180" s="87">
        <v>2500000</v>
      </c>
      <c r="U2180" s="96">
        <v>2600000</v>
      </c>
      <c r="V2180" s="108">
        <v>3000000</v>
      </c>
    </row>
    <row r="2181" spans="1:22" hidden="1" x14ac:dyDescent="0.2">
      <c r="A2181" s="103">
        <v>2179</v>
      </c>
      <c r="B2181" s="1" t="s">
        <v>46</v>
      </c>
      <c r="C2181" s="14">
        <v>43</v>
      </c>
      <c r="D2181" s="14" t="s">
        <v>1075</v>
      </c>
      <c r="E2181" s="1">
        <v>13374</v>
      </c>
      <c r="F2181" s="1" t="str">
        <f t="shared" si="175"/>
        <v>БЗД4398/3</v>
      </c>
      <c r="G2181" s="2" t="s">
        <v>6</v>
      </c>
      <c r="I2181" s="1">
        <v>11</v>
      </c>
      <c r="J2181" s="1">
        <v>2016</v>
      </c>
      <c r="K2181" s="2" t="s">
        <v>8</v>
      </c>
      <c r="L2181" s="122">
        <f t="shared" si="174"/>
        <v>1.1000000000000001</v>
      </c>
      <c r="N2181" s="117">
        <v>2700000</v>
      </c>
      <c r="O2181" s="129">
        <f t="shared" si="176"/>
        <v>2970000.0000000005</v>
      </c>
      <c r="P2181" s="14">
        <f t="shared" si="172"/>
        <v>0</v>
      </c>
      <c r="Q2181" s="14" t="str">
        <f>+IF(B2181='1'!$D$15,IF(C2181='1'!$D$16,'2'!D2181,""),"")</f>
        <v/>
      </c>
      <c r="S2181" s="36">
        <v>2200000</v>
      </c>
      <c r="T2181" s="87">
        <v>2200000</v>
      </c>
      <c r="U2181" s="96">
        <v>2400000</v>
      </c>
      <c r="V2181" s="108">
        <v>2700000</v>
      </c>
    </row>
    <row r="2182" spans="1:22" hidden="1" x14ac:dyDescent="0.2">
      <c r="A2182" s="103">
        <v>2180</v>
      </c>
      <c r="B2182" s="1" t="s">
        <v>46</v>
      </c>
      <c r="C2182" s="14">
        <v>43</v>
      </c>
      <c r="D2182" s="14" t="s">
        <v>1073</v>
      </c>
      <c r="E2182" s="1">
        <v>13374</v>
      </c>
      <c r="F2182" s="1" t="str">
        <f t="shared" si="175"/>
        <v>БЗД4398/2</v>
      </c>
      <c r="G2182" s="2" t="s">
        <v>1074</v>
      </c>
      <c r="I2182" s="1">
        <v>12</v>
      </c>
      <c r="J2182" s="1">
        <v>2016</v>
      </c>
      <c r="K2182" s="2" t="s">
        <v>8</v>
      </c>
      <c r="L2182" s="122">
        <f t="shared" si="174"/>
        <v>1.1000000000000001</v>
      </c>
      <c r="N2182" s="117">
        <v>2700000</v>
      </c>
      <c r="O2182" s="129">
        <f t="shared" si="176"/>
        <v>2970000.0000000005</v>
      </c>
      <c r="P2182" s="14">
        <f t="shared" ref="P2182:P2245" si="177">+IF(Q2182="",0,P2181+1)</f>
        <v>0</v>
      </c>
      <c r="Q2182" s="14" t="str">
        <f>+IF(B2182='1'!$D$15,IF(C2182='1'!$D$16,'2'!D2182,""),"")</f>
        <v/>
      </c>
      <c r="S2182" s="36">
        <v>2200000</v>
      </c>
      <c r="T2182" s="87">
        <v>2200000</v>
      </c>
      <c r="U2182" s="96">
        <v>2400000</v>
      </c>
      <c r="V2182" s="108">
        <v>2700000</v>
      </c>
    </row>
    <row r="2183" spans="1:22" hidden="1" x14ac:dyDescent="0.2">
      <c r="A2183" s="103">
        <v>2181</v>
      </c>
      <c r="B2183" s="1" t="s">
        <v>46</v>
      </c>
      <c r="C2183" s="14">
        <v>43</v>
      </c>
      <c r="D2183" s="14" t="s">
        <v>1056</v>
      </c>
      <c r="E2183" s="1">
        <v>13374</v>
      </c>
      <c r="F2183" s="1" t="str">
        <f t="shared" si="175"/>
        <v>БЗД4398/1</v>
      </c>
      <c r="G2183" s="2" t="s">
        <v>183</v>
      </c>
      <c r="I2183" s="1">
        <v>12</v>
      </c>
      <c r="J2183" s="1">
        <v>2018</v>
      </c>
      <c r="K2183" s="2" t="s">
        <v>41</v>
      </c>
      <c r="L2183" s="122">
        <f t="shared" si="174"/>
        <v>1.1000000000000001</v>
      </c>
      <c r="N2183" s="117">
        <v>3100000</v>
      </c>
      <c r="O2183" s="129">
        <f t="shared" si="176"/>
        <v>3410000.0000000005</v>
      </c>
      <c r="P2183" s="14">
        <f t="shared" si="177"/>
        <v>0</v>
      </c>
      <c r="Q2183" s="14" t="str">
        <f>+IF(B2183='1'!$D$15,IF(C2183='1'!$D$16,'2'!D2183,""),"")</f>
        <v/>
      </c>
      <c r="S2183" s="36">
        <v>2400000</v>
      </c>
      <c r="T2183" s="87">
        <v>2400000</v>
      </c>
      <c r="U2183" s="96">
        <v>2600000</v>
      </c>
      <c r="V2183" s="108">
        <v>3100000</v>
      </c>
    </row>
    <row r="2184" spans="1:22" hidden="1" x14ac:dyDescent="0.2">
      <c r="A2184" s="103">
        <v>2182</v>
      </c>
      <c r="B2184" s="1" t="s">
        <v>46</v>
      </c>
      <c r="C2184" s="14">
        <v>43</v>
      </c>
      <c r="D2184" s="14" t="s">
        <v>1069</v>
      </c>
      <c r="E2184" s="1">
        <v>13374</v>
      </c>
      <c r="F2184" s="1" t="str">
        <f t="shared" si="175"/>
        <v>БЗД4397/4</v>
      </c>
      <c r="G2184" s="2" t="s">
        <v>1780</v>
      </c>
      <c r="I2184" s="1">
        <v>15</v>
      </c>
      <c r="J2184" s="1">
        <v>2014</v>
      </c>
      <c r="K2184" s="2" t="s">
        <v>8</v>
      </c>
      <c r="L2184" s="122">
        <f t="shared" si="174"/>
        <v>1.1000000000000001</v>
      </c>
      <c r="N2184" s="117">
        <v>2800000</v>
      </c>
      <c r="O2184" s="129">
        <f t="shared" si="176"/>
        <v>3080000.0000000005</v>
      </c>
      <c r="P2184" s="14">
        <f t="shared" si="177"/>
        <v>0</v>
      </c>
      <c r="Q2184" s="14" t="str">
        <f>+IF(B2184='1'!$D$15,IF(C2184='1'!$D$16,'2'!D2184,""),"")</f>
        <v/>
      </c>
      <c r="S2184" s="36">
        <v>2300000</v>
      </c>
      <c r="T2184" s="87">
        <v>2500000</v>
      </c>
      <c r="U2184" s="96">
        <v>2600000</v>
      </c>
      <c r="V2184" s="108">
        <v>2800000</v>
      </c>
    </row>
    <row r="2185" spans="1:22" hidden="1" x14ac:dyDescent="0.2">
      <c r="A2185" s="103">
        <v>2183</v>
      </c>
      <c r="B2185" s="1" t="s">
        <v>46</v>
      </c>
      <c r="C2185" s="14">
        <v>43</v>
      </c>
      <c r="D2185" s="14" t="s">
        <v>1068</v>
      </c>
      <c r="E2185" s="1">
        <v>13374</v>
      </c>
      <c r="F2185" s="1" t="str">
        <f t="shared" si="175"/>
        <v>БЗД4397/3</v>
      </c>
      <c r="G2185" s="2" t="s">
        <v>1780</v>
      </c>
      <c r="I2185" s="1">
        <v>15</v>
      </c>
      <c r="J2185" s="1">
        <v>2014</v>
      </c>
      <c r="K2185" s="2" t="s">
        <v>8</v>
      </c>
      <c r="L2185" s="122">
        <f t="shared" si="174"/>
        <v>1.1000000000000001</v>
      </c>
      <c r="N2185" s="117">
        <v>2800000</v>
      </c>
      <c r="O2185" s="129">
        <f t="shared" si="176"/>
        <v>3080000.0000000005</v>
      </c>
      <c r="P2185" s="14">
        <f t="shared" si="177"/>
        <v>0</v>
      </c>
      <c r="Q2185" s="14" t="str">
        <f>+IF(B2185='1'!$D$15,IF(C2185='1'!$D$16,'2'!D2185,""),"")</f>
        <v/>
      </c>
      <c r="S2185" s="36">
        <v>2300000</v>
      </c>
      <c r="T2185" s="87">
        <v>2500000</v>
      </c>
      <c r="U2185" s="96">
        <v>2600000</v>
      </c>
      <c r="V2185" s="108">
        <v>2800000</v>
      </c>
    </row>
    <row r="2186" spans="1:22" hidden="1" x14ac:dyDescent="0.2">
      <c r="A2186" s="103">
        <v>2184</v>
      </c>
      <c r="B2186" s="1" t="s">
        <v>46</v>
      </c>
      <c r="C2186" s="14">
        <v>43</v>
      </c>
      <c r="D2186" s="14" t="s">
        <v>1062</v>
      </c>
      <c r="E2186" s="1">
        <v>13374</v>
      </c>
      <c r="F2186" s="1" t="str">
        <f t="shared" si="175"/>
        <v>БЗД4397/2</v>
      </c>
      <c r="G2186" s="2" t="s">
        <v>1780</v>
      </c>
      <c r="I2186" s="1">
        <v>15</v>
      </c>
      <c r="J2186" s="1">
        <v>2014</v>
      </c>
      <c r="K2186" s="2" t="s">
        <v>8</v>
      </c>
      <c r="L2186" s="122">
        <f t="shared" si="174"/>
        <v>1.1000000000000001</v>
      </c>
      <c r="N2186" s="117">
        <v>2800000</v>
      </c>
      <c r="O2186" s="129">
        <f t="shared" si="176"/>
        <v>3080000.0000000005</v>
      </c>
      <c r="P2186" s="14">
        <f t="shared" si="177"/>
        <v>0</v>
      </c>
      <c r="Q2186" s="14" t="str">
        <f>+IF(B2186='1'!$D$15,IF(C2186='1'!$D$16,'2'!D2186,""),"")</f>
        <v/>
      </c>
      <c r="S2186" s="36">
        <v>2300000</v>
      </c>
      <c r="T2186" s="87">
        <v>2500000</v>
      </c>
      <c r="U2186" s="96">
        <v>2600000</v>
      </c>
      <c r="V2186" s="108">
        <v>2800000</v>
      </c>
    </row>
    <row r="2187" spans="1:22" hidden="1" x14ac:dyDescent="0.2">
      <c r="A2187" s="103">
        <v>2185</v>
      </c>
      <c r="B2187" s="1" t="s">
        <v>46</v>
      </c>
      <c r="C2187" s="14">
        <v>43</v>
      </c>
      <c r="D2187" s="14" t="s">
        <v>1061</v>
      </c>
      <c r="E2187" s="1">
        <v>13374</v>
      </c>
      <c r="F2187" s="1" t="str">
        <f t="shared" si="175"/>
        <v>БЗД4397/1</v>
      </c>
      <c r="G2187" s="2" t="s">
        <v>1780</v>
      </c>
      <c r="I2187" s="1">
        <v>15</v>
      </c>
      <c r="J2187" s="1">
        <v>2014</v>
      </c>
      <c r="K2187" s="2" t="s">
        <v>8</v>
      </c>
      <c r="L2187" s="122">
        <f t="shared" si="174"/>
        <v>1.1000000000000001</v>
      </c>
      <c r="N2187" s="117">
        <v>2800000</v>
      </c>
      <c r="O2187" s="129">
        <f t="shared" si="176"/>
        <v>3080000.0000000005</v>
      </c>
      <c r="P2187" s="14">
        <f t="shared" si="177"/>
        <v>0</v>
      </c>
      <c r="Q2187" s="14" t="str">
        <f>+IF(B2187='1'!$D$15,IF(C2187='1'!$D$16,'2'!D2187,""),"")</f>
        <v/>
      </c>
      <c r="S2187" s="36">
        <v>2300000</v>
      </c>
      <c r="T2187" s="87">
        <v>2500000</v>
      </c>
      <c r="U2187" s="96">
        <v>2600000</v>
      </c>
      <c r="V2187" s="108">
        <v>2800000</v>
      </c>
    </row>
    <row r="2188" spans="1:22" hidden="1" x14ac:dyDescent="0.2">
      <c r="A2188" s="103">
        <v>2186</v>
      </c>
      <c r="B2188" s="1" t="s">
        <v>46</v>
      </c>
      <c r="C2188" s="14">
        <v>43</v>
      </c>
      <c r="D2188" s="14" t="s">
        <v>1070</v>
      </c>
      <c r="E2188" s="1">
        <v>13374</v>
      </c>
      <c r="F2188" s="1" t="str">
        <f t="shared" si="175"/>
        <v>БЗД4396/1</v>
      </c>
      <c r="G2188" s="2" t="s">
        <v>6</v>
      </c>
      <c r="I2188" s="1">
        <v>12</v>
      </c>
      <c r="J2188" s="1">
        <v>2014</v>
      </c>
      <c r="K2188" s="2" t="s">
        <v>8</v>
      </c>
      <c r="L2188" s="122">
        <f t="shared" si="174"/>
        <v>1.1000000000000001</v>
      </c>
      <c r="N2188" s="117">
        <v>2700000</v>
      </c>
      <c r="O2188" s="129">
        <f t="shared" si="176"/>
        <v>2970000.0000000005</v>
      </c>
      <c r="P2188" s="14">
        <f t="shared" si="177"/>
        <v>0</v>
      </c>
      <c r="Q2188" s="14" t="str">
        <f>+IF(B2188='1'!$D$15,IF(C2188='1'!$D$16,'2'!D2188,""),"")</f>
        <v/>
      </c>
      <c r="S2188" s="36">
        <v>2300000</v>
      </c>
      <c r="T2188" s="87">
        <v>2300000</v>
      </c>
      <c r="U2188" s="96">
        <v>2500000</v>
      </c>
      <c r="V2188" s="108">
        <v>2700000</v>
      </c>
    </row>
    <row r="2189" spans="1:22" hidden="1" x14ac:dyDescent="0.2">
      <c r="A2189" s="103">
        <v>2187</v>
      </c>
      <c r="B2189" s="1" t="s">
        <v>46</v>
      </c>
      <c r="C2189" s="14">
        <v>43</v>
      </c>
      <c r="D2189" s="14" t="s">
        <v>877</v>
      </c>
      <c r="E2189" s="1">
        <v>13374</v>
      </c>
      <c r="F2189" s="1" t="str">
        <f t="shared" si="175"/>
        <v>БЗД4395/1</v>
      </c>
      <c r="G2189" s="2" t="s">
        <v>6</v>
      </c>
      <c r="I2189" s="1">
        <v>7</v>
      </c>
      <c r="J2189" s="1">
        <v>2013</v>
      </c>
      <c r="K2189" s="2" t="s">
        <v>362</v>
      </c>
      <c r="L2189" s="122">
        <f t="shared" ref="L2189:L2220" si="178">+$L$1</f>
        <v>1.1000000000000001</v>
      </c>
      <c r="N2189" s="117">
        <v>2500000</v>
      </c>
      <c r="O2189" s="129">
        <f t="shared" si="176"/>
        <v>2750000</v>
      </c>
      <c r="P2189" s="14">
        <f t="shared" si="177"/>
        <v>0</v>
      </c>
      <c r="Q2189" s="14" t="str">
        <f>+IF(B2189='1'!$D$15,IF(C2189='1'!$D$16,'2'!D2189,""),"")</f>
        <v/>
      </c>
      <c r="S2189" s="36">
        <v>2000000</v>
      </c>
      <c r="T2189" s="87">
        <v>2000000</v>
      </c>
      <c r="U2189" s="96">
        <v>2200000</v>
      </c>
      <c r="V2189" s="108">
        <v>2500000</v>
      </c>
    </row>
    <row r="2190" spans="1:22" hidden="1" x14ac:dyDescent="0.2">
      <c r="A2190" s="103">
        <v>2188</v>
      </c>
      <c r="B2190" s="1" t="s">
        <v>46</v>
      </c>
      <c r="C2190" s="14">
        <v>43</v>
      </c>
      <c r="D2190" s="14" t="s">
        <v>1077</v>
      </c>
      <c r="E2190" s="1">
        <v>13374</v>
      </c>
      <c r="F2190" s="1" t="str">
        <f t="shared" si="175"/>
        <v>БЗД4391/3</v>
      </c>
      <c r="G2190" s="2" t="s">
        <v>7</v>
      </c>
      <c r="I2190" s="1">
        <v>10</v>
      </c>
      <c r="J2190" s="1">
        <v>2020</v>
      </c>
      <c r="K2190" s="2" t="s">
        <v>8</v>
      </c>
      <c r="L2190" s="122">
        <f t="shared" si="178"/>
        <v>1.1000000000000001</v>
      </c>
      <c r="N2190" s="117">
        <v>2900000</v>
      </c>
      <c r="O2190" s="129">
        <f t="shared" si="176"/>
        <v>3190000.0000000005</v>
      </c>
      <c r="P2190" s="14">
        <f t="shared" si="177"/>
        <v>0</v>
      </c>
      <c r="Q2190" s="14" t="str">
        <f>+IF(B2190='1'!$D$15,IF(C2190='1'!$D$16,'2'!D2190,""),"")</f>
        <v/>
      </c>
      <c r="S2190" s="36">
        <v>2600000</v>
      </c>
      <c r="T2190" s="87">
        <v>2600000</v>
      </c>
      <c r="U2190" s="96">
        <v>2600000</v>
      </c>
      <c r="V2190" s="108">
        <v>2900000</v>
      </c>
    </row>
    <row r="2191" spans="1:22" hidden="1" x14ac:dyDescent="0.2">
      <c r="A2191" s="103">
        <v>2189</v>
      </c>
      <c r="B2191" s="1" t="s">
        <v>46</v>
      </c>
      <c r="C2191" s="14">
        <v>43</v>
      </c>
      <c r="D2191" s="14" t="s">
        <v>669</v>
      </c>
      <c r="E2191" s="1">
        <v>13374</v>
      </c>
      <c r="F2191" s="1" t="str">
        <f t="shared" si="175"/>
        <v>БЗД4390/1</v>
      </c>
      <c r="G2191" s="2" t="s">
        <v>7</v>
      </c>
      <c r="I2191" s="1">
        <v>9</v>
      </c>
      <c r="J2191" s="1">
        <v>2014</v>
      </c>
      <c r="K2191" s="2" t="s">
        <v>8</v>
      </c>
      <c r="L2191" s="122">
        <f t="shared" si="178"/>
        <v>1.1000000000000001</v>
      </c>
      <c r="N2191" s="117">
        <v>3000000</v>
      </c>
      <c r="O2191" s="129">
        <f t="shared" si="176"/>
        <v>3300000.0000000005</v>
      </c>
      <c r="P2191" s="14">
        <f t="shared" si="177"/>
        <v>0</v>
      </c>
      <c r="Q2191" s="14" t="str">
        <f>+IF(B2191='1'!$D$15,IF(C2191='1'!$D$16,'2'!D2191,""),"")</f>
        <v/>
      </c>
      <c r="S2191" s="36">
        <v>2300000</v>
      </c>
      <c r="T2191" s="87">
        <v>2300000</v>
      </c>
      <c r="U2191" s="96">
        <v>2600000</v>
      </c>
      <c r="V2191" s="108">
        <v>3000000</v>
      </c>
    </row>
    <row r="2192" spans="1:22" hidden="1" x14ac:dyDescent="0.2">
      <c r="A2192" s="103">
        <v>2190</v>
      </c>
      <c r="B2192" s="1" t="s">
        <v>46</v>
      </c>
      <c r="C2192" s="14">
        <v>43</v>
      </c>
      <c r="D2192" s="14" t="s">
        <v>1032</v>
      </c>
      <c r="E2192" s="1">
        <v>13374</v>
      </c>
      <c r="F2192" s="1" t="str">
        <f t="shared" si="175"/>
        <v>БЗД4384Б</v>
      </c>
      <c r="G2192" s="2" t="s">
        <v>1033</v>
      </c>
      <c r="I2192" s="1">
        <v>9</v>
      </c>
      <c r="J2192" s="1">
        <v>2016</v>
      </c>
      <c r="K2192" s="2" t="s">
        <v>362</v>
      </c>
      <c r="L2192" s="122">
        <f t="shared" si="178"/>
        <v>1.1000000000000001</v>
      </c>
      <c r="N2192" s="117">
        <v>2800000</v>
      </c>
      <c r="O2192" s="129">
        <f t="shared" si="176"/>
        <v>3080000.0000000005</v>
      </c>
      <c r="P2192" s="14">
        <f t="shared" si="177"/>
        <v>0</v>
      </c>
      <c r="Q2192" s="14" t="str">
        <f>+IF(B2192='1'!$D$15,IF(C2192='1'!$D$16,'2'!D2192,""),"")</f>
        <v/>
      </c>
      <c r="S2192" s="36">
        <v>2300000</v>
      </c>
      <c r="T2192" s="87">
        <v>2300000</v>
      </c>
      <c r="U2192" s="96">
        <v>2500000</v>
      </c>
      <c r="V2192" s="108">
        <v>2800000</v>
      </c>
    </row>
    <row r="2193" spans="1:22" hidden="1" x14ac:dyDescent="0.2">
      <c r="A2193" s="103">
        <v>2191</v>
      </c>
      <c r="B2193" s="1" t="s">
        <v>46</v>
      </c>
      <c r="C2193" s="14">
        <v>43</v>
      </c>
      <c r="D2193" s="14" t="s">
        <v>2673</v>
      </c>
      <c r="E2193" s="1">
        <v>13372</v>
      </c>
      <c r="F2193" s="1" t="str">
        <f t="shared" si="175"/>
        <v>БЗД4384А /шар/</v>
      </c>
      <c r="G2193" s="2" t="s">
        <v>6</v>
      </c>
      <c r="I2193" s="1">
        <v>9</v>
      </c>
      <c r="J2193" s="1">
        <v>2016</v>
      </c>
      <c r="K2193" s="2" t="s">
        <v>8</v>
      </c>
      <c r="L2193" s="122">
        <f t="shared" si="178"/>
        <v>1.1000000000000001</v>
      </c>
      <c r="N2193" s="117">
        <v>2800000</v>
      </c>
      <c r="O2193" s="129">
        <f t="shared" si="176"/>
        <v>3080000.0000000005</v>
      </c>
      <c r="P2193" s="14">
        <f t="shared" si="177"/>
        <v>0</v>
      </c>
      <c r="Q2193" s="14" t="str">
        <f>+IF(B2193='1'!$D$15,IF(C2193='1'!$D$16,'2'!D2193,""),"")</f>
        <v/>
      </c>
      <c r="S2193" s="36">
        <v>2300000</v>
      </c>
      <c r="T2193" s="87">
        <v>2300000</v>
      </c>
      <c r="U2193" s="96">
        <v>2500000</v>
      </c>
      <c r="V2193" s="108">
        <v>2800000</v>
      </c>
    </row>
    <row r="2194" spans="1:22" hidden="1" x14ac:dyDescent="0.2">
      <c r="A2194" s="103">
        <v>2192</v>
      </c>
      <c r="B2194" s="1" t="s">
        <v>46</v>
      </c>
      <c r="C2194" s="14">
        <v>43</v>
      </c>
      <c r="D2194" s="14" t="s">
        <v>1003</v>
      </c>
      <c r="E2194" s="1">
        <v>13374</v>
      </c>
      <c r="F2194" s="1" t="str">
        <f t="shared" si="175"/>
        <v>БЗД4384А</v>
      </c>
      <c r="G2194" s="2" t="s">
        <v>7</v>
      </c>
      <c r="I2194" s="1">
        <v>10</v>
      </c>
      <c r="J2194" s="1">
        <v>2017</v>
      </c>
      <c r="K2194" s="2" t="s">
        <v>362</v>
      </c>
      <c r="L2194" s="122">
        <f t="shared" si="178"/>
        <v>1.1000000000000001</v>
      </c>
      <c r="N2194" s="117">
        <v>2800000</v>
      </c>
      <c r="O2194" s="129">
        <f t="shared" si="176"/>
        <v>3080000.0000000005</v>
      </c>
      <c r="P2194" s="14">
        <f t="shared" si="177"/>
        <v>0</v>
      </c>
      <c r="Q2194" s="14" t="str">
        <f>+IF(B2194='1'!$D$15,IF(C2194='1'!$D$16,'2'!D2194,""),"")</f>
        <v/>
      </c>
      <c r="S2194" s="36">
        <v>2300000</v>
      </c>
      <c r="T2194" s="87">
        <v>2300000</v>
      </c>
      <c r="U2194" s="96">
        <v>2500000</v>
      </c>
      <c r="V2194" s="108">
        <v>2800000</v>
      </c>
    </row>
    <row r="2195" spans="1:22" hidden="1" x14ac:dyDescent="0.2">
      <c r="A2195" s="103">
        <v>2193</v>
      </c>
      <c r="B2195" s="1" t="s">
        <v>46</v>
      </c>
      <c r="C2195" s="14">
        <v>43</v>
      </c>
      <c r="D2195" s="14" t="s">
        <v>2674</v>
      </c>
      <c r="E2195" s="1">
        <v>13374</v>
      </c>
      <c r="F2195" s="1" t="str">
        <f t="shared" si="175"/>
        <v>БЗД4384 /Дако/</v>
      </c>
      <c r="G2195" s="2" t="s">
        <v>1779</v>
      </c>
      <c r="I2195" s="1">
        <v>12</v>
      </c>
      <c r="J2195" s="1">
        <v>2014</v>
      </c>
      <c r="K2195" s="2" t="s">
        <v>8</v>
      </c>
      <c r="L2195" s="122">
        <f t="shared" si="178"/>
        <v>1.1000000000000001</v>
      </c>
      <c r="N2195" s="117">
        <v>2900000</v>
      </c>
      <c r="O2195" s="129">
        <f t="shared" si="176"/>
        <v>3190000.0000000005</v>
      </c>
      <c r="P2195" s="14">
        <f t="shared" si="177"/>
        <v>0</v>
      </c>
      <c r="Q2195" s="14" t="str">
        <f>+IF(B2195='1'!$D$15,IF(C2195='1'!$D$16,'2'!D2195,""),"")</f>
        <v/>
      </c>
      <c r="S2195" s="36">
        <v>2500000</v>
      </c>
      <c r="T2195" s="87">
        <v>2500000</v>
      </c>
      <c r="U2195" s="96">
        <v>2600000</v>
      </c>
      <c r="V2195" s="108">
        <v>2900000</v>
      </c>
    </row>
    <row r="2196" spans="1:22" hidden="1" x14ac:dyDescent="0.2">
      <c r="A2196" s="103">
        <v>2194</v>
      </c>
      <c r="B2196" s="1" t="s">
        <v>46</v>
      </c>
      <c r="C2196" s="14">
        <v>43</v>
      </c>
      <c r="D2196" s="14" t="s">
        <v>352</v>
      </c>
      <c r="E2196" s="1">
        <v>13374</v>
      </c>
      <c r="F2196" s="1" t="str">
        <f t="shared" si="175"/>
        <v>БЗД4377Б</v>
      </c>
      <c r="G2196" s="2" t="s">
        <v>6</v>
      </c>
      <c r="I2196" s="1">
        <v>5</v>
      </c>
      <c r="J2196" s="1">
        <v>2004</v>
      </c>
      <c r="K2196" s="2" t="s">
        <v>8</v>
      </c>
      <c r="L2196" s="122">
        <f t="shared" si="178"/>
        <v>1.1000000000000001</v>
      </c>
      <c r="N2196" s="117">
        <v>2500000</v>
      </c>
      <c r="O2196" s="129">
        <f t="shared" si="176"/>
        <v>2750000</v>
      </c>
      <c r="P2196" s="14">
        <f t="shared" si="177"/>
        <v>0</v>
      </c>
      <c r="Q2196" s="14" t="str">
        <f>+IF(B2196='1'!$D$15,IF(C2196='1'!$D$16,'2'!D2196,""),"")</f>
        <v/>
      </c>
      <c r="S2196" s="36">
        <v>2000000</v>
      </c>
      <c r="T2196" s="87">
        <v>2000000</v>
      </c>
      <c r="U2196" s="96">
        <v>2200000</v>
      </c>
      <c r="V2196" s="108">
        <v>2500000</v>
      </c>
    </row>
    <row r="2197" spans="1:22" hidden="1" x14ac:dyDescent="0.2">
      <c r="A2197" s="103">
        <v>2195</v>
      </c>
      <c r="B2197" s="1" t="s">
        <v>46</v>
      </c>
      <c r="C2197" s="14">
        <v>43</v>
      </c>
      <c r="D2197" s="14" t="s">
        <v>1071</v>
      </c>
      <c r="E2197" s="1">
        <v>13372</v>
      </c>
      <c r="F2197" s="1" t="str">
        <f t="shared" si="175"/>
        <v>БЗД4374Г</v>
      </c>
      <c r="G2197" s="2" t="s">
        <v>1066</v>
      </c>
      <c r="I2197" s="1">
        <v>12</v>
      </c>
      <c r="J2197" s="1">
        <v>2015</v>
      </c>
      <c r="K2197" s="2" t="s">
        <v>8</v>
      </c>
      <c r="L2197" s="122">
        <f t="shared" si="178"/>
        <v>1.1000000000000001</v>
      </c>
      <c r="N2197" s="117">
        <v>3200000</v>
      </c>
      <c r="O2197" s="129">
        <f t="shared" si="176"/>
        <v>3520000.0000000005</v>
      </c>
      <c r="P2197" s="14">
        <f t="shared" si="177"/>
        <v>0</v>
      </c>
      <c r="Q2197" s="14" t="str">
        <f>+IF(B2197='1'!$D$15,IF(C2197='1'!$D$16,'2'!D2197,""),"")</f>
        <v/>
      </c>
      <c r="S2197" s="36">
        <v>2400000</v>
      </c>
      <c r="T2197" s="87">
        <v>2400000</v>
      </c>
      <c r="U2197" s="96">
        <v>2700000</v>
      </c>
      <c r="V2197" s="108">
        <v>3200000</v>
      </c>
    </row>
    <row r="2198" spans="1:22" hidden="1" x14ac:dyDescent="0.2">
      <c r="A2198" s="103">
        <v>2196</v>
      </c>
      <c r="B2198" s="1" t="s">
        <v>46</v>
      </c>
      <c r="C2198" s="14">
        <v>43</v>
      </c>
      <c r="D2198" s="14" t="s">
        <v>1072</v>
      </c>
      <c r="E2198" s="1">
        <v>13372</v>
      </c>
      <c r="F2198" s="1" t="str">
        <f t="shared" si="175"/>
        <v>БЗД4374В</v>
      </c>
      <c r="G2198" s="2" t="s">
        <v>1066</v>
      </c>
      <c r="I2198" s="1">
        <v>12</v>
      </c>
      <c r="J2198" s="1">
        <v>2016</v>
      </c>
      <c r="K2198" s="2" t="s">
        <v>8</v>
      </c>
      <c r="L2198" s="122">
        <f t="shared" si="178"/>
        <v>1.1000000000000001</v>
      </c>
      <c r="N2198" s="117">
        <v>3200000</v>
      </c>
      <c r="O2198" s="129">
        <f t="shared" si="176"/>
        <v>3520000.0000000005</v>
      </c>
      <c r="P2198" s="14">
        <f t="shared" si="177"/>
        <v>0</v>
      </c>
      <c r="Q2198" s="14" t="str">
        <f>+IF(B2198='1'!$D$15,IF(C2198='1'!$D$16,'2'!D2198,""),"")</f>
        <v/>
      </c>
      <c r="S2198" s="36">
        <v>2400000</v>
      </c>
      <c r="T2198" s="87">
        <v>2400000</v>
      </c>
      <c r="U2198" s="96">
        <v>2700000</v>
      </c>
      <c r="V2198" s="108">
        <v>3200000</v>
      </c>
    </row>
    <row r="2199" spans="1:22" hidden="1" x14ac:dyDescent="0.2">
      <c r="A2199" s="103">
        <v>2197</v>
      </c>
      <c r="B2199" s="1" t="s">
        <v>46</v>
      </c>
      <c r="C2199" s="14">
        <v>43</v>
      </c>
      <c r="D2199" s="14" t="s">
        <v>1067</v>
      </c>
      <c r="E2199" s="1">
        <v>13372</v>
      </c>
      <c r="F2199" s="1" t="str">
        <f t="shared" si="175"/>
        <v>БЗД4374Б</v>
      </c>
      <c r="G2199" s="2" t="s">
        <v>1066</v>
      </c>
      <c r="I2199" s="1">
        <v>12</v>
      </c>
      <c r="J2199" s="1">
        <v>2015</v>
      </c>
      <c r="K2199" s="2" t="s">
        <v>8</v>
      </c>
      <c r="L2199" s="122">
        <f t="shared" si="178"/>
        <v>1.1000000000000001</v>
      </c>
      <c r="N2199" s="117">
        <v>3200000</v>
      </c>
      <c r="O2199" s="129">
        <f t="shared" si="176"/>
        <v>3520000.0000000005</v>
      </c>
      <c r="P2199" s="14">
        <f t="shared" si="177"/>
        <v>0</v>
      </c>
      <c r="Q2199" s="14" t="str">
        <f>+IF(B2199='1'!$D$15,IF(C2199='1'!$D$16,'2'!D2199,""),"")</f>
        <v/>
      </c>
      <c r="S2199" s="36">
        <v>2400000</v>
      </c>
      <c r="T2199" s="87">
        <v>2400000</v>
      </c>
      <c r="U2199" s="96">
        <v>2700000</v>
      </c>
      <c r="V2199" s="108">
        <v>3200000</v>
      </c>
    </row>
    <row r="2200" spans="1:22" hidden="1" x14ac:dyDescent="0.2">
      <c r="A2200" s="103">
        <v>2198</v>
      </c>
      <c r="B2200" s="1" t="s">
        <v>46</v>
      </c>
      <c r="C2200" s="14">
        <v>43</v>
      </c>
      <c r="D2200" s="14" t="s">
        <v>686</v>
      </c>
      <c r="E2200" s="1">
        <v>13372</v>
      </c>
      <c r="F2200" s="1" t="str">
        <f t="shared" si="175"/>
        <v>БЗД4374А</v>
      </c>
      <c r="G2200" s="2" t="s">
        <v>1066</v>
      </c>
      <c r="I2200" s="1">
        <v>12</v>
      </c>
      <c r="J2200" s="1">
        <v>2015</v>
      </c>
      <c r="K2200" s="2" t="s">
        <v>8</v>
      </c>
      <c r="L2200" s="122">
        <f t="shared" si="178"/>
        <v>1.1000000000000001</v>
      </c>
      <c r="N2200" s="117">
        <v>3200000</v>
      </c>
      <c r="O2200" s="129">
        <f t="shared" si="176"/>
        <v>3520000.0000000005</v>
      </c>
      <c r="P2200" s="14">
        <f t="shared" si="177"/>
        <v>0</v>
      </c>
      <c r="Q2200" s="14" t="str">
        <f>+IF(B2200='1'!$D$15,IF(C2200='1'!$D$16,'2'!D2200,""),"")</f>
        <v/>
      </c>
      <c r="S2200" s="36">
        <v>2400000</v>
      </c>
      <c r="T2200" s="87">
        <v>2400000</v>
      </c>
      <c r="U2200" s="96">
        <v>2700000</v>
      </c>
      <c r="V2200" s="108">
        <v>3200000</v>
      </c>
    </row>
    <row r="2201" spans="1:22" hidden="1" x14ac:dyDescent="0.2">
      <c r="A2201" s="103">
        <v>2199</v>
      </c>
      <c r="B2201" s="1" t="s">
        <v>46</v>
      </c>
      <c r="C2201" s="14">
        <v>43</v>
      </c>
      <c r="D2201" s="14" t="s">
        <v>488</v>
      </c>
      <c r="E2201" s="1">
        <v>13372</v>
      </c>
      <c r="F2201" s="1" t="str">
        <f t="shared" si="175"/>
        <v>БЗД4372А</v>
      </c>
      <c r="G2201" s="2" t="s">
        <v>6</v>
      </c>
      <c r="I2201" s="1">
        <v>5</v>
      </c>
      <c r="J2201" s="1">
        <v>2014</v>
      </c>
      <c r="K2201" s="2" t="s">
        <v>8</v>
      </c>
      <c r="L2201" s="122">
        <f t="shared" si="178"/>
        <v>1.1000000000000001</v>
      </c>
      <c r="N2201" s="117">
        <v>2100000</v>
      </c>
      <c r="O2201" s="129">
        <f t="shared" si="176"/>
        <v>2310000</v>
      </c>
      <c r="P2201" s="14">
        <f t="shared" si="177"/>
        <v>0</v>
      </c>
      <c r="Q2201" s="14" t="str">
        <f>+IF(B2201='1'!$D$15,IF(C2201='1'!$D$16,'2'!D2201,""),"")</f>
        <v/>
      </c>
      <c r="S2201" s="36">
        <v>1600000</v>
      </c>
      <c r="T2201" s="87">
        <v>1600000</v>
      </c>
      <c r="U2201" s="96">
        <v>1800000</v>
      </c>
      <c r="V2201" s="108">
        <v>2100000</v>
      </c>
    </row>
    <row r="2202" spans="1:22" hidden="1" x14ac:dyDescent="0.2">
      <c r="A2202" s="103">
        <v>2200</v>
      </c>
      <c r="B2202" s="1" t="s">
        <v>46</v>
      </c>
      <c r="C2202" s="14">
        <v>43</v>
      </c>
      <c r="D2202" s="14" t="s">
        <v>1027</v>
      </c>
      <c r="E2202" s="1">
        <v>13374</v>
      </c>
      <c r="F2202" s="1" t="str">
        <f t="shared" si="175"/>
        <v>БЗД4367а</v>
      </c>
      <c r="G2202" s="2" t="s">
        <v>1028</v>
      </c>
      <c r="I2202" s="1">
        <v>4</v>
      </c>
      <c r="J2202" s="1">
        <v>2008</v>
      </c>
      <c r="K2202" s="2" t="s">
        <v>362</v>
      </c>
      <c r="L2202" s="122">
        <f t="shared" si="178"/>
        <v>1.1000000000000001</v>
      </c>
      <c r="N2202" s="117">
        <v>2100000</v>
      </c>
      <c r="O2202" s="129">
        <f t="shared" si="176"/>
        <v>2310000</v>
      </c>
      <c r="P2202" s="14">
        <f t="shared" si="177"/>
        <v>0</v>
      </c>
      <c r="Q2202" s="14" t="str">
        <f>+IF(B2202='1'!$D$15,IF(C2202='1'!$D$16,'2'!D2202,""),"")</f>
        <v/>
      </c>
      <c r="S2202" s="36">
        <v>1600000</v>
      </c>
      <c r="T2202" s="87">
        <v>1600000</v>
      </c>
      <c r="U2202" s="96">
        <v>1800000</v>
      </c>
      <c r="V2202" s="108">
        <v>2100000</v>
      </c>
    </row>
    <row r="2203" spans="1:22" hidden="1" x14ac:dyDescent="0.2">
      <c r="A2203" s="103">
        <v>2201</v>
      </c>
      <c r="B2203" s="1" t="s">
        <v>46</v>
      </c>
      <c r="C2203" s="14">
        <v>43</v>
      </c>
      <c r="D2203" s="14">
        <v>67</v>
      </c>
      <c r="E2203" s="1">
        <v>13374</v>
      </c>
      <c r="F2203" s="1" t="str">
        <f t="shared" si="175"/>
        <v>БЗД4367</v>
      </c>
      <c r="G2203" s="2" t="s">
        <v>6</v>
      </c>
      <c r="I2203" s="1">
        <v>4</v>
      </c>
      <c r="J2203" s="1">
        <v>2007</v>
      </c>
      <c r="K2203" s="2" t="s">
        <v>362</v>
      </c>
      <c r="L2203" s="122">
        <f t="shared" si="178"/>
        <v>1.1000000000000001</v>
      </c>
      <c r="N2203" s="117">
        <v>2300000</v>
      </c>
      <c r="O2203" s="129">
        <f t="shared" si="176"/>
        <v>2530000</v>
      </c>
      <c r="P2203" s="14">
        <f t="shared" si="177"/>
        <v>0</v>
      </c>
      <c r="Q2203" s="14" t="str">
        <f>+IF(B2203='1'!$D$15,IF(C2203='1'!$D$16,'2'!D2203,""),"")</f>
        <v/>
      </c>
      <c r="S2203" s="36">
        <v>1800000</v>
      </c>
      <c r="T2203" s="87">
        <v>1800000</v>
      </c>
      <c r="U2203" s="96">
        <v>2000000</v>
      </c>
      <c r="V2203" s="108">
        <v>2300000</v>
      </c>
    </row>
    <row r="2204" spans="1:22" hidden="1" x14ac:dyDescent="0.2">
      <c r="A2204" s="103">
        <v>2202</v>
      </c>
      <c r="B2204" s="1" t="s">
        <v>46</v>
      </c>
      <c r="C2204" s="14">
        <v>43</v>
      </c>
      <c r="D2204" s="14">
        <v>63</v>
      </c>
      <c r="E2204" s="1">
        <v>13374</v>
      </c>
      <c r="F2204" s="1" t="str">
        <f t="shared" si="175"/>
        <v>БЗД4363</v>
      </c>
      <c r="G2204" s="2" t="s">
        <v>2417</v>
      </c>
      <c r="I2204" s="1">
        <v>16</v>
      </c>
      <c r="J2204" s="1">
        <v>2023</v>
      </c>
      <c r="K2204" s="2" t="s">
        <v>362</v>
      </c>
      <c r="L2204" s="122">
        <f t="shared" si="178"/>
        <v>1.1000000000000001</v>
      </c>
      <c r="N2204" s="117">
        <v>3200000</v>
      </c>
      <c r="O2204" s="129">
        <f t="shared" si="176"/>
        <v>3520000.0000000005</v>
      </c>
      <c r="P2204" s="14">
        <f t="shared" si="177"/>
        <v>0</v>
      </c>
      <c r="Q2204" s="14" t="str">
        <f>+IF(B2204='1'!$D$15,IF(C2204='1'!$D$16,'2'!D2204,""),"")</f>
        <v/>
      </c>
      <c r="S2204" s="36">
        <v>2500000</v>
      </c>
      <c r="T2204" s="87">
        <v>2500000</v>
      </c>
      <c r="U2204" s="96">
        <v>2700000</v>
      </c>
      <c r="V2204" s="108">
        <v>3200000</v>
      </c>
    </row>
    <row r="2205" spans="1:22" hidden="1" x14ac:dyDescent="0.2">
      <c r="A2205" s="103">
        <v>2203</v>
      </c>
      <c r="B2205" s="1" t="s">
        <v>46</v>
      </c>
      <c r="C2205" s="14">
        <v>43</v>
      </c>
      <c r="D2205" s="14" t="s">
        <v>330</v>
      </c>
      <c r="E2205" s="1">
        <v>13372</v>
      </c>
      <c r="F2205" s="1" t="str">
        <f t="shared" si="175"/>
        <v>БЗД4356/2</v>
      </c>
      <c r="G2205" s="2" t="s">
        <v>6</v>
      </c>
      <c r="I2205" s="1">
        <v>5</v>
      </c>
      <c r="J2205" s="1">
        <v>2007</v>
      </c>
      <c r="K2205" s="2" t="s">
        <v>362</v>
      </c>
      <c r="L2205" s="122">
        <f t="shared" si="178"/>
        <v>1.1000000000000001</v>
      </c>
      <c r="N2205" s="117">
        <v>2100000</v>
      </c>
      <c r="O2205" s="129">
        <f t="shared" si="176"/>
        <v>2310000</v>
      </c>
      <c r="P2205" s="14">
        <f t="shared" si="177"/>
        <v>0</v>
      </c>
      <c r="Q2205" s="14" t="str">
        <f>+IF(B2205='1'!$D$15,IF(C2205='1'!$D$16,'2'!D2205,""),"")</f>
        <v/>
      </c>
      <c r="S2205" s="36"/>
      <c r="T2205" s="87">
        <v>1700000</v>
      </c>
      <c r="U2205" s="96">
        <v>1900000</v>
      </c>
      <c r="V2205" s="108">
        <v>2100000</v>
      </c>
    </row>
    <row r="2206" spans="1:22" hidden="1" x14ac:dyDescent="0.2">
      <c r="A2206" s="103">
        <v>2204</v>
      </c>
      <c r="B2206" s="1" t="s">
        <v>46</v>
      </c>
      <c r="C2206" s="14">
        <v>43</v>
      </c>
      <c r="D2206" s="14" t="s">
        <v>331</v>
      </c>
      <c r="E2206" s="1">
        <v>13372</v>
      </c>
      <c r="F2206" s="1" t="str">
        <f t="shared" si="175"/>
        <v>БЗД4356/1</v>
      </c>
      <c r="G2206" s="2" t="s">
        <v>6</v>
      </c>
      <c r="I2206" s="1">
        <v>4</v>
      </c>
      <c r="J2206" s="1">
        <v>2007</v>
      </c>
      <c r="K2206" s="2" t="s">
        <v>362</v>
      </c>
      <c r="L2206" s="122">
        <f t="shared" si="178"/>
        <v>1.1000000000000001</v>
      </c>
      <c r="N2206" s="117">
        <v>2100000</v>
      </c>
      <c r="O2206" s="129">
        <f t="shared" si="176"/>
        <v>2310000</v>
      </c>
      <c r="P2206" s="14">
        <f t="shared" si="177"/>
        <v>0</v>
      </c>
      <c r="Q2206" s="14" t="str">
        <f>+IF(B2206='1'!$D$15,IF(C2206='1'!$D$16,'2'!D2206,""),"")</f>
        <v/>
      </c>
      <c r="S2206" s="36"/>
      <c r="T2206" s="87">
        <v>1700000</v>
      </c>
      <c r="U2206" s="96">
        <v>1900000</v>
      </c>
      <c r="V2206" s="108">
        <v>2100000</v>
      </c>
    </row>
    <row r="2207" spans="1:22" hidden="1" x14ac:dyDescent="0.2">
      <c r="A2207" s="103">
        <v>2205</v>
      </c>
      <c r="B2207" s="1" t="s">
        <v>46</v>
      </c>
      <c r="C2207" s="14">
        <v>43</v>
      </c>
      <c r="D2207" s="14" t="s">
        <v>1050</v>
      </c>
      <c r="E2207" s="1">
        <v>13372</v>
      </c>
      <c r="F2207" s="1" t="str">
        <f t="shared" si="175"/>
        <v>БЗД43152А</v>
      </c>
      <c r="G2207" s="2" t="s">
        <v>6</v>
      </c>
      <c r="I2207" s="1">
        <v>5</v>
      </c>
      <c r="J2207" s="1">
        <v>2014</v>
      </c>
      <c r="K2207" s="2" t="s">
        <v>41</v>
      </c>
      <c r="L2207" s="122">
        <f t="shared" si="178"/>
        <v>1.1000000000000001</v>
      </c>
      <c r="N2207" s="117">
        <v>2300000</v>
      </c>
      <c r="O2207" s="129">
        <f t="shared" si="176"/>
        <v>2530000</v>
      </c>
      <c r="P2207" s="14">
        <f t="shared" si="177"/>
        <v>0</v>
      </c>
      <c r="Q2207" s="14" t="str">
        <f>+IF(B2207='1'!$D$15,IF(C2207='1'!$D$16,'2'!D2207,""),"")</f>
        <v/>
      </c>
      <c r="S2207" s="36">
        <v>1800000</v>
      </c>
      <c r="T2207" s="87">
        <v>1800000</v>
      </c>
      <c r="U2207" s="96">
        <v>2000000</v>
      </c>
      <c r="V2207" s="108">
        <v>2300000</v>
      </c>
    </row>
    <row r="2208" spans="1:22" hidden="1" x14ac:dyDescent="0.2">
      <c r="A2208" s="103">
        <v>2206</v>
      </c>
      <c r="B2208" s="1" t="s">
        <v>46</v>
      </c>
      <c r="C2208" s="14">
        <v>43</v>
      </c>
      <c r="D2208" s="14" t="s">
        <v>1043</v>
      </c>
      <c r="E2208" s="1">
        <v>13374</v>
      </c>
      <c r="F2208" s="1" t="str">
        <f t="shared" si="175"/>
        <v>БЗД43107Б</v>
      </c>
      <c r="G2208" s="2" t="s">
        <v>2418</v>
      </c>
      <c r="I2208" s="1">
        <v>13</v>
      </c>
      <c r="J2208" s="1">
        <v>2012</v>
      </c>
      <c r="K2208" s="2" t="s">
        <v>41</v>
      </c>
      <c r="L2208" s="122">
        <f t="shared" si="178"/>
        <v>1.1000000000000001</v>
      </c>
      <c r="N2208" s="117">
        <v>2500000</v>
      </c>
      <c r="O2208" s="129">
        <f t="shared" si="176"/>
        <v>2750000</v>
      </c>
      <c r="P2208" s="14">
        <f t="shared" si="177"/>
        <v>0</v>
      </c>
      <c r="Q2208" s="14" t="str">
        <f>+IF(B2208='1'!$D$15,IF(C2208='1'!$D$16,'2'!D2208,""),"")</f>
        <v/>
      </c>
      <c r="S2208" s="36">
        <v>2000000</v>
      </c>
      <c r="T2208" s="87">
        <v>2000000</v>
      </c>
      <c r="U2208" s="96">
        <v>2200000</v>
      </c>
      <c r="V2208" s="108">
        <v>2500000</v>
      </c>
    </row>
    <row r="2209" spans="1:22" hidden="1" x14ac:dyDescent="0.2">
      <c r="A2209" s="103">
        <v>2207</v>
      </c>
      <c r="B2209" s="1" t="s">
        <v>46</v>
      </c>
      <c r="C2209" s="14">
        <v>43</v>
      </c>
      <c r="D2209" s="14" t="s">
        <v>1042</v>
      </c>
      <c r="E2209" s="1">
        <v>13374</v>
      </c>
      <c r="F2209" s="1" t="str">
        <f t="shared" si="175"/>
        <v>БЗД43107А</v>
      </c>
      <c r="G2209" s="2" t="s">
        <v>2418</v>
      </c>
      <c r="I2209" s="1">
        <v>13</v>
      </c>
      <c r="J2209" s="1">
        <v>2014</v>
      </c>
      <c r="K2209" s="2" t="s">
        <v>41</v>
      </c>
      <c r="L2209" s="122">
        <f t="shared" si="178"/>
        <v>1.1000000000000001</v>
      </c>
      <c r="N2209" s="117">
        <v>2500000</v>
      </c>
      <c r="O2209" s="129">
        <f t="shared" si="176"/>
        <v>2750000</v>
      </c>
      <c r="P2209" s="14">
        <f t="shared" si="177"/>
        <v>0</v>
      </c>
      <c r="Q2209" s="14" t="str">
        <f>+IF(B2209='1'!$D$15,IF(C2209='1'!$D$16,'2'!D2209,""),"")</f>
        <v/>
      </c>
      <c r="S2209" s="36">
        <v>2000000</v>
      </c>
      <c r="T2209" s="87">
        <v>2000000</v>
      </c>
      <c r="U2209" s="96">
        <v>2200000</v>
      </c>
      <c r="V2209" s="108">
        <v>2500000</v>
      </c>
    </row>
    <row r="2210" spans="1:22" hidden="1" x14ac:dyDescent="0.2">
      <c r="A2210" s="103">
        <v>2208</v>
      </c>
      <c r="B2210" s="1" t="s">
        <v>46</v>
      </c>
      <c r="C2210" s="14">
        <v>43</v>
      </c>
      <c r="D2210" s="14" t="s">
        <v>1039</v>
      </c>
      <c r="E2210" s="1">
        <v>13374</v>
      </c>
      <c r="F2210" s="1" t="str">
        <f t="shared" si="175"/>
        <v>БЗД43103/3</v>
      </c>
      <c r="G2210" s="2" t="s">
        <v>1037</v>
      </c>
      <c r="I2210" s="1">
        <v>10</v>
      </c>
      <c r="J2210" s="1">
        <v>2010</v>
      </c>
      <c r="K2210" s="2" t="s">
        <v>41</v>
      </c>
      <c r="L2210" s="122">
        <f t="shared" si="178"/>
        <v>1.1000000000000001</v>
      </c>
      <c r="N2210" s="117">
        <v>2900000</v>
      </c>
      <c r="O2210" s="129">
        <f t="shared" si="176"/>
        <v>3190000.0000000005</v>
      </c>
      <c r="P2210" s="14">
        <f t="shared" si="177"/>
        <v>0</v>
      </c>
      <c r="Q2210" s="14" t="str">
        <f>+IF(B2210='1'!$D$15,IF(C2210='1'!$D$16,'2'!D2210,""),"")</f>
        <v/>
      </c>
      <c r="S2210" s="36">
        <v>2100000</v>
      </c>
      <c r="T2210" s="87">
        <v>2300000</v>
      </c>
      <c r="U2210" s="96">
        <v>2500000</v>
      </c>
      <c r="V2210" s="108">
        <v>2900000</v>
      </c>
    </row>
    <row r="2211" spans="1:22" hidden="1" x14ac:dyDescent="0.2">
      <c r="A2211" s="103">
        <v>2209</v>
      </c>
      <c r="B2211" s="1" t="s">
        <v>46</v>
      </c>
      <c r="C2211" s="14">
        <v>43</v>
      </c>
      <c r="D2211" s="14" t="s">
        <v>1038</v>
      </c>
      <c r="E2211" s="1">
        <v>13374</v>
      </c>
      <c r="F2211" s="1" t="str">
        <f t="shared" si="175"/>
        <v>БЗД43103/2</v>
      </c>
      <c r="G2211" s="2" t="s">
        <v>1037</v>
      </c>
      <c r="I2211" s="1">
        <v>10</v>
      </c>
      <c r="J2211" s="1">
        <v>2010</v>
      </c>
      <c r="K2211" s="2" t="s">
        <v>41</v>
      </c>
      <c r="L2211" s="122">
        <f t="shared" si="178"/>
        <v>1.1000000000000001</v>
      </c>
      <c r="N2211" s="117">
        <v>2900000</v>
      </c>
      <c r="O2211" s="129">
        <f t="shared" si="176"/>
        <v>3190000.0000000005</v>
      </c>
      <c r="P2211" s="14">
        <f t="shared" si="177"/>
        <v>0</v>
      </c>
      <c r="Q2211" s="14" t="str">
        <f>+IF(B2211='1'!$D$15,IF(C2211='1'!$D$16,'2'!D2211,""),"")</f>
        <v/>
      </c>
      <c r="S2211" s="36">
        <v>2100000</v>
      </c>
      <c r="T2211" s="87">
        <v>2300000</v>
      </c>
      <c r="U2211" s="96">
        <v>2500000</v>
      </c>
      <c r="V2211" s="108">
        <v>2900000</v>
      </c>
    </row>
    <row r="2212" spans="1:22" hidden="1" x14ac:dyDescent="0.2">
      <c r="A2212" s="103">
        <v>2210</v>
      </c>
      <c r="B2212" s="1" t="s">
        <v>46</v>
      </c>
      <c r="C2212" s="14">
        <v>43</v>
      </c>
      <c r="D2212" s="14" t="s">
        <v>824</v>
      </c>
      <c r="E2212" s="1">
        <v>13374</v>
      </c>
      <c r="F2212" s="1" t="str">
        <f t="shared" si="175"/>
        <v>БЗД43103/1</v>
      </c>
      <c r="G2212" s="2" t="s">
        <v>1037</v>
      </c>
      <c r="I2212" s="1">
        <v>10</v>
      </c>
      <c r="J2212" s="1">
        <v>2010</v>
      </c>
      <c r="K2212" s="2" t="s">
        <v>41</v>
      </c>
      <c r="L2212" s="122">
        <f t="shared" si="178"/>
        <v>1.1000000000000001</v>
      </c>
      <c r="N2212" s="117">
        <v>2900000</v>
      </c>
      <c r="O2212" s="129">
        <f t="shared" si="176"/>
        <v>3190000.0000000005</v>
      </c>
      <c r="P2212" s="14">
        <f t="shared" si="177"/>
        <v>0</v>
      </c>
      <c r="Q2212" s="14" t="str">
        <f>+IF(B2212='1'!$D$15,IF(C2212='1'!$D$16,'2'!D2212,""),"")</f>
        <v/>
      </c>
      <c r="S2212" s="36">
        <v>2100000</v>
      </c>
      <c r="T2212" s="87">
        <v>2300000</v>
      </c>
      <c r="U2212" s="96">
        <v>2500000</v>
      </c>
      <c r="V2212" s="108">
        <v>2900000</v>
      </c>
    </row>
    <row r="2213" spans="1:22" hidden="1" x14ac:dyDescent="0.2">
      <c r="A2213" s="103">
        <v>2211</v>
      </c>
      <c r="B2213" s="1" t="s">
        <v>46</v>
      </c>
      <c r="C2213" s="14">
        <v>43</v>
      </c>
      <c r="D2213" s="14" t="s">
        <v>1076</v>
      </c>
      <c r="E2213" s="1">
        <v>13374</v>
      </c>
      <c r="F2213" s="1" t="str">
        <f t="shared" si="175"/>
        <v>БЗД43102В</v>
      </c>
      <c r="G2213" s="2" t="s">
        <v>7</v>
      </c>
      <c r="I2213" s="1">
        <v>16</v>
      </c>
      <c r="J2213" s="1">
        <v>2020</v>
      </c>
      <c r="K2213" s="2" t="s">
        <v>8</v>
      </c>
      <c r="L2213" s="122">
        <f t="shared" si="178"/>
        <v>1.1000000000000001</v>
      </c>
      <c r="N2213" s="117">
        <v>3300000</v>
      </c>
      <c r="O2213" s="129">
        <f t="shared" si="176"/>
        <v>3630000.0000000005</v>
      </c>
      <c r="P2213" s="14">
        <f t="shared" si="177"/>
        <v>0</v>
      </c>
      <c r="Q2213" s="14" t="str">
        <f>+IF(B2213='1'!$D$15,IF(C2213='1'!$D$16,'2'!D2213,""),"")</f>
        <v/>
      </c>
      <c r="S2213" s="36">
        <v>2300000</v>
      </c>
      <c r="T2213" s="87">
        <v>2300000</v>
      </c>
      <c r="U2213" s="96">
        <v>2800000</v>
      </c>
      <c r="V2213" s="108">
        <v>3300000</v>
      </c>
    </row>
    <row r="2214" spans="1:22" hidden="1" x14ac:dyDescent="0.2">
      <c r="A2214" s="103">
        <v>2212</v>
      </c>
      <c r="B2214" s="1" t="s">
        <v>46</v>
      </c>
      <c r="C2214" s="14">
        <v>43</v>
      </c>
      <c r="D2214" s="14" t="s">
        <v>1064</v>
      </c>
      <c r="E2214" s="1">
        <v>13374</v>
      </c>
      <c r="F2214" s="1" t="str">
        <f t="shared" si="175"/>
        <v>БЗД43102Б</v>
      </c>
      <c r="G2214" s="2" t="s">
        <v>1065</v>
      </c>
      <c r="I2214" s="1">
        <v>9</v>
      </c>
      <c r="J2214" s="1">
        <v>2016</v>
      </c>
      <c r="K2214" s="2" t="s">
        <v>8</v>
      </c>
      <c r="L2214" s="122">
        <f t="shared" si="178"/>
        <v>1.1000000000000001</v>
      </c>
      <c r="N2214" s="117">
        <v>3100000</v>
      </c>
      <c r="O2214" s="129">
        <f t="shared" si="176"/>
        <v>3410000.0000000005</v>
      </c>
      <c r="P2214" s="14">
        <f t="shared" si="177"/>
        <v>0</v>
      </c>
      <c r="Q2214" s="14" t="str">
        <f>+IF(B2214='1'!$D$15,IF(C2214='1'!$D$16,'2'!D2214,""),"")</f>
        <v/>
      </c>
      <c r="S2214" s="36">
        <v>2300000</v>
      </c>
      <c r="T2214" s="87">
        <v>2300000</v>
      </c>
      <c r="U2214" s="96">
        <v>2600000</v>
      </c>
      <c r="V2214" s="108">
        <v>3100000</v>
      </c>
    </row>
    <row r="2215" spans="1:22" hidden="1" x14ac:dyDescent="0.2">
      <c r="A2215" s="103">
        <v>2213</v>
      </c>
      <c r="B2215" s="1" t="s">
        <v>46</v>
      </c>
      <c r="C2215" s="14">
        <v>43</v>
      </c>
      <c r="D2215" s="14" t="s">
        <v>1063</v>
      </c>
      <c r="E2215" s="1">
        <v>13374</v>
      </c>
      <c r="F2215" s="1" t="str">
        <f t="shared" si="175"/>
        <v>БЗД43102А</v>
      </c>
      <c r="G2215" s="2" t="s">
        <v>1065</v>
      </c>
      <c r="I2215" s="1">
        <v>9</v>
      </c>
      <c r="J2215" s="1">
        <v>2016</v>
      </c>
      <c r="K2215" s="2" t="s">
        <v>8</v>
      </c>
      <c r="L2215" s="122">
        <f t="shared" si="178"/>
        <v>1.1000000000000001</v>
      </c>
      <c r="N2215" s="117">
        <v>3100000</v>
      </c>
      <c r="O2215" s="129">
        <f t="shared" si="176"/>
        <v>3410000.0000000005</v>
      </c>
      <c r="P2215" s="14">
        <f t="shared" si="177"/>
        <v>0</v>
      </c>
      <c r="Q2215" s="14" t="str">
        <f>+IF(B2215='1'!$D$15,IF(C2215='1'!$D$16,'2'!D2215,""),"")</f>
        <v/>
      </c>
      <c r="S2215" s="36">
        <v>2300000</v>
      </c>
      <c r="T2215" s="87">
        <v>2300000</v>
      </c>
      <c r="U2215" s="96">
        <v>2600000</v>
      </c>
      <c r="V2215" s="108">
        <v>3100000</v>
      </c>
    </row>
    <row r="2216" spans="1:22" hidden="1" x14ac:dyDescent="0.2">
      <c r="A2216" s="103">
        <v>2214</v>
      </c>
      <c r="B2216" s="1" t="s">
        <v>46</v>
      </c>
      <c r="C2216" s="14">
        <v>43</v>
      </c>
      <c r="D2216" s="14" t="s">
        <v>1048</v>
      </c>
      <c r="E2216" s="1">
        <v>13374</v>
      </c>
      <c r="F2216" s="1" t="str">
        <f t="shared" si="175"/>
        <v>БЗД43100/3</v>
      </c>
      <c r="G2216" s="2" t="s">
        <v>2419</v>
      </c>
      <c r="I2216" s="1">
        <v>9</v>
      </c>
      <c r="J2216" s="1">
        <v>2013</v>
      </c>
      <c r="K2216" s="2" t="s">
        <v>41</v>
      </c>
      <c r="L2216" s="122">
        <f t="shared" si="178"/>
        <v>1.1000000000000001</v>
      </c>
      <c r="N2216" s="117">
        <v>2800000</v>
      </c>
      <c r="O2216" s="129">
        <f t="shared" si="176"/>
        <v>3080000.0000000005</v>
      </c>
      <c r="P2216" s="14">
        <f t="shared" si="177"/>
        <v>0</v>
      </c>
      <c r="Q2216" s="14" t="str">
        <f>+IF(B2216='1'!$D$15,IF(C2216='1'!$D$16,'2'!D2216,""),"")</f>
        <v/>
      </c>
      <c r="S2216" s="36">
        <v>2300000</v>
      </c>
      <c r="T2216" s="87">
        <v>2300000</v>
      </c>
      <c r="U2216" s="96">
        <v>2500000</v>
      </c>
      <c r="V2216" s="108">
        <v>2800000</v>
      </c>
    </row>
    <row r="2217" spans="1:22" hidden="1" x14ac:dyDescent="0.2">
      <c r="A2217" s="103">
        <v>2215</v>
      </c>
      <c r="B2217" s="1" t="s">
        <v>46</v>
      </c>
      <c r="C2217" s="14">
        <v>43</v>
      </c>
      <c r="D2217" s="14" t="s">
        <v>1047</v>
      </c>
      <c r="E2217" s="1">
        <v>13374</v>
      </c>
      <c r="F2217" s="1" t="str">
        <f t="shared" si="175"/>
        <v>БЗД43100/2</v>
      </c>
      <c r="G2217" s="2" t="s">
        <v>1045</v>
      </c>
      <c r="I2217" s="1">
        <v>11</v>
      </c>
      <c r="J2217" s="1">
        <v>2013</v>
      </c>
      <c r="K2217" s="2" t="s">
        <v>41</v>
      </c>
      <c r="L2217" s="122">
        <f t="shared" si="178"/>
        <v>1.1000000000000001</v>
      </c>
      <c r="N2217" s="117">
        <v>2700000</v>
      </c>
      <c r="O2217" s="129">
        <f t="shared" si="176"/>
        <v>2970000.0000000005</v>
      </c>
      <c r="P2217" s="14">
        <f t="shared" si="177"/>
        <v>0</v>
      </c>
      <c r="Q2217" s="14" t="str">
        <f>+IF(B2217='1'!$D$15,IF(C2217='1'!$D$16,'2'!D2217,""),"")</f>
        <v/>
      </c>
      <c r="S2217" s="36">
        <v>2300000</v>
      </c>
      <c r="T2217" s="87">
        <v>2300000</v>
      </c>
      <c r="U2217" s="96">
        <v>2500000</v>
      </c>
      <c r="V2217" s="108">
        <v>2700000</v>
      </c>
    </row>
    <row r="2218" spans="1:22" hidden="1" x14ac:dyDescent="0.2">
      <c r="A2218" s="103">
        <v>2216</v>
      </c>
      <c r="B2218" s="1" t="s">
        <v>46</v>
      </c>
      <c r="C2218" s="14">
        <v>43</v>
      </c>
      <c r="D2218" s="14" t="s">
        <v>1046</v>
      </c>
      <c r="E2218" s="1">
        <v>13374</v>
      </c>
      <c r="F2218" s="1" t="str">
        <f t="shared" si="175"/>
        <v>БЗД43100/1</v>
      </c>
      <c r="G2218" s="2" t="s">
        <v>1045</v>
      </c>
      <c r="I2218" s="1">
        <v>11</v>
      </c>
      <c r="J2218" s="1">
        <v>2013</v>
      </c>
      <c r="K2218" s="2" t="s">
        <v>41</v>
      </c>
      <c r="L2218" s="122">
        <f t="shared" si="178"/>
        <v>1.1000000000000001</v>
      </c>
      <c r="N2218" s="117">
        <v>2700000</v>
      </c>
      <c r="O2218" s="129">
        <f t="shared" si="176"/>
        <v>2970000.0000000005</v>
      </c>
      <c r="P2218" s="14">
        <f t="shared" si="177"/>
        <v>0</v>
      </c>
      <c r="Q2218" s="14" t="str">
        <f>+IF(B2218='1'!$D$15,IF(C2218='1'!$D$16,'2'!D2218,""),"")</f>
        <v/>
      </c>
      <c r="S2218" s="36">
        <v>2300000</v>
      </c>
      <c r="T2218" s="87">
        <v>2300000</v>
      </c>
      <c r="U2218" s="96">
        <v>2500000</v>
      </c>
      <c r="V2218" s="108">
        <v>2700000</v>
      </c>
    </row>
    <row r="2219" spans="1:22" hidden="1" x14ac:dyDescent="0.2">
      <c r="A2219" s="103">
        <v>2217</v>
      </c>
      <c r="B2219" s="1" t="s">
        <v>46</v>
      </c>
      <c r="C2219" s="14">
        <v>43</v>
      </c>
      <c r="D2219" s="14">
        <v>152</v>
      </c>
      <c r="E2219" s="1">
        <v>13372</v>
      </c>
      <c r="F2219" s="1" t="str">
        <f t="shared" si="175"/>
        <v>БЗД43152</v>
      </c>
      <c r="G2219" s="2" t="s">
        <v>181</v>
      </c>
      <c r="I2219" s="1">
        <v>13</v>
      </c>
      <c r="J2219" s="1">
        <v>2014</v>
      </c>
      <c r="K2219" s="2" t="s">
        <v>41</v>
      </c>
      <c r="L2219" s="122">
        <f t="shared" si="178"/>
        <v>1.1000000000000001</v>
      </c>
      <c r="N2219" s="117">
        <v>2900000</v>
      </c>
      <c r="O2219" s="129">
        <f t="shared" si="176"/>
        <v>3190000.0000000005</v>
      </c>
      <c r="P2219" s="14">
        <f t="shared" si="177"/>
        <v>0</v>
      </c>
      <c r="Q2219" s="14" t="str">
        <f>+IF(B2219='1'!$D$15,IF(C2219='1'!$D$16,'2'!D2219,""),"")</f>
        <v/>
      </c>
      <c r="S2219" s="36">
        <v>2400000</v>
      </c>
      <c r="T2219" s="87">
        <v>2400000</v>
      </c>
      <c r="U2219" s="96">
        <v>2600000</v>
      </c>
      <c r="V2219" s="108">
        <v>2900000</v>
      </c>
    </row>
    <row r="2220" spans="1:22" hidden="1" x14ac:dyDescent="0.2">
      <c r="A2220" s="103">
        <v>2218</v>
      </c>
      <c r="B2220" s="1" t="s">
        <v>46</v>
      </c>
      <c r="C2220" s="14">
        <v>43</v>
      </c>
      <c r="D2220" s="14">
        <v>147</v>
      </c>
      <c r="E2220" s="1">
        <v>13372</v>
      </c>
      <c r="F2220" s="1" t="str">
        <f t="shared" si="175"/>
        <v>БЗД43147</v>
      </c>
      <c r="G2220" s="2" t="s">
        <v>2420</v>
      </c>
      <c r="I2220" s="1">
        <v>15</v>
      </c>
      <c r="J2220" s="1">
        <v>2013</v>
      </c>
      <c r="K2220" s="2" t="s">
        <v>41</v>
      </c>
      <c r="L2220" s="122">
        <f t="shared" si="178"/>
        <v>1.1000000000000001</v>
      </c>
      <c r="N2220" s="117">
        <v>2900000</v>
      </c>
      <c r="O2220" s="129">
        <f t="shared" si="176"/>
        <v>3190000.0000000005</v>
      </c>
      <c r="P2220" s="14">
        <f t="shared" si="177"/>
        <v>0</v>
      </c>
      <c r="Q2220" s="14" t="str">
        <f>+IF(B2220='1'!$D$15,IF(C2220='1'!$D$16,'2'!D2220,""),"")</f>
        <v/>
      </c>
      <c r="S2220" s="36">
        <v>2400000</v>
      </c>
      <c r="T2220" s="87">
        <v>2400000</v>
      </c>
      <c r="U2220" s="96">
        <v>2600000</v>
      </c>
      <c r="V2220" s="108">
        <v>2900000</v>
      </c>
    </row>
    <row r="2221" spans="1:22" hidden="1" x14ac:dyDescent="0.2">
      <c r="A2221" s="103">
        <v>2219</v>
      </c>
      <c r="B2221" s="1" t="s">
        <v>46</v>
      </c>
      <c r="C2221" s="14">
        <v>43</v>
      </c>
      <c r="D2221" s="14">
        <v>145</v>
      </c>
      <c r="E2221" s="1">
        <v>13372</v>
      </c>
      <c r="F2221" s="1" t="str">
        <f t="shared" si="175"/>
        <v>БЗД43145</v>
      </c>
      <c r="G2221" s="2" t="s">
        <v>1035</v>
      </c>
      <c r="I2221" s="1">
        <v>11</v>
      </c>
      <c r="J2221" s="1">
        <v>2008</v>
      </c>
      <c r="K2221" s="2" t="s">
        <v>41</v>
      </c>
      <c r="L2221" s="122">
        <f t="shared" ref="L2221:L2252" si="179">+$L$1</f>
        <v>1.1000000000000001</v>
      </c>
      <c r="N2221" s="117">
        <v>2800000</v>
      </c>
      <c r="O2221" s="129">
        <f t="shared" si="176"/>
        <v>3080000.0000000005</v>
      </c>
      <c r="P2221" s="14">
        <f t="shared" si="177"/>
        <v>0</v>
      </c>
      <c r="Q2221" s="14" t="str">
        <f>+IF(B2221='1'!$D$15,IF(C2221='1'!$D$16,'2'!D2221,""),"")</f>
        <v/>
      </c>
      <c r="S2221" s="36">
        <v>2300000</v>
      </c>
      <c r="T2221" s="87">
        <v>2300000</v>
      </c>
      <c r="U2221" s="96">
        <v>2450000</v>
      </c>
      <c r="V2221" s="108">
        <v>2800000</v>
      </c>
    </row>
    <row r="2222" spans="1:22" hidden="1" x14ac:dyDescent="0.2">
      <c r="A2222" s="103">
        <v>2220</v>
      </c>
      <c r="B2222" s="1" t="s">
        <v>46</v>
      </c>
      <c r="C2222" s="14">
        <v>43</v>
      </c>
      <c r="D2222" s="14">
        <v>143</v>
      </c>
      <c r="E2222" s="1">
        <v>13372</v>
      </c>
      <c r="F2222" s="1" t="str">
        <f t="shared" si="175"/>
        <v>БЗД43143</v>
      </c>
      <c r="G2222" s="2" t="s">
        <v>1035</v>
      </c>
      <c r="I2222" s="1">
        <v>11</v>
      </c>
      <c r="J2222" s="1">
        <v>2008</v>
      </c>
      <c r="K2222" s="2" t="s">
        <v>41</v>
      </c>
      <c r="L2222" s="122">
        <f t="shared" si="179"/>
        <v>1.1000000000000001</v>
      </c>
      <c r="N2222" s="117">
        <v>2800000</v>
      </c>
      <c r="O2222" s="129">
        <f t="shared" si="176"/>
        <v>3080000.0000000005</v>
      </c>
      <c r="P2222" s="14">
        <f t="shared" si="177"/>
        <v>0</v>
      </c>
      <c r="Q2222" s="14" t="str">
        <f>+IF(B2222='1'!$D$15,IF(C2222='1'!$D$16,'2'!D2222,""),"")</f>
        <v/>
      </c>
      <c r="S2222" s="36">
        <v>2300000</v>
      </c>
      <c r="T2222" s="87">
        <v>2300000</v>
      </c>
      <c r="U2222" s="96">
        <v>2450000</v>
      </c>
      <c r="V2222" s="108">
        <v>2800000</v>
      </c>
    </row>
    <row r="2223" spans="1:22" hidden="1" x14ac:dyDescent="0.2">
      <c r="A2223" s="103">
        <v>2221</v>
      </c>
      <c r="B2223" s="1" t="s">
        <v>46</v>
      </c>
      <c r="C2223" s="14">
        <v>43</v>
      </c>
      <c r="D2223" s="14">
        <v>133</v>
      </c>
      <c r="E2223" s="1">
        <v>13372</v>
      </c>
      <c r="F2223" s="1" t="str">
        <f t="shared" si="175"/>
        <v>БЗД43133</v>
      </c>
      <c r="G2223" s="2" t="s">
        <v>1052</v>
      </c>
      <c r="I2223" s="1">
        <v>10</v>
      </c>
      <c r="J2223" s="1">
        <v>2014</v>
      </c>
      <c r="K2223" s="2" t="s">
        <v>41</v>
      </c>
      <c r="L2223" s="122">
        <f t="shared" si="179"/>
        <v>1.1000000000000001</v>
      </c>
      <c r="N2223" s="117">
        <v>2800000</v>
      </c>
      <c r="O2223" s="129">
        <f t="shared" si="176"/>
        <v>3080000.0000000005</v>
      </c>
      <c r="P2223" s="14">
        <f t="shared" si="177"/>
        <v>0</v>
      </c>
      <c r="Q2223" s="14" t="str">
        <f>+IF(B2223='1'!$D$15,IF(C2223='1'!$D$16,'2'!D2223,""),"")</f>
        <v/>
      </c>
      <c r="S2223" s="36">
        <v>2300000</v>
      </c>
      <c r="T2223" s="87">
        <v>2300000</v>
      </c>
      <c r="U2223" s="96">
        <v>2500000</v>
      </c>
      <c r="V2223" s="108">
        <v>2800000</v>
      </c>
    </row>
    <row r="2224" spans="1:22" hidden="1" x14ac:dyDescent="0.2">
      <c r="A2224" s="103">
        <v>2222</v>
      </c>
      <c r="B2224" s="1" t="s">
        <v>46</v>
      </c>
      <c r="C2224" s="14">
        <v>43</v>
      </c>
      <c r="D2224" s="14">
        <v>123</v>
      </c>
      <c r="E2224" s="1">
        <v>13372</v>
      </c>
      <c r="F2224" s="1" t="str">
        <f t="shared" si="175"/>
        <v>БЗД43123</v>
      </c>
      <c r="G2224" s="2" t="s">
        <v>1049</v>
      </c>
      <c r="I2224" s="1">
        <v>12</v>
      </c>
      <c r="J2224" s="1">
        <v>2013</v>
      </c>
      <c r="K2224" s="2" t="s">
        <v>41</v>
      </c>
      <c r="L2224" s="122">
        <f t="shared" si="179"/>
        <v>1.1000000000000001</v>
      </c>
      <c r="N2224" s="117">
        <v>2800000</v>
      </c>
      <c r="O2224" s="129">
        <f t="shared" si="176"/>
        <v>3080000.0000000005</v>
      </c>
      <c r="P2224" s="14">
        <f t="shared" si="177"/>
        <v>0</v>
      </c>
      <c r="Q2224" s="14" t="str">
        <f>+IF(B2224='1'!$D$15,IF(C2224='1'!$D$16,'2'!D2224,""),"")</f>
        <v/>
      </c>
      <c r="S2224" s="36">
        <v>2300000</v>
      </c>
      <c r="T2224" s="87">
        <v>2300000</v>
      </c>
      <c r="U2224" s="96">
        <v>2500000</v>
      </c>
      <c r="V2224" s="108">
        <v>2800000</v>
      </c>
    </row>
    <row r="2225" spans="1:22" hidden="1" x14ac:dyDescent="0.2">
      <c r="A2225" s="103">
        <v>2223</v>
      </c>
      <c r="B2225" s="1" t="s">
        <v>46</v>
      </c>
      <c r="C2225" s="14">
        <v>43</v>
      </c>
      <c r="D2225" s="14">
        <v>111</v>
      </c>
      <c r="E2225" s="1">
        <v>13374</v>
      </c>
      <c r="F2225" s="1" t="str">
        <f t="shared" si="175"/>
        <v>БЗД43111</v>
      </c>
      <c r="G2225" s="2" t="s">
        <v>2421</v>
      </c>
      <c r="I2225" s="1">
        <v>13</v>
      </c>
      <c r="J2225" s="1">
        <v>2015</v>
      </c>
      <c r="K2225" s="2" t="s">
        <v>41</v>
      </c>
      <c r="L2225" s="122">
        <f t="shared" si="179"/>
        <v>1.1000000000000001</v>
      </c>
      <c r="N2225" s="117">
        <v>3000000</v>
      </c>
      <c r="O2225" s="129">
        <f t="shared" si="176"/>
        <v>3300000.0000000005</v>
      </c>
      <c r="P2225" s="14">
        <f t="shared" si="177"/>
        <v>0</v>
      </c>
      <c r="Q2225" s="14" t="str">
        <f>+IF(B2225='1'!$D$15,IF(C2225='1'!$D$16,'2'!D2225,""),"")</f>
        <v/>
      </c>
      <c r="S2225" s="36">
        <v>2300000</v>
      </c>
      <c r="T2225" s="87">
        <v>2300000</v>
      </c>
      <c r="U2225" s="96">
        <v>2700000</v>
      </c>
      <c r="V2225" s="108">
        <v>3000000</v>
      </c>
    </row>
    <row r="2226" spans="1:22" hidden="1" x14ac:dyDescent="0.2">
      <c r="A2226" s="103">
        <v>2224</v>
      </c>
      <c r="B2226" s="1" t="s">
        <v>46</v>
      </c>
      <c r="C2226" s="14">
        <v>43</v>
      </c>
      <c r="D2226" s="14">
        <v>109</v>
      </c>
      <c r="E2226" s="1">
        <v>13374</v>
      </c>
      <c r="F2226" s="1" t="str">
        <f t="shared" ref="F2226:F2289" si="180">+B2226&amp;C2226&amp;D2226</f>
        <v>БЗД43109</v>
      </c>
      <c r="G2226" s="2" t="s">
        <v>2422</v>
      </c>
      <c r="I2226" s="1">
        <v>15</v>
      </c>
      <c r="J2226" s="1">
        <v>2020</v>
      </c>
      <c r="K2226" s="2" t="s">
        <v>41</v>
      </c>
      <c r="L2226" s="122">
        <f t="shared" si="179"/>
        <v>1.1000000000000001</v>
      </c>
      <c r="N2226" s="117">
        <v>3400000</v>
      </c>
      <c r="O2226" s="129">
        <f t="shared" si="176"/>
        <v>3740000.0000000005</v>
      </c>
      <c r="P2226" s="14">
        <f t="shared" si="177"/>
        <v>0</v>
      </c>
      <c r="Q2226" s="14" t="str">
        <f>+IF(B2226='1'!$D$15,IF(C2226='1'!$D$16,'2'!D2226,""),"")</f>
        <v/>
      </c>
      <c r="S2226" s="36">
        <v>2500000</v>
      </c>
      <c r="T2226" s="87">
        <v>2500000</v>
      </c>
      <c r="U2226" s="96">
        <v>3000000</v>
      </c>
      <c r="V2226" s="108">
        <v>3400000</v>
      </c>
    </row>
    <row r="2227" spans="1:22" hidden="1" x14ac:dyDescent="0.2">
      <c r="A2227" s="103">
        <v>2225</v>
      </c>
      <c r="B2227" s="1" t="s">
        <v>46</v>
      </c>
      <c r="C2227" s="14">
        <v>43</v>
      </c>
      <c r="D2227" s="14">
        <v>105</v>
      </c>
      <c r="E2227" s="1">
        <v>13374</v>
      </c>
      <c r="F2227" s="1" t="str">
        <f t="shared" si="180"/>
        <v>БЗД43105</v>
      </c>
      <c r="G2227" s="2" t="s">
        <v>6</v>
      </c>
      <c r="I2227" s="1">
        <v>9</v>
      </c>
      <c r="J2227" s="1">
        <v>2014</v>
      </c>
      <c r="K2227" s="2" t="s">
        <v>41</v>
      </c>
      <c r="L2227" s="122">
        <f t="shared" si="179"/>
        <v>1.1000000000000001</v>
      </c>
      <c r="N2227" s="117">
        <v>2700000</v>
      </c>
      <c r="O2227" s="129">
        <f t="shared" si="176"/>
        <v>2970000.0000000005</v>
      </c>
      <c r="P2227" s="14">
        <f t="shared" si="177"/>
        <v>0</v>
      </c>
      <c r="Q2227" s="14" t="str">
        <f>+IF(B2227='1'!$D$15,IF(C2227='1'!$D$16,'2'!D2227,""),"")</f>
        <v/>
      </c>
      <c r="S2227" s="36">
        <v>2300000</v>
      </c>
      <c r="T2227" s="87">
        <v>2300000</v>
      </c>
      <c r="U2227" s="96">
        <v>2500000</v>
      </c>
      <c r="V2227" s="108">
        <v>2700000</v>
      </c>
    </row>
    <row r="2228" spans="1:22" hidden="1" x14ac:dyDescent="0.2">
      <c r="A2228" s="103">
        <v>2226</v>
      </c>
      <c r="B2228" s="1" t="s">
        <v>46</v>
      </c>
      <c r="C2228" s="14">
        <v>43</v>
      </c>
      <c r="D2228" s="14">
        <v>104</v>
      </c>
      <c r="E2228" s="1">
        <v>13374</v>
      </c>
      <c r="F2228" s="1" t="str">
        <f t="shared" si="180"/>
        <v>БЗД43104</v>
      </c>
      <c r="G2228" s="2" t="s">
        <v>6</v>
      </c>
      <c r="I2228" s="1">
        <v>9</v>
      </c>
      <c r="J2228" s="1">
        <v>2014</v>
      </c>
      <c r="K2228" s="2" t="s">
        <v>41</v>
      </c>
      <c r="L2228" s="122">
        <f t="shared" si="179"/>
        <v>1.1000000000000001</v>
      </c>
      <c r="N2228" s="117">
        <v>2700000</v>
      </c>
      <c r="O2228" s="129">
        <f t="shared" si="176"/>
        <v>2970000.0000000005</v>
      </c>
      <c r="P2228" s="14">
        <f t="shared" si="177"/>
        <v>0</v>
      </c>
      <c r="Q2228" s="14" t="str">
        <f>+IF(B2228='1'!$D$15,IF(C2228='1'!$D$16,'2'!D2228,""),"")</f>
        <v/>
      </c>
      <c r="S2228" s="36">
        <v>2300000</v>
      </c>
      <c r="T2228" s="87">
        <v>2300000</v>
      </c>
      <c r="U2228" s="96">
        <v>2500000</v>
      </c>
      <c r="V2228" s="108">
        <v>2700000</v>
      </c>
    </row>
    <row r="2229" spans="1:22" hidden="1" x14ac:dyDescent="0.2">
      <c r="A2229" s="103">
        <v>2227</v>
      </c>
      <c r="B2229" s="1" t="s">
        <v>46</v>
      </c>
      <c r="C2229" s="14">
        <v>43</v>
      </c>
      <c r="D2229" s="14">
        <v>101</v>
      </c>
      <c r="E2229" s="1">
        <v>13374</v>
      </c>
      <c r="F2229" s="1" t="str">
        <f t="shared" si="180"/>
        <v>БЗД43101</v>
      </c>
      <c r="G2229" s="2" t="s">
        <v>1034</v>
      </c>
      <c r="I2229" s="1">
        <v>17</v>
      </c>
      <c r="J2229" s="1">
        <v>2014</v>
      </c>
      <c r="K2229" s="2" t="s">
        <v>41</v>
      </c>
      <c r="L2229" s="122">
        <f t="shared" si="179"/>
        <v>1.1000000000000001</v>
      </c>
      <c r="N2229" s="117">
        <v>2400000</v>
      </c>
      <c r="O2229" s="129">
        <f t="shared" si="176"/>
        <v>2640000</v>
      </c>
      <c r="P2229" s="14">
        <f t="shared" si="177"/>
        <v>0</v>
      </c>
      <c r="Q2229" s="14" t="str">
        <f>+IF(B2229='1'!$D$15,IF(C2229='1'!$D$16,'2'!D2229,""),"")</f>
        <v/>
      </c>
      <c r="S2229" s="36">
        <v>2200000</v>
      </c>
      <c r="T2229" s="87">
        <v>2400000</v>
      </c>
      <c r="U2229" s="96">
        <v>2400000</v>
      </c>
      <c r="V2229" s="108">
        <v>2400000</v>
      </c>
    </row>
    <row r="2230" spans="1:22" hidden="1" x14ac:dyDescent="0.2">
      <c r="A2230" s="103">
        <v>2228</v>
      </c>
      <c r="B2230" s="1" t="s">
        <v>46</v>
      </c>
      <c r="C2230" s="14">
        <v>43</v>
      </c>
      <c r="D2230" s="14">
        <v>100</v>
      </c>
      <c r="E2230" s="1">
        <v>13374</v>
      </c>
      <c r="F2230" s="1" t="str">
        <f t="shared" si="180"/>
        <v>БЗД43100</v>
      </c>
      <c r="G2230" s="2" t="s">
        <v>1045</v>
      </c>
      <c r="I2230" s="1">
        <v>12</v>
      </c>
      <c r="J2230" s="1">
        <v>2013</v>
      </c>
      <c r="K2230" s="2" t="s">
        <v>41</v>
      </c>
      <c r="L2230" s="122">
        <f t="shared" si="179"/>
        <v>1.1000000000000001</v>
      </c>
      <c r="N2230" s="117">
        <v>2800000</v>
      </c>
      <c r="O2230" s="129">
        <f t="shared" si="176"/>
        <v>3080000.0000000005</v>
      </c>
      <c r="P2230" s="14">
        <f t="shared" si="177"/>
        <v>0</v>
      </c>
      <c r="Q2230" s="14" t="str">
        <f>+IF(B2230='1'!$D$15,IF(C2230='1'!$D$16,'2'!D2230,""),"")</f>
        <v/>
      </c>
      <c r="S2230" s="36">
        <v>2300000</v>
      </c>
      <c r="T2230" s="87">
        <v>2300000</v>
      </c>
      <c r="U2230" s="96">
        <v>2500000</v>
      </c>
      <c r="V2230" s="108">
        <v>2800000</v>
      </c>
    </row>
    <row r="2231" spans="1:22" hidden="1" x14ac:dyDescent="0.2">
      <c r="A2231" s="103">
        <v>2229</v>
      </c>
      <c r="B2231" s="1" t="s">
        <v>46</v>
      </c>
      <c r="C2231" s="14">
        <v>43</v>
      </c>
      <c r="D2231" s="14">
        <v>96</v>
      </c>
      <c r="E2231" s="1">
        <v>13374</v>
      </c>
      <c r="F2231" s="1" t="str">
        <f t="shared" si="180"/>
        <v>БЗД4396</v>
      </c>
      <c r="G2231" s="2" t="s">
        <v>1060</v>
      </c>
      <c r="I2231" s="1">
        <v>12</v>
      </c>
      <c r="J2231" s="1">
        <v>2014</v>
      </c>
      <c r="K2231" s="2" t="s">
        <v>8</v>
      </c>
      <c r="L2231" s="122">
        <f t="shared" si="179"/>
        <v>1.1000000000000001</v>
      </c>
      <c r="N2231" s="117">
        <v>2800000</v>
      </c>
      <c r="O2231" s="129">
        <f t="shared" si="176"/>
        <v>3080000.0000000005</v>
      </c>
      <c r="P2231" s="14">
        <f t="shared" si="177"/>
        <v>0</v>
      </c>
      <c r="Q2231" s="14" t="str">
        <f>+IF(B2231='1'!$D$15,IF(C2231='1'!$D$16,'2'!D2231,""),"")</f>
        <v/>
      </c>
      <c r="S2231" s="36">
        <v>2300000</v>
      </c>
      <c r="T2231" s="87">
        <v>2300000</v>
      </c>
      <c r="U2231" s="96">
        <v>2500000</v>
      </c>
      <c r="V2231" s="108">
        <v>2800000</v>
      </c>
    </row>
    <row r="2232" spans="1:22" hidden="1" x14ac:dyDescent="0.2">
      <c r="A2232" s="103">
        <v>2230</v>
      </c>
      <c r="B2232" s="1" t="s">
        <v>46</v>
      </c>
      <c r="C2232" s="14">
        <v>43</v>
      </c>
      <c r="D2232" s="14">
        <v>94</v>
      </c>
      <c r="E2232" s="1">
        <v>13374</v>
      </c>
      <c r="F2232" s="1" t="str">
        <f t="shared" si="180"/>
        <v>БЗД4394</v>
      </c>
      <c r="G2232" s="2" t="s">
        <v>6</v>
      </c>
      <c r="I2232" s="1">
        <v>10</v>
      </c>
      <c r="J2232" s="1">
        <v>2013</v>
      </c>
      <c r="K2232" s="2" t="s">
        <v>362</v>
      </c>
      <c r="L2232" s="122">
        <f t="shared" si="179"/>
        <v>1.1000000000000001</v>
      </c>
      <c r="N2232" s="117">
        <v>2800000</v>
      </c>
      <c r="O2232" s="129">
        <f t="shared" si="176"/>
        <v>3080000.0000000005</v>
      </c>
      <c r="P2232" s="14">
        <f t="shared" si="177"/>
        <v>0</v>
      </c>
      <c r="Q2232" s="14" t="str">
        <f>+IF(B2232='1'!$D$15,IF(C2232='1'!$D$16,'2'!D2232,""),"")</f>
        <v/>
      </c>
      <c r="S2232" s="36">
        <v>2300000</v>
      </c>
      <c r="T2232" s="87">
        <v>2300000</v>
      </c>
      <c r="U2232" s="96">
        <v>2500000</v>
      </c>
      <c r="V2232" s="108">
        <v>2800000</v>
      </c>
    </row>
    <row r="2233" spans="1:22" hidden="1" x14ac:dyDescent="0.2">
      <c r="A2233" s="103">
        <v>2231</v>
      </c>
      <c r="B2233" s="1" t="s">
        <v>46</v>
      </c>
      <c r="C2233" s="14">
        <v>43</v>
      </c>
      <c r="D2233" s="14">
        <v>93</v>
      </c>
      <c r="E2233" s="1">
        <v>13374</v>
      </c>
      <c r="F2233" s="1" t="str">
        <f t="shared" si="180"/>
        <v>БЗД4393</v>
      </c>
      <c r="G2233" s="2" t="s">
        <v>6</v>
      </c>
      <c r="I2233" s="1">
        <v>9</v>
      </c>
      <c r="J2233" s="1">
        <v>2010</v>
      </c>
      <c r="L2233" s="122">
        <f t="shared" si="179"/>
        <v>1.1000000000000001</v>
      </c>
      <c r="N2233" s="117">
        <v>2800000</v>
      </c>
      <c r="O2233" s="129">
        <f t="shared" si="176"/>
        <v>3080000.0000000005</v>
      </c>
      <c r="P2233" s="14">
        <f t="shared" si="177"/>
        <v>0</v>
      </c>
      <c r="Q2233" s="14" t="str">
        <f>+IF(B2233='1'!$D$15,IF(C2233='1'!$D$16,'2'!D2233,""),"")</f>
        <v/>
      </c>
      <c r="S2233" s="36">
        <v>2300000</v>
      </c>
      <c r="T2233" s="87">
        <v>2300000</v>
      </c>
      <c r="U2233" s="96">
        <v>2500000</v>
      </c>
      <c r="V2233" s="108">
        <v>2800000</v>
      </c>
    </row>
    <row r="2234" spans="1:22" hidden="1" x14ac:dyDescent="0.2">
      <c r="A2234" s="103">
        <v>2232</v>
      </c>
      <c r="B2234" s="1" t="s">
        <v>46</v>
      </c>
      <c r="C2234" s="14">
        <v>43</v>
      </c>
      <c r="D2234" s="14">
        <v>92</v>
      </c>
      <c r="E2234" s="1">
        <v>13374</v>
      </c>
      <c r="F2234" s="1" t="str">
        <f t="shared" si="180"/>
        <v>БЗД4392</v>
      </c>
      <c r="G2234" s="2" t="s">
        <v>6</v>
      </c>
      <c r="I2234" s="1">
        <v>12</v>
      </c>
      <c r="J2234" s="1">
        <v>2010</v>
      </c>
      <c r="K2234" s="2" t="s">
        <v>362</v>
      </c>
      <c r="L2234" s="122">
        <f t="shared" si="179"/>
        <v>1.1000000000000001</v>
      </c>
      <c r="N2234" s="117">
        <v>2800000</v>
      </c>
      <c r="O2234" s="129">
        <f t="shared" si="176"/>
        <v>3080000.0000000005</v>
      </c>
      <c r="P2234" s="14">
        <f t="shared" si="177"/>
        <v>0</v>
      </c>
      <c r="Q2234" s="14" t="str">
        <f>+IF(B2234='1'!$D$15,IF(C2234='1'!$D$16,'2'!D2234,""),"")</f>
        <v/>
      </c>
      <c r="S2234" s="36">
        <v>2300000</v>
      </c>
      <c r="T2234" s="87">
        <v>2300000</v>
      </c>
      <c r="U2234" s="96">
        <v>2500000</v>
      </c>
      <c r="V2234" s="108">
        <v>2800000</v>
      </c>
    </row>
    <row r="2235" spans="1:22" hidden="1" x14ac:dyDescent="0.2">
      <c r="A2235" s="103">
        <v>2233</v>
      </c>
      <c r="B2235" s="1" t="s">
        <v>46</v>
      </c>
      <c r="C2235" s="14">
        <v>43</v>
      </c>
      <c r="D2235" s="14">
        <v>91</v>
      </c>
      <c r="E2235" s="1">
        <v>13374</v>
      </c>
      <c r="F2235" s="1" t="str">
        <f t="shared" si="180"/>
        <v>БЗД4391</v>
      </c>
      <c r="G2235" s="2" t="s">
        <v>6</v>
      </c>
      <c r="I2235" s="1">
        <v>9</v>
      </c>
      <c r="J2235" s="1">
        <v>2009</v>
      </c>
      <c r="L2235" s="122">
        <f t="shared" si="179"/>
        <v>1.1000000000000001</v>
      </c>
      <c r="N2235" s="117">
        <v>2800000</v>
      </c>
      <c r="O2235" s="129">
        <f t="shared" si="176"/>
        <v>3080000.0000000005</v>
      </c>
      <c r="P2235" s="14">
        <f t="shared" si="177"/>
        <v>0</v>
      </c>
      <c r="Q2235" s="14" t="str">
        <f>+IF(B2235='1'!$D$15,IF(C2235='1'!$D$16,'2'!D2235,""),"")</f>
        <v/>
      </c>
      <c r="S2235" s="36">
        <v>2300000</v>
      </c>
      <c r="T2235" s="87">
        <v>2300000</v>
      </c>
      <c r="U2235" s="96">
        <v>2500000</v>
      </c>
      <c r="V2235" s="108">
        <v>2800000</v>
      </c>
    </row>
    <row r="2236" spans="1:22" hidden="1" x14ac:dyDescent="0.2">
      <c r="A2236" s="103">
        <v>2234</v>
      </c>
      <c r="B2236" s="1" t="s">
        <v>46</v>
      </c>
      <c r="C2236" s="14">
        <v>43</v>
      </c>
      <c r="D2236" s="14">
        <v>90</v>
      </c>
      <c r="E2236" s="1">
        <v>13374</v>
      </c>
      <c r="F2236" s="1" t="str">
        <f t="shared" si="180"/>
        <v>БЗД4390</v>
      </c>
      <c r="G2236" s="2" t="s">
        <v>183</v>
      </c>
      <c r="I2236" s="1">
        <v>9</v>
      </c>
      <c r="J2236" s="1">
        <v>2013</v>
      </c>
      <c r="K2236" s="2" t="s">
        <v>362</v>
      </c>
      <c r="L2236" s="122">
        <f t="shared" si="179"/>
        <v>1.1000000000000001</v>
      </c>
      <c r="N2236" s="117">
        <v>3000000</v>
      </c>
      <c r="O2236" s="129">
        <f t="shared" si="176"/>
        <v>3300000.0000000005</v>
      </c>
      <c r="P2236" s="14">
        <f t="shared" si="177"/>
        <v>0</v>
      </c>
      <c r="Q2236" s="14" t="str">
        <f>+IF(B2236='1'!$D$15,IF(C2236='1'!$D$16,'2'!D2236,""),"")</f>
        <v/>
      </c>
      <c r="S2236" s="36">
        <v>2300000</v>
      </c>
      <c r="T2236" s="87">
        <v>2300000</v>
      </c>
      <c r="U2236" s="96">
        <v>2600000</v>
      </c>
      <c r="V2236" s="108">
        <v>3000000</v>
      </c>
    </row>
    <row r="2237" spans="1:22" hidden="1" x14ac:dyDescent="0.2">
      <c r="A2237" s="103">
        <v>2235</v>
      </c>
      <c r="B2237" s="1" t="s">
        <v>46</v>
      </c>
      <c r="C2237" s="14">
        <v>43</v>
      </c>
      <c r="D2237" s="14">
        <v>89</v>
      </c>
      <c r="E2237" s="1">
        <v>13374</v>
      </c>
      <c r="F2237" s="1" t="str">
        <f t="shared" si="180"/>
        <v>БЗД4389</v>
      </c>
      <c r="G2237" s="2" t="s">
        <v>6</v>
      </c>
      <c r="I2237" s="1">
        <v>10</v>
      </c>
      <c r="J2237" s="1">
        <v>2009</v>
      </c>
      <c r="K2237" s="2" t="s">
        <v>362</v>
      </c>
      <c r="L2237" s="122">
        <f t="shared" si="179"/>
        <v>1.1000000000000001</v>
      </c>
      <c r="N2237" s="117">
        <v>3000000</v>
      </c>
      <c r="O2237" s="129">
        <f t="shared" si="176"/>
        <v>3300000.0000000005</v>
      </c>
      <c r="P2237" s="14">
        <f t="shared" si="177"/>
        <v>0</v>
      </c>
      <c r="Q2237" s="14" t="str">
        <f>+IF(B2237='1'!$D$15,IF(C2237='1'!$D$16,'2'!D2237,""),"")</f>
        <v/>
      </c>
      <c r="S2237" s="36">
        <v>2300000</v>
      </c>
      <c r="T2237" s="87">
        <v>2400000</v>
      </c>
      <c r="U2237" s="96">
        <v>2500000</v>
      </c>
      <c r="V2237" s="108">
        <v>3000000</v>
      </c>
    </row>
    <row r="2238" spans="1:22" hidden="1" x14ac:dyDescent="0.2">
      <c r="A2238" s="103">
        <v>2236</v>
      </c>
      <c r="B2238" s="1" t="s">
        <v>46</v>
      </c>
      <c r="C2238" s="14">
        <v>43</v>
      </c>
      <c r="D2238" s="14">
        <v>88</v>
      </c>
      <c r="E2238" s="1">
        <v>13374</v>
      </c>
      <c r="F2238" s="1" t="str">
        <f t="shared" si="180"/>
        <v>БЗД4388</v>
      </c>
      <c r="G2238" s="2" t="s">
        <v>1029</v>
      </c>
      <c r="I2238" s="1">
        <v>10</v>
      </c>
      <c r="J2238" s="1">
        <v>2012</v>
      </c>
      <c r="K2238" s="2" t="s">
        <v>362</v>
      </c>
      <c r="L2238" s="122">
        <f t="shared" si="179"/>
        <v>1.1000000000000001</v>
      </c>
      <c r="N2238" s="117">
        <v>2800000</v>
      </c>
      <c r="O2238" s="129">
        <f t="shared" si="176"/>
        <v>3080000.0000000005</v>
      </c>
      <c r="P2238" s="14">
        <f t="shared" si="177"/>
        <v>0</v>
      </c>
      <c r="Q2238" s="14" t="str">
        <f>+IF(B2238='1'!$D$15,IF(C2238='1'!$D$16,'2'!D2238,""),"")</f>
        <v/>
      </c>
      <c r="S2238" s="36">
        <v>2300000</v>
      </c>
      <c r="T2238" s="87">
        <v>2300000</v>
      </c>
      <c r="U2238" s="96">
        <v>2500000</v>
      </c>
      <c r="V2238" s="108">
        <v>2800000</v>
      </c>
    </row>
    <row r="2239" spans="1:22" hidden="1" x14ac:dyDescent="0.2">
      <c r="A2239" s="103">
        <v>2237</v>
      </c>
      <c r="B2239" s="1" t="s">
        <v>46</v>
      </c>
      <c r="C2239" s="14">
        <v>43</v>
      </c>
      <c r="D2239" s="14">
        <v>87</v>
      </c>
      <c r="E2239" s="1">
        <v>13374</v>
      </c>
      <c r="F2239" s="1" t="str">
        <f t="shared" si="180"/>
        <v>БЗД4387</v>
      </c>
      <c r="G2239" s="2" t="s">
        <v>6</v>
      </c>
      <c r="I2239" s="1">
        <v>10</v>
      </c>
      <c r="J2239" s="1">
        <v>2008</v>
      </c>
      <c r="K2239" s="2" t="s">
        <v>362</v>
      </c>
      <c r="L2239" s="122">
        <f t="shared" si="179"/>
        <v>1.1000000000000001</v>
      </c>
      <c r="N2239" s="117">
        <v>3000000</v>
      </c>
      <c r="O2239" s="129">
        <f t="shared" si="176"/>
        <v>3300000.0000000005</v>
      </c>
      <c r="P2239" s="14">
        <f t="shared" si="177"/>
        <v>0</v>
      </c>
      <c r="Q2239" s="14" t="str">
        <f>+IF(B2239='1'!$D$15,IF(C2239='1'!$D$16,'2'!D2239,""),"")</f>
        <v/>
      </c>
      <c r="S2239" s="36">
        <v>2300000</v>
      </c>
      <c r="T2239" s="87">
        <v>2400000</v>
      </c>
      <c r="U2239" s="96">
        <v>2500000</v>
      </c>
      <c r="V2239" s="108">
        <v>3000000</v>
      </c>
    </row>
    <row r="2240" spans="1:22" hidden="1" x14ac:dyDescent="0.2">
      <c r="A2240" s="103">
        <v>2238</v>
      </c>
      <c r="B2240" s="1" t="s">
        <v>46</v>
      </c>
      <c r="C2240" s="14">
        <v>43</v>
      </c>
      <c r="D2240" s="14">
        <v>86</v>
      </c>
      <c r="E2240" s="1">
        <v>13374</v>
      </c>
      <c r="F2240" s="1" t="str">
        <f t="shared" si="180"/>
        <v>БЗД4386</v>
      </c>
      <c r="G2240" s="2" t="s">
        <v>1031</v>
      </c>
      <c r="I2240" s="1">
        <v>15</v>
      </c>
      <c r="J2240" s="1">
        <v>2014</v>
      </c>
      <c r="K2240" s="2" t="s">
        <v>362</v>
      </c>
      <c r="L2240" s="122">
        <f t="shared" si="179"/>
        <v>1.1000000000000001</v>
      </c>
      <c r="N2240" s="117">
        <v>3200000</v>
      </c>
      <c r="O2240" s="129">
        <f t="shared" si="176"/>
        <v>3520000.0000000005</v>
      </c>
      <c r="P2240" s="14">
        <f t="shared" si="177"/>
        <v>0</v>
      </c>
      <c r="Q2240" s="14" t="str">
        <f>+IF(B2240='1'!$D$15,IF(C2240='1'!$D$16,'2'!D2240,""),"")</f>
        <v/>
      </c>
      <c r="S2240" s="36">
        <v>2400000</v>
      </c>
      <c r="T2240" s="87">
        <v>2500000</v>
      </c>
      <c r="U2240" s="96">
        <v>2700000</v>
      </c>
      <c r="V2240" s="108">
        <v>3200000</v>
      </c>
    </row>
    <row r="2241" spans="1:22" hidden="1" x14ac:dyDescent="0.2">
      <c r="A2241" s="103">
        <v>2239</v>
      </c>
      <c r="B2241" s="1" t="s">
        <v>46</v>
      </c>
      <c r="C2241" s="14">
        <v>43</v>
      </c>
      <c r="D2241" s="14">
        <v>85</v>
      </c>
      <c r="E2241" s="1">
        <v>13374</v>
      </c>
      <c r="F2241" s="1" t="str">
        <f t="shared" si="180"/>
        <v>БЗД4385</v>
      </c>
      <c r="G2241" s="2" t="s">
        <v>6</v>
      </c>
      <c r="I2241" s="1">
        <v>3</v>
      </c>
      <c r="J2241" s="1">
        <v>2009</v>
      </c>
      <c r="K2241" s="2" t="s">
        <v>362</v>
      </c>
      <c r="L2241" s="122">
        <f t="shared" si="179"/>
        <v>1.1000000000000001</v>
      </c>
      <c r="N2241" s="117">
        <v>2100000</v>
      </c>
      <c r="O2241" s="129">
        <f t="shared" si="176"/>
        <v>2310000</v>
      </c>
      <c r="P2241" s="14">
        <f t="shared" si="177"/>
        <v>0</v>
      </c>
      <c r="Q2241" s="14" t="str">
        <f>+IF(B2241='1'!$D$15,IF(C2241='1'!$D$16,'2'!D2241,""),"")</f>
        <v/>
      </c>
      <c r="S2241" s="36">
        <v>1600000</v>
      </c>
      <c r="T2241" s="87">
        <v>1600000</v>
      </c>
      <c r="U2241" s="96">
        <v>1800000</v>
      </c>
      <c r="V2241" s="108">
        <v>2100000</v>
      </c>
    </row>
    <row r="2242" spans="1:22" hidden="1" x14ac:dyDescent="0.2">
      <c r="A2242" s="103">
        <v>2240</v>
      </c>
      <c r="B2242" s="1" t="s">
        <v>46</v>
      </c>
      <c r="C2242" s="14">
        <v>43</v>
      </c>
      <c r="D2242" s="14">
        <v>84</v>
      </c>
      <c r="E2242" s="1">
        <v>13372</v>
      </c>
      <c r="F2242" s="1" t="str">
        <f t="shared" si="180"/>
        <v>БЗД4384</v>
      </c>
      <c r="G2242" s="2" t="s">
        <v>6</v>
      </c>
      <c r="I2242" s="1">
        <v>5</v>
      </c>
      <c r="J2242" s="1">
        <v>2016</v>
      </c>
      <c r="K2242" s="2" t="s">
        <v>362</v>
      </c>
      <c r="L2242" s="122">
        <f t="shared" si="179"/>
        <v>1.1000000000000001</v>
      </c>
      <c r="N2242" s="117">
        <v>2700000</v>
      </c>
      <c r="O2242" s="129">
        <f t="shared" si="176"/>
        <v>2970000.0000000005</v>
      </c>
      <c r="P2242" s="14">
        <f t="shared" si="177"/>
        <v>0</v>
      </c>
      <c r="Q2242" s="14" t="str">
        <f>+IF(B2242='1'!$D$15,IF(C2242='1'!$D$16,'2'!D2242,""),"")</f>
        <v/>
      </c>
      <c r="S2242" s="36">
        <v>2200000</v>
      </c>
      <c r="T2242" s="87">
        <v>2200000</v>
      </c>
      <c r="U2242" s="96">
        <v>2400000</v>
      </c>
      <c r="V2242" s="108">
        <v>2700000</v>
      </c>
    </row>
    <row r="2243" spans="1:22" hidden="1" x14ac:dyDescent="0.2">
      <c r="A2243" s="103">
        <v>2241</v>
      </c>
      <c r="B2243" s="1" t="s">
        <v>46</v>
      </c>
      <c r="C2243" s="14">
        <v>43</v>
      </c>
      <c r="D2243" s="14">
        <v>83</v>
      </c>
      <c r="E2243" s="1">
        <v>13374</v>
      </c>
      <c r="F2243" s="1" t="str">
        <f t="shared" si="180"/>
        <v>БЗД4383</v>
      </c>
      <c r="G2243" s="2" t="s">
        <v>2423</v>
      </c>
      <c r="I2243" s="1">
        <v>10</v>
      </c>
      <c r="J2243" s="1">
        <v>2013</v>
      </c>
      <c r="K2243" s="2" t="s">
        <v>362</v>
      </c>
      <c r="L2243" s="122">
        <f t="shared" si="179"/>
        <v>1.1000000000000001</v>
      </c>
      <c r="N2243" s="117">
        <v>2600000</v>
      </c>
      <c r="O2243" s="129">
        <f t="shared" si="176"/>
        <v>2860000</v>
      </c>
      <c r="P2243" s="14">
        <f t="shared" si="177"/>
        <v>0</v>
      </c>
      <c r="Q2243" s="14" t="str">
        <f>+IF(B2243='1'!$D$15,IF(C2243='1'!$D$16,'2'!D2243,""),"")</f>
        <v/>
      </c>
      <c r="S2243" s="36">
        <v>2200000</v>
      </c>
      <c r="T2243" s="87">
        <v>2200000</v>
      </c>
      <c r="U2243" s="96">
        <v>2300000</v>
      </c>
      <c r="V2243" s="108">
        <v>2600000</v>
      </c>
    </row>
    <row r="2244" spans="1:22" hidden="1" x14ac:dyDescent="0.2">
      <c r="A2244" s="103">
        <v>2242</v>
      </c>
      <c r="B2244" s="1" t="s">
        <v>46</v>
      </c>
      <c r="C2244" s="14">
        <v>43</v>
      </c>
      <c r="D2244" s="14">
        <v>82</v>
      </c>
      <c r="E2244" s="1">
        <v>13374</v>
      </c>
      <c r="F2244" s="1" t="str">
        <f t="shared" si="180"/>
        <v>БЗД4382</v>
      </c>
      <c r="G2244" s="2" t="s">
        <v>1036</v>
      </c>
      <c r="I2244" s="1">
        <v>3</v>
      </c>
      <c r="J2244" s="1">
        <v>2009</v>
      </c>
      <c r="K2244" s="2" t="s">
        <v>41</v>
      </c>
      <c r="L2244" s="122">
        <f t="shared" si="179"/>
        <v>1.1000000000000001</v>
      </c>
      <c r="N2244" s="117">
        <v>0</v>
      </c>
      <c r="O2244" s="129">
        <f t="shared" ref="O2244:O2307" si="181">L2244*N2244</f>
        <v>0</v>
      </c>
      <c r="P2244" s="14">
        <f t="shared" si="177"/>
        <v>0</v>
      </c>
      <c r="Q2244" s="14" t="str">
        <f>+IF(B2244='1'!$D$15,IF(C2244='1'!$D$16,'2'!D2244,""),"")</f>
        <v/>
      </c>
      <c r="S2244" s="36"/>
      <c r="T2244" s="87"/>
      <c r="U2244" s="96">
        <v>0</v>
      </c>
      <c r="V2244" s="108">
        <v>0</v>
      </c>
    </row>
    <row r="2245" spans="1:22" hidden="1" x14ac:dyDescent="0.2">
      <c r="A2245" s="103">
        <v>2243</v>
      </c>
      <c r="B2245" s="1" t="s">
        <v>46</v>
      </c>
      <c r="C2245" s="14">
        <v>43</v>
      </c>
      <c r="D2245" s="14">
        <v>80</v>
      </c>
      <c r="E2245" s="1">
        <v>13374</v>
      </c>
      <c r="F2245" s="1" t="str">
        <f t="shared" si="180"/>
        <v>БЗД4380</v>
      </c>
      <c r="G2245" s="2" t="s">
        <v>1036</v>
      </c>
      <c r="I2245" s="1">
        <v>3</v>
      </c>
      <c r="J2245" s="1">
        <v>2009</v>
      </c>
      <c r="K2245" s="2" t="s">
        <v>41</v>
      </c>
      <c r="L2245" s="122">
        <f t="shared" si="179"/>
        <v>1.1000000000000001</v>
      </c>
      <c r="N2245" s="117">
        <v>0</v>
      </c>
      <c r="O2245" s="129">
        <f t="shared" si="181"/>
        <v>0</v>
      </c>
      <c r="P2245" s="14">
        <f t="shared" si="177"/>
        <v>0</v>
      </c>
      <c r="Q2245" s="14" t="str">
        <f>+IF(B2245='1'!$D$15,IF(C2245='1'!$D$16,'2'!D2245,""),"")</f>
        <v/>
      </c>
      <c r="S2245" s="36"/>
      <c r="T2245" s="87"/>
      <c r="U2245" s="96">
        <v>0</v>
      </c>
      <c r="V2245" s="108">
        <v>0</v>
      </c>
    </row>
    <row r="2246" spans="1:22" hidden="1" x14ac:dyDescent="0.2">
      <c r="A2246" s="103">
        <v>2244</v>
      </c>
      <c r="B2246" s="1" t="s">
        <v>46</v>
      </c>
      <c r="C2246" s="14">
        <v>43</v>
      </c>
      <c r="D2246" s="14">
        <v>79</v>
      </c>
      <c r="E2246" s="1">
        <v>13374</v>
      </c>
      <c r="F2246" s="1" t="str">
        <f t="shared" si="180"/>
        <v>БЗД4379</v>
      </c>
      <c r="G2246" s="2" t="s">
        <v>2416</v>
      </c>
      <c r="I2246" s="1">
        <v>2</v>
      </c>
      <c r="J2246" s="1">
        <v>2018</v>
      </c>
      <c r="K2246" s="2" t="s">
        <v>362</v>
      </c>
      <c r="L2246" s="122">
        <f t="shared" si="179"/>
        <v>1.1000000000000001</v>
      </c>
      <c r="N2246" s="117">
        <v>0</v>
      </c>
      <c r="O2246" s="129">
        <f t="shared" si="181"/>
        <v>0</v>
      </c>
      <c r="P2246" s="14">
        <f t="shared" ref="P2246:P2309" si="182">+IF(Q2246="",0,P2245+1)</f>
        <v>0</v>
      </c>
      <c r="Q2246" s="14" t="str">
        <f>+IF(B2246='1'!$D$15,IF(C2246='1'!$D$16,'2'!D2246,""),"")</f>
        <v/>
      </c>
      <c r="S2246" s="36"/>
      <c r="T2246" s="87"/>
      <c r="U2246" s="96">
        <v>0</v>
      </c>
      <c r="V2246" s="108">
        <v>0</v>
      </c>
    </row>
    <row r="2247" spans="1:22" hidden="1" x14ac:dyDescent="0.2">
      <c r="A2247" s="103">
        <v>2245</v>
      </c>
      <c r="B2247" s="1" t="s">
        <v>46</v>
      </c>
      <c r="C2247" s="14">
        <v>43</v>
      </c>
      <c r="D2247" s="14">
        <v>78</v>
      </c>
      <c r="E2247" s="1">
        <v>13372</v>
      </c>
      <c r="F2247" s="1" t="str">
        <f t="shared" si="180"/>
        <v>БЗД4378</v>
      </c>
      <c r="G2247" s="2" t="s">
        <v>6</v>
      </c>
      <c r="I2247" s="1">
        <v>4</v>
      </c>
      <c r="J2247" s="1">
        <v>2012</v>
      </c>
      <c r="K2247" s="2" t="s">
        <v>41</v>
      </c>
      <c r="L2247" s="122">
        <f t="shared" si="179"/>
        <v>1.1000000000000001</v>
      </c>
      <c r="N2247" s="117">
        <v>2300000</v>
      </c>
      <c r="O2247" s="129">
        <f t="shared" si="181"/>
        <v>2530000</v>
      </c>
      <c r="P2247" s="14">
        <f t="shared" si="182"/>
        <v>0</v>
      </c>
      <c r="Q2247" s="14" t="str">
        <f>+IF(B2247='1'!$D$15,IF(C2247='1'!$D$16,'2'!D2247,""),"")</f>
        <v/>
      </c>
      <c r="S2247" s="36">
        <v>1800000</v>
      </c>
      <c r="T2247" s="87">
        <v>1800000</v>
      </c>
      <c r="U2247" s="96">
        <v>2000000</v>
      </c>
      <c r="V2247" s="108">
        <v>2300000</v>
      </c>
    </row>
    <row r="2248" spans="1:22" hidden="1" x14ac:dyDescent="0.2">
      <c r="A2248" s="103">
        <v>2246</v>
      </c>
      <c r="B2248" s="1" t="s">
        <v>46</v>
      </c>
      <c r="C2248" s="14">
        <v>43</v>
      </c>
      <c r="D2248" s="14">
        <v>77</v>
      </c>
      <c r="E2248" s="1">
        <v>13374</v>
      </c>
      <c r="F2248" s="1" t="str">
        <f t="shared" si="180"/>
        <v>БЗД4377</v>
      </c>
      <c r="G2248" s="2" t="s">
        <v>6</v>
      </c>
      <c r="I2248" s="1">
        <v>5</v>
      </c>
      <c r="J2248" s="1">
        <v>2004</v>
      </c>
      <c r="K2248" s="2" t="s">
        <v>8</v>
      </c>
      <c r="L2248" s="122">
        <f t="shared" si="179"/>
        <v>1.1000000000000001</v>
      </c>
      <c r="N2248" s="117">
        <v>2500000</v>
      </c>
      <c r="O2248" s="129">
        <f t="shared" si="181"/>
        <v>2750000</v>
      </c>
      <c r="P2248" s="14">
        <f t="shared" si="182"/>
        <v>0</v>
      </c>
      <c r="Q2248" s="14" t="str">
        <f>+IF(B2248='1'!$D$15,IF(C2248='1'!$D$16,'2'!D2248,""),"")</f>
        <v/>
      </c>
      <c r="S2248" s="36">
        <v>2000000</v>
      </c>
      <c r="T2248" s="87">
        <v>2000000</v>
      </c>
      <c r="U2248" s="96">
        <v>2200000</v>
      </c>
      <c r="V2248" s="108">
        <v>2500000</v>
      </c>
    </row>
    <row r="2249" spans="1:22" hidden="1" x14ac:dyDescent="0.2">
      <c r="A2249" s="103">
        <v>2247</v>
      </c>
      <c r="B2249" s="1" t="s">
        <v>46</v>
      </c>
      <c r="C2249" s="14">
        <v>43</v>
      </c>
      <c r="D2249" s="14">
        <v>76</v>
      </c>
      <c r="E2249" s="1">
        <v>13372</v>
      </c>
      <c r="F2249" s="1" t="str">
        <f t="shared" si="180"/>
        <v>БЗД4376</v>
      </c>
      <c r="G2249" s="2" t="s">
        <v>6</v>
      </c>
      <c r="I2249" s="1">
        <v>9</v>
      </c>
      <c r="J2249" s="1">
        <v>2011</v>
      </c>
      <c r="L2249" s="122">
        <f t="shared" si="179"/>
        <v>1.1000000000000001</v>
      </c>
      <c r="N2249" s="117">
        <v>2700000</v>
      </c>
      <c r="O2249" s="129">
        <f t="shared" si="181"/>
        <v>2970000.0000000005</v>
      </c>
      <c r="P2249" s="14">
        <f t="shared" si="182"/>
        <v>0</v>
      </c>
      <c r="Q2249" s="14" t="str">
        <f>+IF(B2249='1'!$D$15,IF(C2249='1'!$D$16,'2'!D2249,""),"")</f>
        <v/>
      </c>
      <c r="S2249" s="36">
        <v>2200000</v>
      </c>
      <c r="T2249" s="87">
        <v>2300000</v>
      </c>
      <c r="U2249" s="96">
        <v>2500000</v>
      </c>
      <c r="V2249" s="108">
        <v>2700000</v>
      </c>
    </row>
    <row r="2250" spans="1:22" hidden="1" x14ac:dyDescent="0.2">
      <c r="A2250" s="103">
        <v>2248</v>
      </c>
      <c r="B2250" s="1" t="s">
        <v>46</v>
      </c>
      <c r="C2250" s="14">
        <v>43</v>
      </c>
      <c r="D2250" s="14">
        <v>71</v>
      </c>
      <c r="E2250" s="1">
        <v>13374</v>
      </c>
      <c r="F2250" s="1" t="str">
        <f t="shared" si="180"/>
        <v>БЗД4371</v>
      </c>
      <c r="G2250" s="2" t="s">
        <v>6</v>
      </c>
      <c r="I2250" s="1">
        <v>9</v>
      </c>
      <c r="J2250" s="1">
        <v>2016</v>
      </c>
      <c r="K2250" s="2" t="s">
        <v>8</v>
      </c>
      <c r="L2250" s="122">
        <f t="shared" si="179"/>
        <v>1.1000000000000001</v>
      </c>
      <c r="N2250" s="117">
        <v>2700000</v>
      </c>
      <c r="O2250" s="129">
        <f t="shared" si="181"/>
        <v>2970000.0000000005</v>
      </c>
      <c r="P2250" s="14">
        <f t="shared" si="182"/>
        <v>0</v>
      </c>
      <c r="Q2250" s="14" t="str">
        <f>+IF(B2250='1'!$D$15,IF(C2250='1'!$D$16,'2'!D2250,""),"")</f>
        <v/>
      </c>
      <c r="S2250" s="36">
        <v>2000000</v>
      </c>
      <c r="T2250" s="87">
        <v>2000000</v>
      </c>
      <c r="U2250" s="96">
        <v>2400000</v>
      </c>
      <c r="V2250" s="108">
        <v>2700000</v>
      </c>
    </row>
    <row r="2251" spans="1:22" hidden="1" x14ac:dyDescent="0.2">
      <c r="A2251" s="103">
        <v>2249</v>
      </c>
      <c r="B2251" s="1" t="s">
        <v>46</v>
      </c>
      <c r="C2251" s="14">
        <v>43</v>
      </c>
      <c r="D2251" s="14">
        <v>69</v>
      </c>
      <c r="E2251" s="1">
        <v>13374</v>
      </c>
      <c r="F2251" s="1" t="str">
        <f t="shared" si="180"/>
        <v>БЗД4369</v>
      </c>
      <c r="G2251" s="2" t="s">
        <v>6</v>
      </c>
      <c r="I2251" s="1">
        <v>6</v>
      </c>
      <c r="J2251" s="1">
        <v>2011</v>
      </c>
      <c r="K2251" s="2" t="s">
        <v>362</v>
      </c>
      <c r="L2251" s="122">
        <f t="shared" si="179"/>
        <v>1.1000000000000001</v>
      </c>
      <c r="N2251" s="117">
        <v>2500000</v>
      </c>
      <c r="O2251" s="129">
        <f t="shared" si="181"/>
        <v>2750000</v>
      </c>
      <c r="P2251" s="14">
        <f t="shared" si="182"/>
        <v>0</v>
      </c>
      <c r="Q2251" s="14" t="str">
        <f>+IF(B2251='1'!$D$15,IF(C2251='1'!$D$16,'2'!D2251,""),"")</f>
        <v/>
      </c>
      <c r="S2251" s="36">
        <v>2000000</v>
      </c>
      <c r="T2251" s="87">
        <v>2000000</v>
      </c>
      <c r="U2251" s="96">
        <v>2200000</v>
      </c>
      <c r="V2251" s="108">
        <v>2500000</v>
      </c>
    </row>
    <row r="2252" spans="1:22" hidden="1" x14ac:dyDescent="0.2">
      <c r="A2252" s="103">
        <v>2250</v>
      </c>
      <c r="B2252" s="1" t="s">
        <v>46</v>
      </c>
      <c r="C2252" s="14">
        <v>43</v>
      </c>
      <c r="D2252" s="14">
        <v>68</v>
      </c>
      <c r="E2252" s="1">
        <v>13374</v>
      </c>
      <c r="F2252" s="1" t="str">
        <f t="shared" si="180"/>
        <v>БЗД4368</v>
      </c>
      <c r="G2252" s="2" t="s">
        <v>6</v>
      </c>
      <c r="I2252" s="1">
        <v>5</v>
      </c>
      <c r="J2252" s="1">
        <v>2006</v>
      </c>
      <c r="K2252" s="2" t="s">
        <v>362</v>
      </c>
      <c r="L2252" s="122">
        <f t="shared" si="179"/>
        <v>1.1000000000000001</v>
      </c>
      <c r="N2252" s="117">
        <v>2300000</v>
      </c>
      <c r="O2252" s="129">
        <f t="shared" si="181"/>
        <v>2530000</v>
      </c>
      <c r="P2252" s="14">
        <f t="shared" si="182"/>
        <v>0</v>
      </c>
      <c r="Q2252" s="14" t="str">
        <f>+IF(B2252='1'!$D$15,IF(C2252='1'!$D$16,'2'!D2252,""),"")</f>
        <v/>
      </c>
      <c r="S2252" s="36">
        <v>1800000</v>
      </c>
      <c r="T2252" s="87">
        <v>1800000</v>
      </c>
      <c r="U2252" s="96">
        <v>2000000</v>
      </c>
      <c r="V2252" s="108">
        <v>2300000</v>
      </c>
    </row>
    <row r="2253" spans="1:22" hidden="1" x14ac:dyDescent="0.2">
      <c r="A2253" s="103">
        <v>2251</v>
      </c>
      <c r="B2253" s="1" t="s">
        <v>46</v>
      </c>
      <c r="C2253" s="14">
        <v>43</v>
      </c>
      <c r="D2253" s="14">
        <v>60</v>
      </c>
      <c r="E2253" s="1">
        <v>13372</v>
      </c>
      <c r="F2253" s="1" t="str">
        <f t="shared" si="180"/>
        <v>БЗД4360</v>
      </c>
      <c r="G2253" s="2" t="s">
        <v>6</v>
      </c>
      <c r="I2253" s="1">
        <v>4</v>
      </c>
      <c r="J2253" s="1">
        <v>2009</v>
      </c>
      <c r="K2253" s="2" t="s">
        <v>362</v>
      </c>
      <c r="L2253" s="122">
        <f t="shared" ref="L2253:L2268" si="183">+$L$1</f>
        <v>1.1000000000000001</v>
      </c>
      <c r="N2253" s="117">
        <v>2300000</v>
      </c>
      <c r="O2253" s="129">
        <f t="shared" si="181"/>
        <v>2530000</v>
      </c>
      <c r="P2253" s="14">
        <f t="shared" si="182"/>
        <v>0</v>
      </c>
      <c r="Q2253" s="14" t="str">
        <f>+IF(B2253='1'!$D$15,IF(C2253='1'!$D$16,'2'!D2253,""),"")</f>
        <v/>
      </c>
      <c r="S2253" s="36">
        <v>1800000</v>
      </c>
      <c r="T2253" s="87">
        <v>1800000</v>
      </c>
      <c r="U2253" s="96">
        <v>2000000</v>
      </c>
      <c r="V2253" s="108">
        <v>2300000</v>
      </c>
    </row>
    <row r="2254" spans="1:22" hidden="1" x14ac:dyDescent="0.2">
      <c r="A2254" s="103">
        <v>2252</v>
      </c>
      <c r="B2254" s="1" t="s">
        <v>46</v>
      </c>
      <c r="C2254" s="14">
        <v>43</v>
      </c>
      <c r="D2254" s="14">
        <v>59</v>
      </c>
      <c r="E2254" s="1">
        <v>13372</v>
      </c>
      <c r="F2254" s="1" t="str">
        <f t="shared" si="180"/>
        <v>БЗД4359</v>
      </c>
      <c r="G2254" s="2" t="s">
        <v>6</v>
      </c>
      <c r="I2254" s="1">
        <v>4</v>
      </c>
      <c r="J2254" s="1">
        <v>2009</v>
      </c>
      <c r="K2254" s="2" t="s">
        <v>362</v>
      </c>
      <c r="L2254" s="122">
        <f t="shared" si="183"/>
        <v>1.1000000000000001</v>
      </c>
      <c r="N2254" s="117">
        <v>2300000</v>
      </c>
      <c r="O2254" s="129">
        <f t="shared" si="181"/>
        <v>2530000</v>
      </c>
      <c r="P2254" s="14">
        <f t="shared" si="182"/>
        <v>0</v>
      </c>
      <c r="Q2254" s="14" t="str">
        <f>+IF(B2254='1'!$D$15,IF(C2254='1'!$D$16,'2'!D2254,""),"")</f>
        <v/>
      </c>
      <c r="S2254" s="36">
        <v>1800000</v>
      </c>
      <c r="T2254" s="87">
        <v>1800000</v>
      </c>
      <c r="U2254" s="96">
        <v>2000000</v>
      </c>
      <c r="V2254" s="108">
        <v>2300000</v>
      </c>
    </row>
    <row r="2255" spans="1:22" hidden="1" x14ac:dyDescent="0.2">
      <c r="A2255" s="103">
        <v>2253</v>
      </c>
      <c r="B2255" s="1" t="s">
        <v>46</v>
      </c>
      <c r="C2255" s="14">
        <v>43</v>
      </c>
      <c r="D2255" s="14">
        <v>58</v>
      </c>
      <c r="E2255" s="1">
        <v>13372</v>
      </c>
      <c r="F2255" s="1" t="str">
        <f t="shared" si="180"/>
        <v>БЗД4358</v>
      </c>
      <c r="G2255" s="2" t="s">
        <v>6</v>
      </c>
      <c r="I2255" s="1">
        <v>4</v>
      </c>
      <c r="J2255" s="1">
        <v>2007</v>
      </c>
      <c r="K2255" s="2" t="s">
        <v>362</v>
      </c>
      <c r="L2255" s="122">
        <f t="shared" si="183"/>
        <v>1.1000000000000001</v>
      </c>
      <c r="N2255" s="117">
        <v>2200000</v>
      </c>
      <c r="O2255" s="129">
        <f t="shared" si="181"/>
        <v>2420000</v>
      </c>
      <c r="P2255" s="14">
        <f t="shared" si="182"/>
        <v>0</v>
      </c>
      <c r="Q2255" s="14" t="str">
        <f>+IF(B2255='1'!$D$15,IF(C2255='1'!$D$16,'2'!D2255,""),"")</f>
        <v/>
      </c>
      <c r="S2255" s="36">
        <v>1600000</v>
      </c>
      <c r="T2255" s="87">
        <v>1700000</v>
      </c>
      <c r="U2255" s="96">
        <v>1900000</v>
      </c>
      <c r="V2255" s="108">
        <v>2200000</v>
      </c>
    </row>
    <row r="2256" spans="1:22" hidden="1" x14ac:dyDescent="0.2">
      <c r="A2256" s="103">
        <v>2254</v>
      </c>
      <c r="B2256" s="1" t="s">
        <v>46</v>
      </c>
      <c r="C2256" s="14">
        <v>43</v>
      </c>
      <c r="D2256" s="14">
        <v>57</v>
      </c>
      <c r="E2256" s="1">
        <v>13372</v>
      </c>
      <c r="F2256" s="1" t="str">
        <f t="shared" si="180"/>
        <v>БЗД4357</v>
      </c>
      <c r="G2256" s="2" t="s">
        <v>6</v>
      </c>
      <c r="I2256" s="1">
        <v>5</v>
      </c>
      <c r="J2256" s="1">
        <v>2010</v>
      </c>
      <c r="L2256" s="122">
        <f t="shared" si="183"/>
        <v>1.1000000000000001</v>
      </c>
      <c r="N2256" s="117">
        <v>2300000</v>
      </c>
      <c r="O2256" s="129">
        <f t="shared" si="181"/>
        <v>2530000</v>
      </c>
      <c r="P2256" s="14">
        <f t="shared" si="182"/>
        <v>0</v>
      </c>
      <c r="Q2256" s="14" t="str">
        <f>+IF(B2256='1'!$D$15,IF(C2256='1'!$D$16,'2'!D2256,""),"")</f>
        <v/>
      </c>
      <c r="S2256" s="36">
        <v>1800000</v>
      </c>
      <c r="T2256" s="87">
        <v>1800000</v>
      </c>
      <c r="U2256" s="96">
        <v>2000000</v>
      </c>
      <c r="V2256" s="108">
        <v>2300000</v>
      </c>
    </row>
    <row r="2257" spans="1:22" hidden="1" x14ac:dyDescent="0.2">
      <c r="A2257" s="103">
        <v>2255</v>
      </c>
      <c r="B2257" s="1" t="s">
        <v>46</v>
      </c>
      <c r="C2257" s="14">
        <v>43</v>
      </c>
      <c r="D2257" s="14">
        <v>56</v>
      </c>
      <c r="E2257" s="1">
        <v>13372</v>
      </c>
      <c r="F2257" s="1" t="str">
        <f t="shared" si="180"/>
        <v>БЗД4356</v>
      </c>
      <c r="G2257" s="2" t="s">
        <v>6</v>
      </c>
      <c r="I2257" s="1">
        <v>4</v>
      </c>
      <c r="J2257" s="1">
        <v>2007</v>
      </c>
      <c r="K2257" s="2" t="s">
        <v>362</v>
      </c>
      <c r="L2257" s="122">
        <f t="shared" si="183"/>
        <v>1.1000000000000001</v>
      </c>
      <c r="N2257" s="117">
        <v>2200000</v>
      </c>
      <c r="O2257" s="129">
        <f t="shared" si="181"/>
        <v>2420000</v>
      </c>
      <c r="P2257" s="14">
        <f t="shared" si="182"/>
        <v>0</v>
      </c>
      <c r="Q2257" s="14" t="str">
        <f>+IF(B2257='1'!$D$15,IF(C2257='1'!$D$16,'2'!D2257,""),"")</f>
        <v/>
      </c>
      <c r="S2257" s="36">
        <v>1600000</v>
      </c>
      <c r="T2257" s="87">
        <v>1700000</v>
      </c>
      <c r="U2257" s="96">
        <v>1900000</v>
      </c>
      <c r="V2257" s="108">
        <v>2200000</v>
      </c>
    </row>
    <row r="2258" spans="1:22" hidden="1" x14ac:dyDescent="0.2">
      <c r="A2258" s="103">
        <v>2256</v>
      </c>
      <c r="B2258" s="1" t="s">
        <v>46</v>
      </c>
      <c r="C2258" s="14">
        <v>43</v>
      </c>
      <c r="D2258" s="14">
        <v>54</v>
      </c>
      <c r="E2258" s="1">
        <v>13372</v>
      </c>
      <c r="F2258" s="1" t="str">
        <f t="shared" si="180"/>
        <v>БЗД4354</v>
      </c>
      <c r="G2258" s="2" t="s">
        <v>7</v>
      </c>
      <c r="I2258" s="1">
        <v>6</v>
      </c>
      <c r="J2258" s="1">
        <v>2016</v>
      </c>
      <c r="K2258" s="2" t="s">
        <v>8</v>
      </c>
      <c r="L2258" s="122">
        <f t="shared" si="183"/>
        <v>1.1000000000000001</v>
      </c>
      <c r="N2258" s="117">
        <v>2600000</v>
      </c>
      <c r="O2258" s="129">
        <f t="shared" si="181"/>
        <v>2860000</v>
      </c>
      <c r="P2258" s="14">
        <f t="shared" si="182"/>
        <v>0</v>
      </c>
      <c r="Q2258" s="14" t="str">
        <f>+IF(B2258='1'!$D$15,IF(C2258='1'!$D$16,'2'!D2258,""),"")</f>
        <v/>
      </c>
      <c r="S2258" s="36"/>
      <c r="T2258" s="87"/>
      <c r="U2258" s="96">
        <v>2300000</v>
      </c>
      <c r="V2258" s="108">
        <v>2600000</v>
      </c>
    </row>
    <row r="2259" spans="1:22" hidden="1" x14ac:dyDescent="0.2">
      <c r="A2259" s="103">
        <v>2257</v>
      </c>
      <c r="B2259" s="1" t="s">
        <v>46</v>
      </c>
      <c r="C2259" s="14">
        <v>43</v>
      </c>
      <c r="D2259" s="14">
        <v>47</v>
      </c>
      <c r="E2259" s="1">
        <v>13372</v>
      </c>
      <c r="F2259" s="1" t="str">
        <f t="shared" si="180"/>
        <v>БЗД4347</v>
      </c>
      <c r="G2259" s="2" t="s">
        <v>6</v>
      </c>
      <c r="I2259" s="1">
        <v>5</v>
      </c>
      <c r="J2259" s="1">
        <v>2010</v>
      </c>
      <c r="K2259" s="2" t="s">
        <v>362</v>
      </c>
      <c r="L2259" s="122">
        <f t="shared" si="183"/>
        <v>1.1000000000000001</v>
      </c>
      <c r="N2259" s="117">
        <v>0</v>
      </c>
      <c r="O2259" s="129">
        <f t="shared" si="181"/>
        <v>0</v>
      </c>
      <c r="P2259" s="14">
        <f t="shared" si="182"/>
        <v>0</v>
      </c>
      <c r="Q2259" s="14" t="str">
        <f>+IF(B2259='1'!$D$15,IF(C2259='1'!$D$16,'2'!D2259,""),"")</f>
        <v/>
      </c>
      <c r="S2259" s="36"/>
      <c r="T2259" s="87"/>
      <c r="U2259" s="96">
        <v>0</v>
      </c>
      <c r="V2259" s="108">
        <v>0</v>
      </c>
    </row>
    <row r="2260" spans="1:22" hidden="1" x14ac:dyDescent="0.2">
      <c r="A2260" s="103">
        <v>2258</v>
      </c>
      <c r="B2260" s="1" t="s">
        <v>46</v>
      </c>
      <c r="C2260" s="14">
        <v>43</v>
      </c>
      <c r="D2260" s="14">
        <v>44</v>
      </c>
      <c r="E2260" s="1">
        <v>13372</v>
      </c>
      <c r="F2260" s="1" t="str">
        <f t="shared" si="180"/>
        <v>БЗД4344</v>
      </c>
      <c r="G2260" s="2" t="s">
        <v>1030</v>
      </c>
      <c r="I2260" s="1">
        <v>12</v>
      </c>
      <c r="J2260" s="1">
        <v>2013</v>
      </c>
      <c r="K2260" s="2" t="s">
        <v>362</v>
      </c>
      <c r="L2260" s="122">
        <f t="shared" si="183"/>
        <v>1.1000000000000001</v>
      </c>
      <c r="N2260" s="117">
        <v>2900000</v>
      </c>
      <c r="O2260" s="129">
        <f t="shared" si="181"/>
        <v>3190000.0000000005</v>
      </c>
      <c r="P2260" s="14">
        <f t="shared" si="182"/>
        <v>0</v>
      </c>
      <c r="Q2260" s="14" t="str">
        <f>+IF(B2260='1'!$D$15,IF(C2260='1'!$D$16,'2'!D2260,""),"")</f>
        <v/>
      </c>
      <c r="S2260" s="36">
        <v>2300000</v>
      </c>
      <c r="T2260" s="87">
        <v>2300000</v>
      </c>
      <c r="U2260" s="96">
        <v>2600000</v>
      </c>
      <c r="V2260" s="108">
        <v>2900000</v>
      </c>
    </row>
    <row r="2261" spans="1:22" hidden="1" x14ac:dyDescent="0.2">
      <c r="A2261" s="103">
        <v>2259</v>
      </c>
      <c r="B2261" s="1" t="s">
        <v>46</v>
      </c>
      <c r="C2261" s="14">
        <v>43</v>
      </c>
      <c r="D2261" s="14">
        <v>42</v>
      </c>
      <c r="E2261" s="1">
        <v>13372</v>
      </c>
      <c r="F2261" s="1" t="str">
        <f t="shared" si="180"/>
        <v>БЗД4342</v>
      </c>
      <c r="G2261" s="2" t="s">
        <v>6</v>
      </c>
      <c r="I2261" s="1">
        <v>6</v>
      </c>
      <c r="J2261" s="1">
        <v>2007</v>
      </c>
      <c r="L2261" s="122">
        <f t="shared" si="183"/>
        <v>1.1000000000000001</v>
      </c>
      <c r="N2261" s="117">
        <v>2100000</v>
      </c>
      <c r="O2261" s="129">
        <f t="shared" si="181"/>
        <v>2310000</v>
      </c>
      <c r="P2261" s="14">
        <f t="shared" si="182"/>
        <v>0</v>
      </c>
      <c r="Q2261" s="14" t="str">
        <f>+IF(B2261='1'!$D$15,IF(C2261='1'!$D$16,'2'!D2261,""),"")</f>
        <v/>
      </c>
      <c r="S2261" s="36">
        <v>1600000</v>
      </c>
      <c r="T2261" s="87">
        <v>1600000</v>
      </c>
      <c r="U2261" s="96">
        <v>1800000</v>
      </c>
      <c r="V2261" s="108">
        <v>2100000</v>
      </c>
    </row>
    <row r="2262" spans="1:22" hidden="1" x14ac:dyDescent="0.2">
      <c r="A2262" s="103">
        <v>2260</v>
      </c>
      <c r="B2262" s="1" t="s">
        <v>47</v>
      </c>
      <c r="C2262" s="14">
        <v>2</v>
      </c>
      <c r="D2262" s="14">
        <v>102</v>
      </c>
      <c r="E2262" s="1">
        <v>18105</v>
      </c>
      <c r="F2262" s="1" t="str">
        <f t="shared" si="180"/>
        <v>СХД2102</v>
      </c>
      <c r="G2262" s="2" t="s">
        <v>2074</v>
      </c>
      <c r="I2262" s="1">
        <v>9</v>
      </c>
      <c r="J2262" s="1">
        <v>2016</v>
      </c>
      <c r="K2262" s="2" t="s">
        <v>1124</v>
      </c>
      <c r="L2262" s="122">
        <f t="shared" si="183"/>
        <v>1.1000000000000001</v>
      </c>
      <c r="N2262" s="117">
        <v>1800000</v>
      </c>
      <c r="O2262" s="129">
        <f t="shared" si="181"/>
        <v>1980000.0000000002</v>
      </c>
      <c r="P2262" s="14">
        <f t="shared" si="182"/>
        <v>0</v>
      </c>
      <c r="Q2262" s="14" t="str">
        <f>+IF(B2262='1'!$D$15,IF(C2262='1'!$D$16,'2'!D2262,""),"")</f>
        <v/>
      </c>
      <c r="S2262" s="36">
        <v>1700000</v>
      </c>
      <c r="T2262" s="87">
        <v>1650000</v>
      </c>
      <c r="U2262" s="96">
        <v>1650000</v>
      </c>
      <c r="V2262" s="108">
        <v>1800000</v>
      </c>
    </row>
    <row r="2263" spans="1:22" hidden="1" x14ac:dyDescent="0.2">
      <c r="A2263" s="103">
        <v>2261</v>
      </c>
      <c r="B2263" s="1" t="s">
        <v>47</v>
      </c>
      <c r="C2263" s="14">
        <v>2</v>
      </c>
      <c r="D2263" s="14">
        <v>106</v>
      </c>
      <c r="E2263" s="1">
        <v>18105</v>
      </c>
      <c r="F2263" s="1" t="str">
        <f t="shared" si="180"/>
        <v>СХД2106</v>
      </c>
      <c r="G2263" s="2" t="s">
        <v>2074</v>
      </c>
      <c r="I2263" s="1">
        <v>9</v>
      </c>
      <c r="J2263" s="1">
        <v>2016</v>
      </c>
      <c r="K2263" s="2" t="s">
        <v>1124</v>
      </c>
      <c r="L2263" s="122">
        <f t="shared" si="183"/>
        <v>1.1000000000000001</v>
      </c>
      <c r="N2263" s="117">
        <v>1800000</v>
      </c>
      <c r="O2263" s="129">
        <f t="shared" si="181"/>
        <v>1980000.0000000002</v>
      </c>
      <c r="P2263" s="14">
        <f t="shared" si="182"/>
        <v>0</v>
      </c>
      <c r="Q2263" s="14" t="str">
        <f>+IF(B2263='1'!$D$15,IF(C2263='1'!$D$16,'2'!D2263,""),"")</f>
        <v/>
      </c>
      <c r="S2263" s="36">
        <v>1700000</v>
      </c>
      <c r="T2263" s="87">
        <v>1650000</v>
      </c>
      <c r="U2263" s="96">
        <v>1650000</v>
      </c>
      <c r="V2263" s="108">
        <v>1800000</v>
      </c>
    </row>
    <row r="2264" spans="1:22" hidden="1" x14ac:dyDescent="0.2">
      <c r="A2264" s="103">
        <v>2262</v>
      </c>
      <c r="B2264" s="1" t="s">
        <v>47</v>
      </c>
      <c r="C2264" s="14">
        <v>4</v>
      </c>
      <c r="D2264" s="14">
        <v>28</v>
      </c>
      <c r="E2264" s="1">
        <v>18105</v>
      </c>
      <c r="F2264" s="1" t="str">
        <f t="shared" si="180"/>
        <v>СХД428</v>
      </c>
      <c r="G2264" s="2" t="s">
        <v>2570</v>
      </c>
      <c r="I2264" s="1">
        <v>6</v>
      </c>
      <c r="J2264" s="1">
        <v>2023</v>
      </c>
      <c r="K2264" s="2" t="s">
        <v>8</v>
      </c>
      <c r="L2264" s="122">
        <f t="shared" si="183"/>
        <v>1.1000000000000001</v>
      </c>
      <c r="N2264" s="117">
        <v>2000000</v>
      </c>
      <c r="O2264" s="129">
        <f t="shared" si="181"/>
        <v>2200000</v>
      </c>
      <c r="P2264" s="14">
        <f t="shared" si="182"/>
        <v>0</v>
      </c>
      <c r="Q2264" s="14" t="str">
        <f>+IF(B2264='1'!$D$15,IF(C2264='1'!$D$16,'2'!D2264,""),"")</f>
        <v/>
      </c>
      <c r="S2264" s="36"/>
      <c r="T2264" s="87"/>
      <c r="U2264" s="96">
        <v>0</v>
      </c>
      <c r="V2264" s="108">
        <v>2000000</v>
      </c>
    </row>
    <row r="2265" spans="1:22" hidden="1" x14ac:dyDescent="0.2">
      <c r="A2265" s="103">
        <v>2263</v>
      </c>
      <c r="B2265" s="1" t="s">
        <v>47</v>
      </c>
      <c r="C2265" s="14">
        <v>4</v>
      </c>
      <c r="D2265" s="14">
        <v>29</v>
      </c>
      <c r="E2265" s="1">
        <v>18105</v>
      </c>
      <c r="F2265" s="1" t="str">
        <f t="shared" si="180"/>
        <v>СХД429</v>
      </c>
      <c r="G2265" s="2" t="s">
        <v>2570</v>
      </c>
      <c r="I2265" s="1">
        <v>6</v>
      </c>
      <c r="J2265" s="1">
        <v>2022</v>
      </c>
      <c r="K2265" s="2" t="s">
        <v>8</v>
      </c>
      <c r="L2265" s="122">
        <f t="shared" si="183"/>
        <v>1.1000000000000001</v>
      </c>
      <c r="N2265" s="117">
        <v>2000000</v>
      </c>
      <c r="O2265" s="129">
        <f t="shared" si="181"/>
        <v>2200000</v>
      </c>
      <c r="P2265" s="14">
        <f t="shared" si="182"/>
        <v>0</v>
      </c>
      <c r="Q2265" s="14" t="str">
        <f>+IF(B2265='1'!$D$15,IF(C2265='1'!$D$16,'2'!D2265,""),"")</f>
        <v/>
      </c>
      <c r="S2265" s="36"/>
      <c r="T2265" s="87"/>
      <c r="U2265" s="96">
        <v>0</v>
      </c>
      <c r="V2265" s="108">
        <v>2000000</v>
      </c>
    </row>
    <row r="2266" spans="1:22" hidden="1" x14ac:dyDescent="0.2">
      <c r="A2266" s="103">
        <v>2264</v>
      </c>
      <c r="B2266" s="1" t="s">
        <v>47</v>
      </c>
      <c r="C2266" s="14">
        <v>4</v>
      </c>
      <c r="D2266" s="14">
        <v>31</v>
      </c>
      <c r="E2266" s="1">
        <v>18105</v>
      </c>
      <c r="F2266" s="1" t="str">
        <f t="shared" si="180"/>
        <v>СХД431</v>
      </c>
      <c r="G2266" s="2" t="s">
        <v>2570</v>
      </c>
      <c r="I2266" s="1">
        <v>5</v>
      </c>
      <c r="J2266" s="1">
        <v>2014</v>
      </c>
      <c r="K2266" s="2" t="s">
        <v>8</v>
      </c>
      <c r="L2266" s="122">
        <f t="shared" si="183"/>
        <v>1.1000000000000001</v>
      </c>
      <c r="N2266" s="117">
        <v>1800000</v>
      </c>
      <c r="O2266" s="129">
        <f t="shared" si="181"/>
        <v>1980000.0000000002</v>
      </c>
      <c r="P2266" s="14">
        <f t="shared" si="182"/>
        <v>0</v>
      </c>
      <c r="Q2266" s="14" t="str">
        <f>+IF(B2266='1'!$D$15,IF(C2266='1'!$D$16,'2'!D2266,""),"")</f>
        <v/>
      </c>
      <c r="S2266" s="36">
        <v>1600000</v>
      </c>
      <c r="T2266" s="87">
        <v>1600000</v>
      </c>
      <c r="U2266" s="96">
        <v>1600000</v>
      </c>
      <c r="V2266" s="108">
        <v>1800000</v>
      </c>
    </row>
    <row r="2267" spans="1:22" hidden="1" x14ac:dyDescent="0.2">
      <c r="A2267" s="103">
        <v>2265</v>
      </c>
      <c r="B2267" s="1" t="s">
        <v>47</v>
      </c>
      <c r="C2267" s="14">
        <v>4</v>
      </c>
      <c r="D2267" s="14">
        <v>32</v>
      </c>
      <c r="E2267" s="1">
        <v>18105</v>
      </c>
      <c r="F2267" s="1" t="str">
        <f t="shared" si="180"/>
        <v>СХД432</v>
      </c>
      <c r="G2267" s="2" t="s">
        <v>2570</v>
      </c>
      <c r="I2267" s="1">
        <v>6</v>
      </c>
      <c r="J2267" s="1">
        <v>2014</v>
      </c>
      <c r="K2267" s="2" t="s">
        <v>8</v>
      </c>
      <c r="L2267" s="122">
        <f t="shared" si="183"/>
        <v>1.1000000000000001</v>
      </c>
      <c r="N2267" s="117">
        <v>1800000</v>
      </c>
      <c r="O2267" s="129">
        <f t="shared" si="181"/>
        <v>1980000.0000000002</v>
      </c>
      <c r="P2267" s="14">
        <f t="shared" si="182"/>
        <v>0</v>
      </c>
      <c r="Q2267" s="14" t="str">
        <f>+IF(B2267='1'!$D$15,IF(C2267='1'!$D$16,'2'!D2267,""),"")</f>
        <v/>
      </c>
      <c r="S2267" s="36">
        <v>1600000</v>
      </c>
      <c r="T2267" s="87">
        <v>1600000</v>
      </c>
      <c r="U2267" s="96">
        <v>1600000</v>
      </c>
      <c r="V2267" s="108">
        <v>1800000</v>
      </c>
    </row>
    <row r="2268" spans="1:22" hidden="1" x14ac:dyDescent="0.2">
      <c r="A2268" s="103">
        <v>2266</v>
      </c>
      <c r="B2268" s="1" t="s">
        <v>47</v>
      </c>
      <c r="C2268" s="14">
        <v>4</v>
      </c>
      <c r="D2268" s="14">
        <v>33</v>
      </c>
      <c r="E2268" s="1">
        <v>18105</v>
      </c>
      <c r="F2268" s="1" t="str">
        <f t="shared" si="180"/>
        <v>СХД433</v>
      </c>
      <c r="G2268" s="2" t="s">
        <v>2570</v>
      </c>
      <c r="I2268" s="1">
        <v>6</v>
      </c>
      <c r="J2268" s="1">
        <v>2014</v>
      </c>
      <c r="K2268" s="2" t="s">
        <v>8</v>
      </c>
      <c r="L2268" s="122">
        <f t="shared" si="183"/>
        <v>1.1000000000000001</v>
      </c>
      <c r="N2268" s="117">
        <v>1800000</v>
      </c>
      <c r="O2268" s="129">
        <f t="shared" si="181"/>
        <v>1980000.0000000002</v>
      </c>
      <c r="P2268" s="14">
        <f t="shared" si="182"/>
        <v>0</v>
      </c>
      <c r="Q2268" s="14" t="str">
        <f>+IF(B2268='1'!$D$15,IF(C2268='1'!$D$16,'2'!D2268,""),"")</f>
        <v/>
      </c>
      <c r="S2268" s="36">
        <v>1600000</v>
      </c>
      <c r="T2268" s="87">
        <v>1600000</v>
      </c>
      <c r="U2268" s="96">
        <v>1600000</v>
      </c>
      <c r="V2268" s="108">
        <v>1800000</v>
      </c>
    </row>
    <row r="2269" spans="1:22" hidden="1" x14ac:dyDescent="0.2">
      <c r="A2269" s="103">
        <v>2267</v>
      </c>
      <c r="B2269" s="43" t="s">
        <v>47</v>
      </c>
      <c r="C2269" s="43">
        <v>4</v>
      </c>
      <c r="D2269" s="43" t="s">
        <v>1127</v>
      </c>
      <c r="E2269" s="43">
        <v>18105</v>
      </c>
      <c r="F2269" s="43" t="str">
        <f t="shared" si="180"/>
        <v>СХД4цаб24</v>
      </c>
      <c r="G2269" s="44" t="s">
        <v>2508</v>
      </c>
      <c r="H2269" s="44"/>
      <c r="I2269" s="43">
        <v>1</v>
      </c>
      <c r="J2269" s="43">
        <v>1959</v>
      </c>
      <c r="K2269" s="44" t="s">
        <v>8</v>
      </c>
      <c r="L2269" s="124">
        <v>1.1499999999999999</v>
      </c>
      <c r="M2269" s="45" t="s">
        <v>2015</v>
      </c>
      <c r="N2269" s="128">
        <v>0</v>
      </c>
      <c r="O2269" s="129">
        <f t="shared" si="181"/>
        <v>0</v>
      </c>
      <c r="P2269" s="14">
        <f t="shared" si="182"/>
        <v>0</v>
      </c>
      <c r="Q2269" s="14" t="str">
        <f>+IF(B2269='1'!$D$15,IF(C2269='1'!$D$16,'2'!D2269,""),"")</f>
        <v/>
      </c>
      <c r="S2269" s="46">
        <v>0</v>
      </c>
      <c r="T2269" s="47">
        <v>0</v>
      </c>
      <c r="U2269" s="128">
        <v>0</v>
      </c>
      <c r="V2269" s="108">
        <v>0</v>
      </c>
    </row>
    <row r="2270" spans="1:22" hidden="1" x14ac:dyDescent="0.2">
      <c r="A2270" s="103">
        <v>2268</v>
      </c>
      <c r="B2270" s="1" t="s">
        <v>47</v>
      </c>
      <c r="C2270" s="14">
        <v>4</v>
      </c>
      <c r="D2270" s="14" t="s">
        <v>1233</v>
      </c>
      <c r="E2270" s="1">
        <v>18082</v>
      </c>
      <c r="F2270" s="1" t="str">
        <f t="shared" si="180"/>
        <v>СХД4цаб14</v>
      </c>
      <c r="G2270" s="2" t="s">
        <v>1128</v>
      </c>
      <c r="I2270" s="1">
        <v>1</v>
      </c>
      <c r="J2270" s="1">
        <v>1989</v>
      </c>
      <c r="K2270" s="2" t="s">
        <v>8</v>
      </c>
      <c r="L2270" s="122">
        <v>1.1499999999999999</v>
      </c>
      <c r="N2270" s="117">
        <v>0</v>
      </c>
      <c r="O2270" s="129">
        <f t="shared" si="181"/>
        <v>0</v>
      </c>
      <c r="P2270" s="14">
        <f t="shared" si="182"/>
        <v>0</v>
      </c>
      <c r="Q2270" s="14" t="str">
        <f>+IF(B2270='1'!$D$15,IF(C2270='1'!$D$16,'2'!D2270,""),"")</f>
        <v/>
      </c>
      <c r="S2270" s="36"/>
      <c r="T2270" s="87">
        <v>0</v>
      </c>
      <c r="U2270" s="96">
        <v>0</v>
      </c>
      <c r="V2270" s="108">
        <v>0</v>
      </c>
    </row>
    <row r="2271" spans="1:22" hidden="1" x14ac:dyDescent="0.2">
      <c r="A2271" s="103">
        <v>2269</v>
      </c>
      <c r="B2271" s="1" t="s">
        <v>47</v>
      </c>
      <c r="C2271" s="14">
        <v>4</v>
      </c>
      <c r="D2271" s="14">
        <v>35</v>
      </c>
      <c r="E2271" s="1">
        <v>18105</v>
      </c>
      <c r="F2271" s="1" t="str">
        <f t="shared" si="180"/>
        <v>СХД435</v>
      </c>
      <c r="G2271" s="2" t="s">
        <v>2571</v>
      </c>
      <c r="I2271" s="1">
        <v>9</v>
      </c>
      <c r="J2271" s="1">
        <v>2024</v>
      </c>
      <c r="K2271" s="2" t="s">
        <v>8</v>
      </c>
      <c r="L2271" s="122">
        <f t="shared" ref="L2271:L2277" si="184">+$L$1</f>
        <v>1.1000000000000001</v>
      </c>
      <c r="N2271" s="117">
        <v>2400000</v>
      </c>
      <c r="O2271" s="129">
        <f t="shared" si="181"/>
        <v>2640000</v>
      </c>
      <c r="P2271" s="14">
        <f t="shared" si="182"/>
        <v>0</v>
      </c>
      <c r="Q2271" s="14" t="str">
        <f>+IF(B2271='1'!$D$15,IF(C2271='1'!$D$16,'2'!D2271,""),"")</f>
        <v/>
      </c>
      <c r="S2271" s="36"/>
      <c r="T2271" s="87"/>
      <c r="U2271" s="96">
        <v>0</v>
      </c>
      <c r="V2271" s="108">
        <v>2400000</v>
      </c>
    </row>
    <row r="2272" spans="1:22" hidden="1" x14ac:dyDescent="0.2">
      <c r="A2272" s="103">
        <v>2270</v>
      </c>
      <c r="B2272" s="1" t="s">
        <v>47</v>
      </c>
      <c r="C2272" s="14">
        <v>4</v>
      </c>
      <c r="D2272" s="14">
        <v>36</v>
      </c>
      <c r="E2272" s="1">
        <v>18105</v>
      </c>
      <c r="F2272" s="1" t="str">
        <f t="shared" si="180"/>
        <v>СХД436</v>
      </c>
      <c r="G2272" s="2" t="s">
        <v>2571</v>
      </c>
      <c r="I2272" s="1">
        <v>9</v>
      </c>
      <c r="J2272" s="1">
        <v>2023</v>
      </c>
      <c r="K2272" s="2" t="s">
        <v>8</v>
      </c>
      <c r="L2272" s="122">
        <f t="shared" si="184"/>
        <v>1.1000000000000001</v>
      </c>
      <c r="N2272" s="117">
        <v>2400000</v>
      </c>
      <c r="O2272" s="129">
        <f t="shared" si="181"/>
        <v>2640000</v>
      </c>
      <c r="P2272" s="14">
        <f t="shared" si="182"/>
        <v>0</v>
      </c>
      <c r="Q2272" s="14" t="str">
        <f>+IF(B2272='1'!$D$15,IF(C2272='1'!$D$16,'2'!D2272,""),"")</f>
        <v/>
      </c>
      <c r="S2272" s="36"/>
      <c r="T2272" s="87"/>
      <c r="U2272" s="96">
        <v>0</v>
      </c>
      <c r="V2272" s="108">
        <v>2400000</v>
      </c>
    </row>
    <row r="2273" spans="1:22" hidden="1" x14ac:dyDescent="0.2">
      <c r="A2273" s="103">
        <v>2271</v>
      </c>
      <c r="B2273" s="1" t="s">
        <v>47</v>
      </c>
      <c r="C2273" s="14">
        <v>5</v>
      </c>
      <c r="D2273" s="14">
        <v>138</v>
      </c>
      <c r="E2273" s="1">
        <v>18082</v>
      </c>
      <c r="F2273" s="1" t="str">
        <f t="shared" si="180"/>
        <v>СХД5138</v>
      </c>
      <c r="G2273" s="2" t="s">
        <v>7</v>
      </c>
      <c r="I2273" s="1">
        <v>5</v>
      </c>
      <c r="J2273" s="1">
        <v>2014</v>
      </c>
      <c r="L2273" s="122">
        <f t="shared" si="184"/>
        <v>1.1000000000000001</v>
      </c>
      <c r="N2273" s="117">
        <v>0</v>
      </c>
      <c r="O2273" s="129">
        <f t="shared" si="181"/>
        <v>0</v>
      </c>
      <c r="P2273" s="14">
        <f t="shared" si="182"/>
        <v>0</v>
      </c>
      <c r="Q2273" s="14" t="str">
        <f>+IF(B2273='1'!$D$15,IF(C2273='1'!$D$16,'2'!D2273,""),"")</f>
        <v/>
      </c>
      <c r="S2273" s="36"/>
      <c r="T2273" s="87"/>
      <c r="U2273" s="96">
        <v>0</v>
      </c>
      <c r="V2273" s="108">
        <v>0</v>
      </c>
    </row>
    <row r="2274" spans="1:22" hidden="1" x14ac:dyDescent="0.2">
      <c r="A2274" s="103">
        <v>2272</v>
      </c>
      <c r="B2274" s="1" t="s">
        <v>47</v>
      </c>
      <c r="C2274" s="14">
        <v>5</v>
      </c>
      <c r="D2274" s="14">
        <v>91</v>
      </c>
      <c r="E2274" s="1">
        <v>18082</v>
      </c>
      <c r="F2274" s="1" t="str">
        <f t="shared" si="180"/>
        <v>СХД591</v>
      </c>
      <c r="G2274" s="2" t="s">
        <v>6</v>
      </c>
      <c r="I2274" s="1">
        <v>5</v>
      </c>
      <c r="J2274" s="1">
        <v>2014</v>
      </c>
      <c r="K2274" s="2" t="s">
        <v>1129</v>
      </c>
      <c r="L2274" s="122">
        <f t="shared" si="184"/>
        <v>1.1000000000000001</v>
      </c>
      <c r="N2274" s="117">
        <v>1800000</v>
      </c>
      <c r="O2274" s="129">
        <f t="shared" si="181"/>
        <v>1980000.0000000002</v>
      </c>
      <c r="P2274" s="14">
        <f t="shared" si="182"/>
        <v>0</v>
      </c>
      <c r="Q2274" s="14" t="str">
        <f>+IF(B2274='1'!$D$15,IF(C2274='1'!$D$16,'2'!D2274,""),"")</f>
        <v/>
      </c>
      <c r="S2274" s="36">
        <v>1600000</v>
      </c>
      <c r="T2274" s="87">
        <v>1600000</v>
      </c>
      <c r="U2274" s="96">
        <v>1600000</v>
      </c>
      <c r="V2274" s="108">
        <v>1800000</v>
      </c>
    </row>
    <row r="2275" spans="1:22" hidden="1" x14ac:dyDescent="0.2">
      <c r="A2275" s="103">
        <v>2273</v>
      </c>
      <c r="B2275" s="1" t="s">
        <v>47</v>
      </c>
      <c r="C2275" s="14">
        <v>5</v>
      </c>
      <c r="D2275" s="14" t="s">
        <v>1130</v>
      </c>
      <c r="E2275" s="1">
        <v>18082</v>
      </c>
      <c r="F2275" s="1" t="str">
        <f t="shared" si="180"/>
        <v>СХД539/2</v>
      </c>
      <c r="G2275" s="2" t="s">
        <v>7</v>
      </c>
      <c r="I2275" s="1">
        <v>5</v>
      </c>
      <c r="J2275" s="1">
        <v>2018</v>
      </c>
      <c r="K2275" s="2" t="s">
        <v>8</v>
      </c>
      <c r="L2275" s="122">
        <f t="shared" si="184"/>
        <v>1.1000000000000001</v>
      </c>
      <c r="N2275" s="117">
        <v>1800000</v>
      </c>
      <c r="O2275" s="129">
        <f t="shared" si="181"/>
        <v>1980000.0000000002</v>
      </c>
      <c r="P2275" s="14">
        <f t="shared" si="182"/>
        <v>0</v>
      </c>
      <c r="Q2275" s="14" t="str">
        <f>+IF(B2275='1'!$D$15,IF(C2275='1'!$D$16,'2'!D2275,""),"")</f>
        <v/>
      </c>
      <c r="S2275" s="36">
        <v>1600000</v>
      </c>
      <c r="T2275" s="87">
        <v>1600000</v>
      </c>
      <c r="U2275" s="96">
        <v>1600000</v>
      </c>
      <c r="V2275" s="108">
        <v>1800000</v>
      </c>
    </row>
    <row r="2276" spans="1:22" hidden="1" x14ac:dyDescent="0.2">
      <c r="A2276" s="103">
        <v>2274</v>
      </c>
      <c r="B2276" s="1" t="s">
        <v>47</v>
      </c>
      <c r="C2276" s="14">
        <v>6</v>
      </c>
      <c r="D2276" s="14" t="s">
        <v>1135</v>
      </c>
      <c r="E2276" s="1">
        <v>18060</v>
      </c>
      <c r="F2276" s="1" t="str">
        <f t="shared" si="180"/>
        <v>СХД664Б</v>
      </c>
      <c r="G2276" s="2" t="s">
        <v>1136</v>
      </c>
      <c r="I2276" s="1">
        <v>9</v>
      </c>
      <c r="J2276" s="1">
        <v>2014</v>
      </c>
      <c r="L2276" s="122">
        <f t="shared" si="184"/>
        <v>1.1000000000000001</v>
      </c>
      <c r="N2276" s="117">
        <v>2000000</v>
      </c>
      <c r="O2276" s="129">
        <f t="shared" si="181"/>
        <v>2200000</v>
      </c>
      <c r="P2276" s="14">
        <f t="shared" si="182"/>
        <v>0</v>
      </c>
      <c r="Q2276" s="14" t="str">
        <f>+IF(B2276='1'!$D$15,IF(C2276='1'!$D$16,'2'!D2276,""),"")</f>
        <v/>
      </c>
      <c r="S2276" s="36">
        <v>1900000</v>
      </c>
      <c r="T2276" s="87">
        <v>1900000</v>
      </c>
      <c r="U2276" s="96">
        <v>1900000</v>
      </c>
      <c r="V2276" s="108">
        <v>2000000</v>
      </c>
    </row>
    <row r="2277" spans="1:22" hidden="1" x14ac:dyDescent="0.2">
      <c r="A2277" s="103">
        <v>2275</v>
      </c>
      <c r="B2277" s="1" t="s">
        <v>47</v>
      </c>
      <c r="C2277" s="14">
        <v>6</v>
      </c>
      <c r="D2277" s="14" t="s">
        <v>1137</v>
      </c>
      <c r="E2277" s="1">
        <v>18060</v>
      </c>
      <c r="F2277" s="1" t="str">
        <f t="shared" si="180"/>
        <v>СХД664А</v>
      </c>
      <c r="G2277" s="2" t="s">
        <v>1136</v>
      </c>
      <c r="I2277" s="1">
        <v>9</v>
      </c>
      <c r="J2277" s="1">
        <v>2014</v>
      </c>
      <c r="L2277" s="122">
        <f t="shared" si="184"/>
        <v>1.1000000000000001</v>
      </c>
      <c r="N2277" s="117">
        <v>2000000</v>
      </c>
      <c r="O2277" s="129">
        <f t="shared" si="181"/>
        <v>2200000</v>
      </c>
      <c r="P2277" s="14">
        <f t="shared" si="182"/>
        <v>0</v>
      </c>
      <c r="Q2277" s="14" t="str">
        <f>+IF(B2277='1'!$D$15,IF(C2277='1'!$D$16,'2'!D2277,""),"")</f>
        <v/>
      </c>
      <c r="S2277" s="36">
        <v>1900000</v>
      </c>
      <c r="T2277" s="87">
        <v>1900000</v>
      </c>
      <c r="U2277" s="96">
        <v>1900000</v>
      </c>
      <c r="V2277" s="108">
        <v>2000000</v>
      </c>
    </row>
    <row r="2278" spans="1:22" hidden="1" x14ac:dyDescent="0.2">
      <c r="A2278" s="103">
        <v>2276</v>
      </c>
      <c r="B2278" s="1" t="s">
        <v>47</v>
      </c>
      <c r="C2278" s="14">
        <v>6</v>
      </c>
      <c r="D2278" s="14" t="s">
        <v>1134</v>
      </c>
      <c r="E2278" s="1">
        <v>18060</v>
      </c>
      <c r="F2278" s="1" t="str">
        <f t="shared" si="180"/>
        <v>СХД658Г</v>
      </c>
      <c r="G2278" s="2" t="s">
        <v>1689</v>
      </c>
      <c r="H2278" s="2" t="s">
        <v>1689</v>
      </c>
      <c r="I2278" s="1">
        <v>5</v>
      </c>
      <c r="J2278" s="1">
        <v>1989</v>
      </c>
      <c r="L2278" s="122">
        <v>1.1499999999999999</v>
      </c>
      <c r="N2278" s="117">
        <v>85000000</v>
      </c>
      <c r="O2278" s="129">
        <f t="shared" si="181"/>
        <v>97749999.999999985</v>
      </c>
      <c r="P2278" s="14">
        <f t="shared" si="182"/>
        <v>0</v>
      </c>
      <c r="Q2278" s="14" t="str">
        <f>+IF(B2278='1'!$D$15,IF(C2278='1'!$D$16,'2'!D2278,""),"")</f>
        <v/>
      </c>
      <c r="S2278" s="36">
        <v>75000000</v>
      </c>
      <c r="T2278" s="87">
        <v>75000000</v>
      </c>
      <c r="U2278" s="96">
        <v>75000000</v>
      </c>
      <c r="V2278" s="108">
        <v>85000000</v>
      </c>
    </row>
    <row r="2279" spans="1:22" hidden="1" x14ac:dyDescent="0.2">
      <c r="A2279" s="103">
        <v>2277</v>
      </c>
      <c r="B2279" s="1" t="s">
        <v>47</v>
      </c>
      <c r="C2279" s="14">
        <v>6</v>
      </c>
      <c r="D2279" s="14" t="s">
        <v>1132</v>
      </c>
      <c r="E2279" s="1">
        <v>18060</v>
      </c>
      <c r="F2279" s="1" t="str">
        <f t="shared" si="180"/>
        <v>СХД658В</v>
      </c>
      <c r="G2279" s="2" t="s">
        <v>1689</v>
      </c>
      <c r="H2279" s="2" t="s">
        <v>1689</v>
      </c>
      <c r="I2279" s="1">
        <v>5</v>
      </c>
      <c r="J2279" s="1">
        <v>1987</v>
      </c>
      <c r="L2279" s="122">
        <v>1.1499999999999999</v>
      </c>
      <c r="N2279" s="117">
        <v>85000000</v>
      </c>
      <c r="O2279" s="129">
        <f t="shared" si="181"/>
        <v>97749999.999999985</v>
      </c>
      <c r="P2279" s="14">
        <f t="shared" si="182"/>
        <v>0</v>
      </c>
      <c r="Q2279" s="14" t="str">
        <f>+IF(B2279='1'!$D$15,IF(C2279='1'!$D$16,'2'!D2279,""),"")</f>
        <v/>
      </c>
      <c r="S2279" s="36">
        <v>75000000</v>
      </c>
      <c r="T2279" s="87">
        <v>75000000</v>
      </c>
      <c r="U2279" s="96">
        <v>75000000</v>
      </c>
      <c r="V2279" s="108">
        <v>85000000</v>
      </c>
    </row>
    <row r="2280" spans="1:22" hidden="1" x14ac:dyDescent="0.2">
      <c r="A2280" s="103">
        <v>2278</v>
      </c>
      <c r="B2280" s="1" t="s">
        <v>47</v>
      </c>
      <c r="C2280" s="14">
        <v>6</v>
      </c>
      <c r="D2280" s="14" t="s">
        <v>1133</v>
      </c>
      <c r="E2280" s="1">
        <v>18060</v>
      </c>
      <c r="F2280" s="1" t="str">
        <f t="shared" si="180"/>
        <v>СХД658Б</v>
      </c>
      <c r="G2280" s="2" t="s">
        <v>1689</v>
      </c>
      <c r="H2280" s="2" t="s">
        <v>1689</v>
      </c>
      <c r="I2280" s="1">
        <v>5</v>
      </c>
      <c r="J2280" s="1">
        <v>1989</v>
      </c>
      <c r="L2280" s="122">
        <v>1.1499999999999999</v>
      </c>
      <c r="N2280" s="117">
        <v>85000000</v>
      </c>
      <c r="O2280" s="129">
        <f t="shared" si="181"/>
        <v>97749999.999999985</v>
      </c>
      <c r="P2280" s="14">
        <f t="shared" si="182"/>
        <v>0</v>
      </c>
      <c r="Q2280" s="14" t="str">
        <f>+IF(B2280='1'!$D$15,IF(C2280='1'!$D$16,'2'!D2280,""),"")</f>
        <v/>
      </c>
      <c r="S2280" s="36">
        <v>75000000</v>
      </c>
      <c r="T2280" s="87">
        <v>75000000</v>
      </c>
      <c r="U2280" s="96">
        <v>75000000</v>
      </c>
      <c r="V2280" s="108">
        <v>85000000</v>
      </c>
    </row>
    <row r="2281" spans="1:22" hidden="1" x14ac:dyDescent="0.2">
      <c r="A2281" s="103">
        <v>2279</v>
      </c>
      <c r="B2281" s="1" t="s">
        <v>47</v>
      </c>
      <c r="C2281" s="14">
        <v>6</v>
      </c>
      <c r="D2281" s="14" t="s">
        <v>1138</v>
      </c>
      <c r="E2281" s="1">
        <v>18060</v>
      </c>
      <c r="F2281" s="1" t="str">
        <f t="shared" si="180"/>
        <v>СХД658А</v>
      </c>
      <c r="G2281" s="2" t="s">
        <v>1689</v>
      </c>
      <c r="H2281" s="2" t="s">
        <v>1689</v>
      </c>
      <c r="I2281" s="1">
        <v>5</v>
      </c>
      <c r="J2281" s="1">
        <v>1988</v>
      </c>
      <c r="K2281" s="2" t="s">
        <v>1129</v>
      </c>
      <c r="L2281" s="122">
        <v>1.1499999999999999</v>
      </c>
      <c r="N2281" s="117">
        <v>85000000</v>
      </c>
      <c r="O2281" s="129">
        <f t="shared" si="181"/>
        <v>97749999.999999985</v>
      </c>
      <c r="P2281" s="14">
        <f t="shared" si="182"/>
        <v>0</v>
      </c>
      <c r="Q2281" s="14" t="str">
        <f>+IF(B2281='1'!$D$15,IF(C2281='1'!$D$16,'2'!D2281,""),"")</f>
        <v/>
      </c>
      <c r="S2281" s="36">
        <v>75000000</v>
      </c>
      <c r="T2281" s="87">
        <v>75000000</v>
      </c>
      <c r="U2281" s="96">
        <v>75000000</v>
      </c>
      <c r="V2281" s="108">
        <v>85000000</v>
      </c>
    </row>
    <row r="2282" spans="1:22" hidden="1" x14ac:dyDescent="0.2">
      <c r="A2282" s="103">
        <v>2280</v>
      </c>
      <c r="B2282" s="1" t="s">
        <v>47</v>
      </c>
      <c r="C2282" s="14">
        <v>6</v>
      </c>
      <c r="D2282" s="14" t="s">
        <v>1139</v>
      </c>
      <c r="E2282" s="1">
        <v>18060</v>
      </c>
      <c r="F2282" s="1" t="str">
        <f t="shared" si="180"/>
        <v>СХД654Б</v>
      </c>
      <c r="G2282" s="2" t="s">
        <v>1136</v>
      </c>
      <c r="I2282" s="1">
        <v>10</v>
      </c>
      <c r="J2282" s="1">
        <v>2016</v>
      </c>
      <c r="K2282" s="2" t="s">
        <v>8</v>
      </c>
      <c r="L2282" s="122">
        <f t="shared" ref="L2282:L2292" si="185">+$L$1</f>
        <v>1.1000000000000001</v>
      </c>
      <c r="N2282" s="117">
        <v>2100000</v>
      </c>
      <c r="O2282" s="129">
        <f t="shared" si="181"/>
        <v>2310000</v>
      </c>
      <c r="P2282" s="14">
        <f t="shared" si="182"/>
        <v>0</v>
      </c>
      <c r="Q2282" s="14" t="str">
        <f>+IF(B2282='1'!$D$15,IF(C2282='1'!$D$16,'2'!D2282,""),"")</f>
        <v/>
      </c>
      <c r="S2282" s="36">
        <v>2000000</v>
      </c>
      <c r="T2282" s="87">
        <v>2000000</v>
      </c>
      <c r="U2282" s="96">
        <v>2000000</v>
      </c>
      <c r="V2282" s="108">
        <v>2100000</v>
      </c>
    </row>
    <row r="2283" spans="1:22" hidden="1" x14ac:dyDescent="0.2">
      <c r="A2283" s="103">
        <v>2281</v>
      </c>
      <c r="B2283" s="1" t="s">
        <v>47</v>
      </c>
      <c r="C2283" s="14">
        <v>6</v>
      </c>
      <c r="D2283" s="14" t="s">
        <v>244</v>
      </c>
      <c r="E2283" s="1">
        <v>18060</v>
      </c>
      <c r="F2283" s="1" t="str">
        <f t="shared" si="180"/>
        <v>СХД654А</v>
      </c>
      <c r="G2283" s="2" t="s">
        <v>1136</v>
      </c>
      <c r="I2283" s="1">
        <v>9</v>
      </c>
      <c r="J2283" s="1">
        <v>2016</v>
      </c>
      <c r="K2283" s="2" t="s">
        <v>8</v>
      </c>
      <c r="L2283" s="122">
        <f t="shared" si="185"/>
        <v>1.1000000000000001</v>
      </c>
      <c r="N2283" s="117">
        <v>2100000</v>
      </c>
      <c r="O2283" s="129">
        <f t="shared" si="181"/>
        <v>2310000</v>
      </c>
      <c r="P2283" s="14">
        <f t="shared" si="182"/>
        <v>0</v>
      </c>
      <c r="Q2283" s="14" t="str">
        <f>+IF(B2283='1'!$D$15,IF(C2283='1'!$D$16,'2'!D2283,""),"")</f>
        <v/>
      </c>
      <c r="S2283" s="36">
        <v>2000000</v>
      </c>
      <c r="T2283" s="87">
        <v>2000000</v>
      </c>
      <c r="U2283" s="96">
        <v>2000000</v>
      </c>
      <c r="V2283" s="108">
        <v>2100000</v>
      </c>
    </row>
    <row r="2284" spans="1:22" hidden="1" x14ac:dyDescent="0.2">
      <c r="A2284" s="103">
        <v>2282</v>
      </c>
      <c r="B2284" s="1" t="s">
        <v>47</v>
      </c>
      <c r="C2284" s="14">
        <v>6</v>
      </c>
      <c r="D2284" s="14" t="s">
        <v>906</v>
      </c>
      <c r="E2284" s="1">
        <v>18060</v>
      </c>
      <c r="F2284" s="1" t="str">
        <f t="shared" si="180"/>
        <v>СХД646В</v>
      </c>
      <c r="G2284" s="2" t="s">
        <v>1136</v>
      </c>
      <c r="I2284" s="1">
        <v>9</v>
      </c>
      <c r="J2284" s="1">
        <v>2016</v>
      </c>
      <c r="K2284" s="2" t="s">
        <v>8</v>
      </c>
      <c r="L2284" s="122">
        <f t="shared" si="185"/>
        <v>1.1000000000000001</v>
      </c>
      <c r="N2284" s="117">
        <v>2100000</v>
      </c>
      <c r="O2284" s="129">
        <f t="shared" si="181"/>
        <v>2310000</v>
      </c>
      <c r="P2284" s="14">
        <f t="shared" si="182"/>
        <v>0</v>
      </c>
      <c r="Q2284" s="14" t="str">
        <f>+IF(B2284='1'!$D$15,IF(C2284='1'!$D$16,'2'!D2284,""),"")</f>
        <v/>
      </c>
      <c r="S2284" s="36">
        <v>2000000</v>
      </c>
      <c r="T2284" s="87">
        <v>2000000</v>
      </c>
      <c r="U2284" s="96">
        <v>2000000</v>
      </c>
      <c r="V2284" s="108">
        <v>2100000</v>
      </c>
    </row>
    <row r="2285" spans="1:22" hidden="1" x14ac:dyDescent="0.2">
      <c r="A2285" s="103">
        <v>2283</v>
      </c>
      <c r="B2285" s="1" t="s">
        <v>47</v>
      </c>
      <c r="C2285" s="14">
        <v>6</v>
      </c>
      <c r="D2285" s="14" t="s">
        <v>452</v>
      </c>
      <c r="E2285" s="1">
        <v>18060</v>
      </c>
      <c r="F2285" s="1" t="str">
        <f t="shared" si="180"/>
        <v>СХД646Б</v>
      </c>
      <c r="G2285" s="2" t="s">
        <v>1136</v>
      </c>
      <c r="I2285" s="1">
        <v>9</v>
      </c>
      <c r="J2285" s="1">
        <v>2016</v>
      </c>
      <c r="K2285" s="2" t="s">
        <v>8</v>
      </c>
      <c r="L2285" s="122">
        <f t="shared" si="185"/>
        <v>1.1000000000000001</v>
      </c>
      <c r="N2285" s="117">
        <v>2100000</v>
      </c>
      <c r="O2285" s="129">
        <f t="shared" si="181"/>
        <v>2310000</v>
      </c>
      <c r="P2285" s="14">
        <f t="shared" si="182"/>
        <v>0</v>
      </c>
      <c r="Q2285" s="14" t="str">
        <f>+IF(B2285='1'!$D$15,IF(C2285='1'!$D$16,'2'!D2285,""),"")</f>
        <v/>
      </c>
      <c r="S2285" s="36">
        <v>2000000</v>
      </c>
      <c r="T2285" s="87">
        <v>2000000</v>
      </c>
      <c r="U2285" s="96">
        <v>2000000</v>
      </c>
      <c r="V2285" s="108">
        <v>2100000</v>
      </c>
    </row>
    <row r="2286" spans="1:22" hidden="1" x14ac:dyDescent="0.2">
      <c r="A2286" s="103">
        <v>2284</v>
      </c>
      <c r="B2286" s="1" t="s">
        <v>47</v>
      </c>
      <c r="C2286" s="14">
        <v>6</v>
      </c>
      <c r="D2286" s="14" t="s">
        <v>451</v>
      </c>
      <c r="E2286" s="1">
        <v>18060</v>
      </c>
      <c r="F2286" s="1" t="str">
        <f t="shared" si="180"/>
        <v>СХД646А</v>
      </c>
      <c r="G2286" s="2" t="s">
        <v>1136</v>
      </c>
      <c r="I2286" s="1">
        <v>9</v>
      </c>
      <c r="J2286" s="1">
        <v>2016</v>
      </c>
      <c r="K2286" s="2" t="s">
        <v>8</v>
      </c>
      <c r="L2286" s="122">
        <f t="shared" si="185"/>
        <v>1.1000000000000001</v>
      </c>
      <c r="N2286" s="117">
        <v>2100000</v>
      </c>
      <c r="O2286" s="129">
        <f t="shared" si="181"/>
        <v>2310000</v>
      </c>
      <c r="P2286" s="14">
        <f t="shared" si="182"/>
        <v>0</v>
      </c>
      <c r="Q2286" s="14" t="str">
        <f>+IF(B2286='1'!$D$15,IF(C2286='1'!$D$16,'2'!D2286,""),"")</f>
        <v/>
      </c>
      <c r="S2286" s="36">
        <v>2000000</v>
      </c>
      <c r="T2286" s="87">
        <v>2000000</v>
      </c>
      <c r="U2286" s="96">
        <v>2000000</v>
      </c>
      <c r="V2286" s="108">
        <v>2100000</v>
      </c>
    </row>
    <row r="2287" spans="1:22" hidden="1" x14ac:dyDescent="0.2">
      <c r="A2287" s="103">
        <v>2285</v>
      </c>
      <c r="B2287" s="1" t="s">
        <v>47</v>
      </c>
      <c r="C2287" s="14">
        <v>6</v>
      </c>
      <c r="D2287" s="14" t="s">
        <v>390</v>
      </c>
      <c r="E2287" s="1">
        <v>18061</v>
      </c>
      <c r="F2287" s="1" t="str">
        <f t="shared" si="180"/>
        <v>СХД645Б</v>
      </c>
      <c r="G2287" s="2" t="s">
        <v>7</v>
      </c>
      <c r="I2287" s="1">
        <v>6</v>
      </c>
      <c r="J2287" s="1">
        <v>2014</v>
      </c>
      <c r="K2287" s="2" t="s">
        <v>8</v>
      </c>
      <c r="L2287" s="122">
        <f t="shared" si="185"/>
        <v>1.1000000000000001</v>
      </c>
      <c r="N2287" s="117">
        <v>1800000</v>
      </c>
      <c r="O2287" s="129">
        <f t="shared" si="181"/>
        <v>1980000.0000000002</v>
      </c>
      <c r="P2287" s="14">
        <f t="shared" si="182"/>
        <v>0</v>
      </c>
      <c r="Q2287" s="14" t="str">
        <f>+IF(B2287='1'!$D$15,IF(C2287='1'!$D$16,'2'!D2287,""),"")</f>
        <v/>
      </c>
      <c r="S2287" s="36">
        <v>1500000</v>
      </c>
      <c r="T2287" s="87">
        <v>1500000</v>
      </c>
      <c r="U2287" s="96">
        <v>1600000</v>
      </c>
      <c r="V2287" s="108">
        <v>1800000</v>
      </c>
    </row>
    <row r="2288" spans="1:22" hidden="1" x14ac:dyDescent="0.2">
      <c r="A2288" s="103">
        <v>2286</v>
      </c>
      <c r="B2288" s="1" t="s">
        <v>47</v>
      </c>
      <c r="C2288" s="14">
        <v>6</v>
      </c>
      <c r="D2288" s="14">
        <v>63</v>
      </c>
      <c r="E2288" s="1">
        <v>18060</v>
      </c>
      <c r="F2288" s="1" t="str">
        <f t="shared" si="180"/>
        <v>СХД663</v>
      </c>
      <c r="G2288" s="2" t="s">
        <v>1131</v>
      </c>
      <c r="I2288" s="1">
        <v>5</v>
      </c>
      <c r="J2288" s="1">
        <v>2009</v>
      </c>
      <c r="L2288" s="122">
        <f t="shared" si="185"/>
        <v>1.1000000000000001</v>
      </c>
      <c r="N2288" s="117">
        <v>1900000</v>
      </c>
      <c r="O2288" s="129">
        <f t="shared" si="181"/>
        <v>2090000.0000000002</v>
      </c>
      <c r="P2288" s="14">
        <f t="shared" si="182"/>
        <v>0</v>
      </c>
      <c r="Q2288" s="14" t="str">
        <f>+IF(B2288='1'!$D$15,IF(C2288='1'!$D$16,'2'!D2288,""),"")</f>
        <v/>
      </c>
      <c r="S2288" s="36">
        <v>1700000</v>
      </c>
      <c r="T2288" s="87">
        <v>1700000</v>
      </c>
      <c r="U2288" s="96">
        <v>1700000</v>
      </c>
      <c r="V2288" s="108">
        <v>1900000</v>
      </c>
    </row>
    <row r="2289" spans="1:22" hidden="1" x14ac:dyDescent="0.2">
      <c r="A2289" s="103">
        <v>2287</v>
      </c>
      <c r="B2289" s="1" t="s">
        <v>47</v>
      </c>
      <c r="C2289" s="14">
        <v>6</v>
      </c>
      <c r="D2289" s="14">
        <v>62</v>
      </c>
      <c r="E2289" s="1">
        <v>18060</v>
      </c>
      <c r="F2289" s="1" t="str">
        <f t="shared" si="180"/>
        <v>СХД662</v>
      </c>
      <c r="G2289" s="2" t="s">
        <v>1131</v>
      </c>
      <c r="I2289" s="1">
        <v>5</v>
      </c>
      <c r="J2289" s="1">
        <v>2009</v>
      </c>
      <c r="L2289" s="122">
        <f t="shared" si="185"/>
        <v>1.1000000000000001</v>
      </c>
      <c r="N2289" s="117">
        <v>1900000</v>
      </c>
      <c r="O2289" s="129">
        <f t="shared" si="181"/>
        <v>2090000.0000000002</v>
      </c>
      <c r="P2289" s="14">
        <f t="shared" si="182"/>
        <v>0</v>
      </c>
      <c r="Q2289" s="14" t="str">
        <f>+IF(B2289='1'!$D$15,IF(C2289='1'!$D$16,'2'!D2289,""),"")</f>
        <v/>
      </c>
      <c r="S2289" s="36">
        <v>1700000</v>
      </c>
      <c r="T2289" s="87">
        <v>1700000</v>
      </c>
      <c r="U2289" s="96">
        <v>1700000</v>
      </c>
      <c r="V2289" s="108">
        <v>1900000</v>
      </c>
    </row>
    <row r="2290" spans="1:22" hidden="1" x14ac:dyDescent="0.2">
      <c r="A2290" s="103">
        <v>2288</v>
      </c>
      <c r="B2290" s="1" t="s">
        <v>47</v>
      </c>
      <c r="C2290" s="14">
        <v>6</v>
      </c>
      <c r="D2290" s="14">
        <v>61</v>
      </c>
      <c r="E2290" s="1">
        <v>18060</v>
      </c>
      <c r="F2290" s="1" t="str">
        <f t="shared" ref="F2290:F2353" si="186">+B2290&amp;C2290&amp;D2290</f>
        <v>СХД661</v>
      </c>
      <c r="G2290" s="2" t="s">
        <v>1131</v>
      </c>
      <c r="I2290" s="1">
        <v>5</v>
      </c>
      <c r="J2290" s="1">
        <v>2009</v>
      </c>
      <c r="L2290" s="122">
        <f t="shared" si="185"/>
        <v>1.1000000000000001</v>
      </c>
      <c r="N2290" s="117">
        <v>1900000</v>
      </c>
      <c r="O2290" s="129">
        <f t="shared" si="181"/>
        <v>2090000.0000000002</v>
      </c>
      <c r="P2290" s="14">
        <f t="shared" si="182"/>
        <v>0</v>
      </c>
      <c r="Q2290" s="14" t="str">
        <f>+IF(B2290='1'!$D$15,IF(C2290='1'!$D$16,'2'!D2290,""),"")</f>
        <v/>
      </c>
      <c r="S2290" s="36">
        <v>1700000</v>
      </c>
      <c r="T2290" s="87">
        <v>1700000</v>
      </c>
      <c r="U2290" s="96">
        <v>1700000</v>
      </c>
      <c r="V2290" s="108">
        <v>1900000</v>
      </c>
    </row>
    <row r="2291" spans="1:22" hidden="1" x14ac:dyDescent="0.2">
      <c r="A2291" s="103">
        <v>2289</v>
      </c>
      <c r="B2291" s="1" t="s">
        <v>47</v>
      </c>
      <c r="C2291" s="14">
        <v>6</v>
      </c>
      <c r="D2291" s="14">
        <v>60</v>
      </c>
      <c r="E2291" s="1">
        <v>18060</v>
      </c>
      <c r="F2291" s="1" t="str">
        <f t="shared" si="186"/>
        <v>СХД660</v>
      </c>
      <c r="G2291" s="2" t="s">
        <v>1136</v>
      </c>
      <c r="I2291" s="1">
        <v>5</v>
      </c>
      <c r="J2291" s="1">
        <v>2012</v>
      </c>
      <c r="K2291" s="2" t="s">
        <v>8</v>
      </c>
      <c r="L2291" s="122">
        <f t="shared" si="185"/>
        <v>1.1000000000000001</v>
      </c>
      <c r="N2291" s="117">
        <v>1900000</v>
      </c>
      <c r="O2291" s="129">
        <f t="shared" si="181"/>
        <v>2090000.0000000002</v>
      </c>
      <c r="P2291" s="14">
        <f t="shared" si="182"/>
        <v>0</v>
      </c>
      <c r="Q2291" s="14" t="str">
        <f>+IF(B2291='1'!$D$15,IF(C2291='1'!$D$16,'2'!D2291,""),"")</f>
        <v/>
      </c>
      <c r="S2291" s="36">
        <v>1700000</v>
      </c>
      <c r="T2291" s="87">
        <v>1700000</v>
      </c>
      <c r="U2291" s="96">
        <v>1700000</v>
      </c>
      <c r="V2291" s="108">
        <v>1900000</v>
      </c>
    </row>
    <row r="2292" spans="1:22" hidden="1" x14ac:dyDescent="0.2">
      <c r="A2292" s="103">
        <v>2290</v>
      </c>
      <c r="B2292" s="1" t="s">
        <v>47</v>
      </c>
      <c r="C2292" s="14">
        <v>6</v>
      </c>
      <c r="D2292" s="14">
        <v>43</v>
      </c>
      <c r="E2292" s="1">
        <v>18061</v>
      </c>
      <c r="F2292" s="1" t="str">
        <f t="shared" si="186"/>
        <v>СХД643</v>
      </c>
      <c r="G2292" s="2" t="s">
        <v>211</v>
      </c>
      <c r="I2292" s="1">
        <v>6</v>
      </c>
      <c r="J2292" s="1">
        <v>2016</v>
      </c>
      <c r="K2292" s="2" t="s">
        <v>1129</v>
      </c>
      <c r="L2292" s="122">
        <f t="shared" si="185"/>
        <v>1.1000000000000001</v>
      </c>
      <c r="N2292" s="117">
        <v>2000000</v>
      </c>
      <c r="O2292" s="129">
        <f t="shared" si="181"/>
        <v>2200000</v>
      </c>
      <c r="P2292" s="14">
        <f t="shared" si="182"/>
        <v>0</v>
      </c>
      <c r="Q2292" s="14" t="str">
        <f>+IF(B2292='1'!$D$15,IF(C2292='1'!$D$16,'2'!D2292,""),"")</f>
        <v/>
      </c>
      <c r="S2292" s="36">
        <v>1500000</v>
      </c>
      <c r="T2292" s="87">
        <v>1500000</v>
      </c>
      <c r="U2292" s="96">
        <v>1500000</v>
      </c>
      <c r="V2292" s="108">
        <v>2000000</v>
      </c>
    </row>
    <row r="2293" spans="1:22" hidden="1" x14ac:dyDescent="0.2">
      <c r="A2293" s="103">
        <v>2291</v>
      </c>
      <c r="B2293" s="1" t="s">
        <v>47</v>
      </c>
      <c r="C2293" s="14">
        <v>6</v>
      </c>
      <c r="D2293" s="14">
        <v>31</v>
      </c>
      <c r="E2293" s="1">
        <v>18060</v>
      </c>
      <c r="F2293" s="1" t="str">
        <f t="shared" si="186"/>
        <v>СХД631</v>
      </c>
      <c r="G2293" s="2" t="s">
        <v>6</v>
      </c>
      <c r="I2293" s="1">
        <v>6</v>
      </c>
      <c r="J2293" s="1">
        <v>1992</v>
      </c>
      <c r="L2293" s="122">
        <v>1.1499999999999999</v>
      </c>
      <c r="N2293" s="117">
        <v>75000000</v>
      </c>
      <c r="O2293" s="129">
        <f t="shared" si="181"/>
        <v>86250000</v>
      </c>
      <c r="P2293" s="14">
        <f t="shared" si="182"/>
        <v>0</v>
      </c>
      <c r="Q2293" s="14" t="str">
        <f>+IF(B2293='1'!$D$15,IF(C2293='1'!$D$16,'2'!D2293,""),"")</f>
        <v/>
      </c>
      <c r="S2293" s="36">
        <v>65000000</v>
      </c>
      <c r="T2293" s="87">
        <v>65000000</v>
      </c>
      <c r="U2293" s="96">
        <v>65000000</v>
      </c>
      <c r="V2293" s="108">
        <v>75000000</v>
      </c>
    </row>
    <row r="2294" spans="1:22" hidden="1" x14ac:dyDescent="0.2">
      <c r="A2294" s="103">
        <v>2292</v>
      </c>
      <c r="B2294" s="1" t="s">
        <v>47</v>
      </c>
      <c r="C2294" s="14">
        <v>6</v>
      </c>
      <c r="D2294" s="14">
        <v>30</v>
      </c>
      <c r="E2294" s="1">
        <v>18060</v>
      </c>
      <c r="F2294" s="1" t="str">
        <f t="shared" si="186"/>
        <v>СХД630</v>
      </c>
      <c r="G2294" s="2" t="s">
        <v>6</v>
      </c>
      <c r="I2294" s="1">
        <v>5</v>
      </c>
      <c r="J2294" s="1">
        <v>1991</v>
      </c>
      <c r="L2294" s="122">
        <v>1.1499999999999999</v>
      </c>
      <c r="N2294" s="117">
        <v>75000000</v>
      </c>
      <c r="O2294" s="129">
        <f t="shared" si="181"/>
        <v>86250000</v>
      </c>
      <c r="P2294" s="14">
        <f t="shared" si="182"/>
        <v>0</v>
      </c>
      <c r="Q2294" s="14" t="str">
        <f>+IF(B2294='1'!$D$15,IF(C2294='1'!$D$16,'2'!D2294,""),"")</f>
        <v/>
      </c>
      <c r="S2294" s="36">
        <v>65000000</v>
      </c>
      <c r="T2294" s="87">
        <v>65000000</v>
      </c>
      <c r="U2294" s="96">
        <v>65000000</v>
      </c>
      <c r="V2294" s="108">
        <v>75000000</v>
      </c>
    </row>
    <row r="2295" spans="1:22" hidden="1" x14ac:dyDescent="0.2">
      <c r="A2295" s="103">
        <v>2293</v>
      </c>
      <c r="B2295" s="1" t="s">
        <v>47</v>
      </c>
      <c r="C2295" s="14">
        <v>6</v>
      </c>
      <c r="D2295" s="14">
        <v>17</v>
      </c>
      <c r="E2295" s="1">
        <v>18060</v>
      </c>
      <c r="F2295" s="1" t="str">
        <f t="shared" si="186"/>
        <v>СХД617</v>
      </c>
      <c r="G2295" s="2" t="s">
        <v>7</v>
      </c>
      <c r="I2295" s="1">
        <v>9</v>
      </c>
      <c r="J2295" s="1">
        <v>2015</v>
      </c>
      <c r="K2295" s="2" t="s">
        <v>8</v>
      </c>
      <c r="L2295" s="122">
        <f>+$L$1</f>
        <v>1.1000000000000001</v>
      </c>
      <c r="N2295" s="117">
        <v>1900000</v>
      </c>
      <c r="O2295" s="129">
        <f t="shared" si="181"/>
        <v>2090000.0000000002</v>
      </c>
      <c r="P2295" s="14">
        <f t="shared" si="182"/>
        <v>0</v>
      </c>
      <c r="Q2295" s="14" t="str">
        <f>+IF(B2295='1'!$D$15,IF(C2295='1'!$D$16,'2'!D2295,""),"")</f>
        <v/>
      </c>
      <c r="S2295" s="36">
        <v>1700000</v>
      </c>
      <c r="T2295" s="87">
        <v>1700000</v>
      </c>
      <c r="U2295" s="96">
        <v>1700000</v>
      </c>
      <c r="V2295" s="108">
        <v>1900000</v>
      </c>
    </row>
    <row r="2296" spans="1:22" hidden="1" x14ac:dyDescent="0.2">
      <c r="A2296" s="103">
        <v>2294</v>
      </c>
      <c r="B2296" s="1" t="s">
        <v>47</v>
      </c>
      <c r="C2296" s="14">
        <v>6</v>
      </c>
      <c r="D2296" s="14">
        <v>13</v>
      </c>
      <c r="E2296" s="1">
        <v>18060</v>
      </c>
      <c r="F2296" s="1" t="str">
        <f t="shared" si="186"/>
        <v>СХД613</v>
      </c>
      <c r="G2296" s="2" t="s">
        <v>1136</v>
      </c>
      <c r="I2296" s="1">
        <v>9</v>
      </c>
      <c r="J2296" s="1">
        <v>2019</v>
      </c>
      <c r="K2296" s="2" t="s">
        <v>8</v>
      </c>
      <c r="L2296" s="122">
        <f>+$L$1</f>
        <v>1.1000000000000001</v>
      </c>
      <c r="N2296" s="117">
        <v>2000000</v>
      </c>
      <c r="O2296" s="129">
        <f t="shared" si="181"/>
        <v>2200000</v>
      </c>
      <c r="P2296" s="14">
        <f t="shared" si="182"/>
        <v>0</v>
      </c>
      <c r="Q2296" s="14" t="str">
        <f>+IF(B2296='1'!$D$15,IF(C2296='1'!$D$16,'2'!D2296,""),"")</f>
        <v/>
      </c>
      <c r="S2296" s="36">
        <v>1700000</v>
      </c>
      <c r="T2296" s="87">
        <v>1800000</v>
      </c>
      <c r="U2296" s="96">
        <v>1800000</v>
      </c>
      <c r="V2296" s="108">
        <v>2000000</v>
      </c>
    </row>
    <row r="2297" spans="1:22" hidden="1" x14ac:dyDescent="0.2">
      <c r="A2297" s="103">
        <v>2295</v>
      </c>
      <c r="B2297" s="1" t="s">
        <v>47</v>
      </c>
      <c r="C2297" s="14">
        <v>6</v>
      </c>
      <c r="D2297" s="14">
        <v>11</v>
      </c>
      <c r="E2297" s="1">
        <v>18060</v>
      </c>
      <c r="F2297" s="1" t="str">
        <f t="shared" si="186"/>
        <v>СХД611</v>
      </c>
      <c r="G2297" s="2" t="s">
        <v>1140</v>
      </c>
      <c r="I2297" s="1">
        <v>9</v>
      </c>
      <c r="J2297" s="1">
        <v>2021</v>
      </c>
      <c r="K2297" s="2" t="s">
        <v>8</v>
      </c>
      <c r="L2297" s="122">
        <f>+$L$1</f>
        <v>1.1000000000000001</v>
      </c>
      <c r="N2297" s="117">
        <v>2100000</v>
      </c>
      <c r="O2297" s="129">
        <f t="shared" si="181"/>
        <v>2310000</v>
      </c>
      <c r="P2297" s="14">
        <f t="shared" si="182"/>
        <v>0</v>
      </c>
      <c r="Q2297" s="14" t="str">
        <f>+IF(B2297='1'!$D$15,IF(C2297='1'!$D$16,'2'!D2297,""),"")</f>
        <v/>
      </c>
      <c r="S2297" s="36">
        <v>2000000</v>
      </c>
      <c r="T2297" s="87">
        <v>2000000</v>
      </c>
      <c r="U2297" s="96">
        <v>2000000</v>
      </c>
      <c r="V2297" s="108">
        <v>2100000</v>
      </c>
    </row>
    <row r="2298" spans="1:22" hidden="1" x14ac:dyDescent="0.2">
      <c r="A2298" s="103">
        <v>2296</v>
      </c>
      <c r="B2298" s="43" t="s">
        <v>47</v>
      </c>
      <c r="C2298" s="43">
        <v>6</v>
      </c>
      <c r="D2298" s="43">
        <v>6</v>
      </c>
      <c r="E2298" s="43">
        <v>18060</v>
      </c>
      <c r="F2298" s="43" t="str">
        <f t="shared" si="186"/>
        <v>СХД66</v>
      </c>
      <c r="G2298" s="44" t="s">
        <v>2509</v>
      </c>
      <c r="H2298" s="44"/>
      <c r="I2298" s="43">
        <v>3</v>
      </c>
      <c r="J2298" s="43">
        <v>1954</v>
      </c>
      <c r="K2298" s="44"/>
      <c r="L2298" s="124">
        <v>1.1499999999999999</v>
      </c>
      <c r="M2298" s="45" t="s">
        <v>2015</v>
      </c>
      <c r="N2298" s="128">
        <v>0</v>
      </c>
      <c r="O2298" s="129">
        <f t="shared" si="181"/>
        <v>0</v>
      </c>
      <c r="P2298" s="14">
        <f t="shared" si="182"/>
        <v>0</v>
      </c>
      <c r="Q2298" s="14" t="str">
        <f>+IF(B2298='1'!$D$15,IF(C2298='1'!$D$16,'2'!D2298,""),"")</f>
        <v/>
      </c>
      <c r="S2298" s="46">
        <v>0</v>
      </c>
      <c r="T2298" s="47">
        <v>0</v>
      </c>
      <c r="U2298" s="128">
        <v>0</v>
      </c>
      <c r="V2298" s="108">
        <v>0</v>
      </c>
    </row>
    <row r="2299" spans="1:22" hidden="1" x14ac:dyDescent="0.2">
      <c r="A2299" s="103">
        <v>2297</v>
      </c>
      <c r="B2299" s="43" t="s">
        <v>47</v>
      </c>
      <c r="C2299" s="43">
        <v>6</v>
      </c>
      <c r="D2299" s="43">
        <v>5</v>
      </c>
      <c r="E2299" s="43">
        <v>18060</v>
      </c>
      <c r="F2299" s="43" t="str">
        <f t="shared" si="186"/>
        <v>СХД65</v>
      </c>
      <c r="G2299" s="44" t="s">
        <v>2509</v>
      </c>
      <c r="H2299" s="44"/>
      <c r="I2299" s="43">
        <v>3</v>
      </c>
      <c r="J2299" s="43">
        <v>1954</v>
      </c>
      <c r="K2299" s="44"/>
      <c r="L2299" s="124">
        <v>1.1499999999999999</v>
      </c>
      <c r="M2299" s="45" t="s">
        <v>2015</v>
      </c>
      <c r="N2299" s="128">
        <v>0</v>
      </c>
      <c r="O2299" s="129">
        <f t="shared" si="181"/>
        <v>0</v>
      </c>
      <c r="P2299" s="14">
        <f t="shared" si="182"/>
        <v>0</v>
      </c>
      <c r="Q2299" s="14" t="str">
        <f>+IF(B2299='1'!$D$15,IF(C2299='1'!$D$16,'2'!D2299,""),"")</f>
        <v/>
      </c>
      <c r="S2299" s="46">
        <v>0</v>
      </c>
      <c r="T2299" s="47">
        <v>0</v>
      </c>
      <c r="U2299" s="128">
        <v>0</v>
      </c>
      <c r="V2299" s="108">
        <v>0</v>
      </c>
    </row>
    <row r="2300" spans="1:22" hidden="1" x14ac:dyDescent="0.2">
      <c r="A2300" s="103">
        <v>2298</v>
      </c>
      <c r="B2300" s="43" t="s">
        <v>47</v>
      </c>
      <c r="C2300" s="43">
        <v>6</v>
      </c>
      <c r="D2300" s="43">
        <v>4</v>
      </c>
      <c r="E2300" s="43">
        <v>18060</v>
      </c>
      <c r="F2300" s="43" t="str">
        <f t="shared" si="186"/>
        <v>СХД64</v>
      </c>
      <c r="G2300" s="44" t="s">
        <v>2509</v>
      </c>
      <c r="H2300" s="44"/>
      <c r="I2300" s="43">
        <v>3</v>
      </c>
      <c r="J2300" s="43">
        <v>1954</v>
      </c>
      <c r="K2300" s="44"/>
      <c r="L2300" s="124">
        <v>1.1499999999999999</v>
      </c>
      <c r="M2300" s="45" t="s">
        <v>2015</v>
      </c>
      <c r="N2300" s="128">
        <v>0</v>
      </c>
      <c r="O2300" s="129">
        <f t="shared" si="181"/>
        <v>0</v>
      </c>
      <c r="P2300" s="14">
        <f t="shared" si="182"/>
        <v>0</v>
      </c>
      <c r="Q2300" s="14" t="str">
        <f>+IF(B2300='1'!$D$15,IF(C2300='1'!$D$16,'2'!D2300,""),"")</f>
        <v/>
      </c>
      <c r="S2300" s="46">
        <v>0</v>
      </c>
      <c r="T2300" s="47">
        <v>0</v>
      </c>
      <c r="U2300" s="128">
        <v>0</v>
      </c>
      <c r="V2300" s="108">
        <v>0</v>
      </c>
    </row>
    <row r="2301" spans="1:22" hidden="1" x14ac:dyDescent="0.2">
      <c r="A2301" s="103">
        <v>2299</v>
      </c>
      <c r="B2301" s="43" t="s">
        <v>47</v>
      </c>
      <c r="C2301" s="43">
        <v>6</v>
      </c>
      <c r="D2301" s="43">
        <v>3</v>
      </c>
      <c r="E2301" s="43">
        <v>18060</v>
      </c>
      <c r="F2301" s="43" t="str">
        <f t="shared" si="186"/>
        <v>СХД63</v>
      </c>
      <c r="G2301" s="44" t="s">
        <v>2509</v>
      </c>
      <c r="H2301" s="44"/>
      <c r="I2301" s="43">
        <v>3</v>
      </c>
      <c r="J2301" s="43">
        <v>1954</v>
      </c>
      <c r="K2301" s="44"/>
      <c r="L2301" s="124">
        <v>1.1499999999999999</v>
      </c>
      <c r="M2301" s="45" t="s">
        <v>2015</v>
      </c>
      <c r="N2301" s="128">
        <v>0</v>
      </c>
      <c r="O2301" s="129">
        <f t="shared" si="181"/>
        <v>0</v>
      </c>
      <c r="P2301" s="14">
        <f t="shared" si="182"/>
        <v>0</v>
      </c>
      <c r="Q2301" s="14" t="str">
        <f>+IF(B2301='1'!$D$15,IF(C2301='1'!$D$16,'2'!D2301,""),"")</f>
        <v/>
      </c>
      <c r="S2301" s="46">
        <v>0</v>
      </c>
      <c r="T2301" s="47">
        <v>0</v>
      </c>
      <c r="U2301" s="128">
        <v>0</v>
      </c>
      <c r="V2301" s="108">
        <v>0</v>
      </c>
    </row>
    <row r="2302" spans="1:22" hidden="1" x14ac:dyDescent="0.2">
      <c r="A2302" s="103">
        <v>2300</v>
      </c>
      <c r="B2302" s="43" t="s">
        <v>47</v>
      </c>
      <c r="C2302" s="43">
        <v>6</v>
      </c>
      <c r="D2302" s="43">
        <v>2</v>
      </c>
      <c r="E2302" s="43">
        <v>18060</v>
      </c>
      <c r="F2302" s="43" t="str">
        <f t="shared" si="186"/>
        <v>СХД62</v>
      </c>
      <c r="G2302" s="44" t="s">
        <v>2510</v>
      </c>
      <c r="H2302" s="44"/>
      <c r="I2302" s="43">
        <v>3</v>
      </c>
      <c r="J2302" s="43">
        <v>1954</v>
      </c>
      <c r="K2302" s="44"/>
      <c r="L2302" s="124">
        <v>1.1499999999999999</v>
      </c>
      <c r="M2302" s="45" t="s">
        <v>2015</v>
      </c>
      <c r="N2302" s="128">
        <v>0</v>
      </c>
      <c r="O2302" s="129">
        <f t="shared" si="181"/>
        <v>0</v>
      </c>
      <c r="P2302" s="14">
        <f t="shared" si="182"/>
        <v>0</v>
      </c>
      <c r="Q2302" s="14" t="str">
        <f>+IF(B2302='1'!$D$15,IF(C2302='1'!$D$16,'2'!D2302,""),"")</f>
        <v/>
      </c>
      <c r="S2302" s="46">
        <v>0</v>
      </c>
      <c r="T2302" s="47">
        <v>0</v>
      </c>
      <c r="U2302" s="128">
        <v>0</v>
      </c>
      <c r="V2302" s="108">
        <v>0</v>
      </c>
    </row>
    <row r="2303" spans="1:22" hidden="1" x14ac:dyDescent="0.2">
      <c r="A2303" s="103">
        <v>2301</v>
      </c>
      <c r="B2303" s="43" t="s">
        <v>47</v>
      </c>
      <c r="C2303" s="43">
        <v>6</v>
      </c>
      <c r="D2303" s="43">
        <v>1</v>
      </c>
      <c r="E2303" s="43">
        <v>18060</v>
      </c>
      <c r="F2303" s="43" t="str">
        <f t="shared" si="186"/>
        <v>СХД61</v>
      </c>
      <c r="G2303" s="44" t="s">
        <v>2510</v>
      </c>
      <c r="H2303" s="44"/>
      <c r="I2303" s="43">
        <v>3</v>
      </c>
      <c r="J2303" s="43">
        <v>1954</v>
      </c>
      <c r="K2303" s="44"/>
      <c r="L2303" s="124">
        <v>1.1499999999999999</v>
      </c>
      <c r="M2303" s="45" t="s">
        <v>2015</v>
      </c>
      <c r="N2303" s="128">
        <v>0</v>
      </c>
      <c r="O2303" s="129">
        <f t="shared" si="181"/>
        <v>0</v>
      </c>
      <c r="P2303" s="14">
        <f t="shared" si="182"/>
        <v>0</v>
      </c>
      <c r="Q2303" s="14" t="str">
        <f>+IF(B2303='1'!$D$15,IF(C2303='1'!$D$16,'2'!D2303,""),"")</f>
        <v/>
      </c>
      <c r="S2303" s="46">
        <v>0</v>
      </c>
      <c r="T2303" s="47">
        <v>0</v>
      </c>
      <c r="U2303" s="128">
        <v>0</v>
      </c>
      <c r="V2303" s="108">
        <v>0</v>
      </c>
    </row>
    <row r="2304" spans="1:22" hidden="1" x14ac:dyDescent="0.2">
      <c r="A2304" s="103">
        <v>2302</v>
      </c>
      <c r="B2304" s="43" t="s">
        <v>47</v>
      </c>
      <c r="C2304" s="43">
        <v>7</v>
      </c>
      <c r="D2304" s="43" t="s">
        <v>1143</v>
      </c>
      <c r="E2304" s="43">
        <v>18140</v>
      </c>
      <c r="F2304" s="43" t="str">
        <f t="shared" si="186"/>
        <v>СХД7ХЦ76</v>
      </c>
      <c r="G2304" s="44" t="s">
        <v>2511</v>
      </c>
      <c r="H2304" s="44"/>
      <c r="I2304" s="43">
        <v>4</v>
      </c>
      <c r="J2304" s="43">
        <v>1985</v>
      </c>
      <c r="K2304" s="44" t="s">
        <v>8</v>
      </c>
      <c r="L2304" s="124">
        <v>1.1499999999999999</v>
      </c>
      <c r="M2304" s="45" t="s">
        <v>2015</v>
      </c>
      <c r="N2304" s="128">
        <v>0</v>
      </c>
      <c r="O2304" s="129">
        <f t="shared" si="181"/>
        <v>0</v>
      </c>
      <c r="P2304" s="14">
        <f t="shared" si="182"/>
        <v>0</v>
      </c>
      <c r="Q2304" s="14" t="str">
        <f>+IF(B2304='1'!$D$15,IF(C2304='1'!$D$16,'2'!D2304,""),"")</f>
        <v/>
      </c>
      <c r="S2304" s="46">
        <v>0</v>
      </c>
      <c r="T2304" s="47">
        <v>0</v>
      </c>
      <c r="U2304" s="128">
        <v>0</v>
      </c>
      <c r="V2304" s="108">
        <v>0</v>
      </c>
    </row>
    <row r="2305" spans="1:22" hidden="1" x14ac:dyDescent="0.2">
      <c r="A2305" s="103">
        <v>2303</v>
      </c>
      <c r="B2305" s="43" t="s">
        <v>47</v>
      </c>
      <c r="C2305" s="43">
        <v>7</v>
      </c>
      <c r="D2305" s="43" t="s">
        <v>1142</v>
      </c>
      <c r="E2305" s="43">
        <v>18140</v>
      </c>
      <c r="F2305" s="43" t="str">
        <f t="shared" si="186"/>
        <v>СХД7ХЦ20</v>
      </c>
      <c r="G2305" s="44" t="s">
        <v>2512</v>
      </c>
      <c r="H2305" s="44"/>
      <c r="I2305" s="43">
        <v>1</v>
      </c>
      <c r="J2305" s="43">
        <v>1964</v>
      </c>
      <c r="K2305" s="44" t="s">
        <v>8</v>
      </c>
      <c r="L2305" s="124">
        <v>1.1499999999999999</v>
      </c>
      <c r="M2305" s="45" t="s">
        <v>2015</v>
      </c>
      <c r="N2305" s="128">
        <v>0</v>
      </c>
      <c r="O2305" s="129">
        <f t="shared" si="181"/>
        <v>0</v>
      </c>
      <c r="P2305" s="14">
        <f t="shared" si="182"/>
        <v>0</v>
      </c>
      <c r="Q2305" s="14" t="str">
        <f>+IF(B2305='1'!$D$15,IF(C2305='1'!$D$16,'2'!D2305,""),"")</f>
        <v/>
      </c>
      <c r="S2305" s="46">
        <v>0</v>
      </c>
      <c r="T2305" s="47">
        <v>0</v>
      </c>
      <c r="U2305" s="128">
        <v>0</v>
      </c>
      <c r="V2305" s="108">
        <v>0</v>
      </c>
    </row>
    <row r="2306" spans="1:22" hidden="1" x14ac:dyDescent="0.2">
      <c r="A2306" s="103">
        <v>2304</v>
      </c>
      <c r="B2306" s="1" t="s">
        <v>47</v>
      </c>
      <c r="C2306" s="14">
        <v>7</v>
      </c>
      <c r="D2306" s="14">
        <v>15</v>
      </c>
      <c r="E2306" s="1">
        <v>18141</v>
      </c>
      <c r="F2306" s="1" t="str">
        <f t="shared" si="186"/>
        <v>СХД715</v>
      </c>
      <c r="G2306" s="2" t="s">
        <v>1141</v>
      </c>
      <c r="I2306" s="1">
        <v>5</v>
      </c>
      <c r="J2306" s="1">
        <v>2011</v>
      </c>
      <c r="K2306" s="2" t="s">
        <v>1129</v>
      </c>
      <c r="L2306" s="122">
        <f t="shared" ref="L2306:L2322" si="187">+$L$1</f>
        <v>1.1000000000000001</v>
      </c>
      <c r="N2306" s="117">
        <v>1500000</v>
      </c>
      <c r="O2306" s="129">
        <f t="shared" si="181"/>
        <v>1650000.0000000002</v>
      </c>
      <c r="P2306" s="14">
        <f t="shared" si="182"/>
        <v>0</v>
      </c>
      <c r="Q2306" s="14" t="str">
        <f>+IF(B2306='1'!$D$15,IF(C2306='1'!$D$16,'2'!D2306,""),"")</f>
        <v/>
      </c>
      <c r="S2306" s="36">
        <v>1350000</v>
      </c>
      <c r="T2306" s="87">
        <v>1350000</v>
      </c>
      <c r="U2306" s="96">
        <v>1400000</v>
      </c>
      <c r="V2306" s="108">
        <v>1500000</v>
      </c>
    </row>
    <row r="2307" spans="1:22" hidden="1" x14ac:dyDescent="0.2">
      <c r="A2307" s="103">
        <v>2305</v>
      </c>
      <c r="B2307" s="1" t="s">
        <v>47</v>
      </c>
      <c r="C2307" s="14">
        <v>7</v>
      </c>
      <c r="D2307" s="14">
        <v>14</v>
      </c>
      <c r="E2307" s="1">
        <v>18141</v>
      </c>
      <c r="F2307" s="1" t="str">
        <f t="shared" si="186"/>
        <v>СХД714</v>
      </c>
      <c r="G2307" s="2" t="s">
        <v>1141</v>
      </c>
      <c r="I2307" s="1">
        <v>5</v>
      </c>
      <c r="J2307" s="1">
        <v>2013</v>
      </c>
      <c r="K2307" s="2" t="s">
        <v>1129</v>
      </c>
      <c r="L2307" s="122">
        <f t="shared" si="187"/>
        <v>1.1000000000000001</v>
      </c>
      <c r="N2307" s="117">
        <v>1500000</v>
      </c>
      <c r="O2307" s="129">
        <f t="shared" si="181"/>
        <v>1650000.0000000002</v>
      </c>
      <c r="P2307" s="14">
        <f t="shared" si="182"/>
        <v>0</v>
      </c>
      <c r="Q2307" s="14" t="str">
        <f>+IF(B2307='1'!$D$15,IF(C2307='1'!$D$16,'2'!D2307,""),"")</f>
        <v/>
      </c>
      <c r="S2307" s="36">
        <v>1350000</v>
      </c>
      <c r="T2307" s="87">
        <v>1350000</v>
      </c>
      <c r="U2307" s="96">
        <v>1400000</v>
      </c>
      <c r="V2307" s="108">
        <v>1500000</v>
      </c>
    </row>
    <row r="2308" spans="1:22" hidden="1" x14ac:dyDescent="0.2">
      <c r="A2308" s="103">
        <v>2306</v>
      </c>
      <c r="B2308" s="1" t="s">
        <v>47</v>
      </c>
      <c r="C2308" s="14">
        <v>7</v>
      </c>
      <c r="D2308" s="14">
        <v>12</v>
      </c>
      <c r="E2308" s="1">
        <v>18141</v>
      </c>
      <c r="F2308" s="1" t="str">
        <f t="shared" si="186"/>
        <v>СХД712</v>
      </c>
      <c r="G2308" s="2" t="s">
        <v>1141</v>
      </c>
      <c r="I2308" s="1">
        <v>5</v>
      </c>
      <c r="J2308" s="1">
        <v>2011</v>
      </c>
      <c r="K2308" s="2" t="s">
        <v>1129</v>
      </c>
      <c r="L2308" s="122">
        <f t="shared" si="187"/>
        <v>1.1000000000000001</v>
      </c>
      <c r="N2308" s="117">
        <v>1500000</v>
      </c>
      <c r="O2308" s="129">
        <f t="shared" ref="O2308:O2371" si="188">L2308*N2308</f>
        <v>1650000.0000000002</v>
      </c>
      <c r="P2308" s="14">
        <f t="shared" si="182"/>
        <v>0</v>
      </c>
      <c r="Q2308" s="14" t="str">
        <f>+IF(B2308='1'!$D$15,IF(C2308='1'!$D$16,'2'!D2308,""),"")</f>
        <v/>
      </c>
      <c r="S2308" s="36">
        <v>1350000</v>
      </c>
      <c r="T2308" s="87">
        <v>1350000</v>
      </c>
      <c r="U2308" s="96">
        <v>1400000</v>
      </c>
      <c r="V2308" s="108">
        <v>1500000</v>
      </c>
    </row>
    <row r="2309" spans="1:22" hidden="1" x14ac:dyDescent="0.2">
      <c r="A2309" s="103">
        <v>2307</v>
      </c>
      <c r="B2309" s="1" t="s">
        <v>47</v>
      </c>
      <c r="C2309" s="14">
        <v>7</v>
      </c>
      <c r="D2309" s="14">
        <v>11</v>
      </c>
      <c r="E2309" s="1">
        <v>18141</v>
      </c>
      <c r="F2309" s="1" t="str">
        <f t="shared" si="186"/>
        <v>СХД711</v>
      </c>
      <c r="G2309" s="2" t="s">
        <v>1141</v>
      </c>
      <c r="I2309" s="1">
        <v>5</v>
      </c>
      <c r="J2309" s="1">
        <v>2011</v>
      </c>
      <c r="K2309" s="2" t="s">
        <v>1129</v>
      </c>
      <c r="L2309" s="122">
        <f t="shared" si="187"/>
        <v>1.1000000000000001</v>
      </c>
      <c r="N2309" s="117">
        <v>1500000</v>
      </c>
      <c r="O2309" s="129">
        <f t="shared" si="188"/>
        <v>1650000.0000000002</v>
      </c>
      <c r="P2309" s="14">
        <f t="shared" si="182"/>
        <v>0</v>
      </c>
      <c r="Q2309" s="14" t="str">
        <f>+IF(B2309='1'!$D$15,IF(C2309='1'!$D$16,'2'!D2309,""),"")</f>
        <v/>
      </c>
      <c r="S2309" s="36">
        <v>1350000</v>
      </c>
      <c r="T2309" s="87">
        <v>1350000</v>
      </c>
      <c r="U2309" s="96">
        <v>1400000</v>
      </c>
      <c r="V2309" s="108">
        <v>1500000</v>
      </c>
    </row>
    <row r="2310" spans="1:22" hidden="1" x14ac:dyDescent="0.2">
      <c r="A2310" s="103">
        <v>2308</v>
      </c>
      <c r="B2310" s="1" t="s">
        <v>47</v>
      </c>
      <c r="C2310" s="14">
        <v>7</v>
      </c>
      <c r="D2310" s="14">
        <v>8</v>
      </c>
      <c r="E2310" s="1">
        <v>18141</v>
      </c>
      <c r="F2310" s="1" t="str">
        <f t="shared" si="186"/>
        <v>СХД78</v>
      </c>
      <c r="G2310" s="2" t="s">
        <v>1141</v>
      </c>
      <c r="I2310" s="1">
        <v>7</v>
      </c>
      <c r="J2310" s="1">
        <v>2011</v>
      </c>
      <c r="K2310" s="2" t="s">
        <v>1129</v>
      </c>
      <c r="L2310" s="122">
        <f t="shared" si="187"/>
        <v>1.1000000000000001</v>
      </c>
      <c r="N2310" s="117">
        <v>1500000</v>
      </c>
      <c r="O2310" s="129">
        <f t="shared" si="188"/>
        <v>1650000.0000000002</v>
      </c>
      <c r="P2310" s="14">
        <f t="shared" ref="P2310:P2373" si="189">+IF(Q2310="",0,P2309+1)</f>
        <v>0</v>
      </c>
      <c r="Q2310" s="14" t="str">
        <f>+IF(B2310='1'!$D$15,IF(C2310='1'!$D$16,'2'!D2310,""),"")</f>
        <v/>
      </c>
      <c r="S2310" s="36">
        <v>1350000</v>
      </c>
      <c r="T2310" s="87">
        <v>1350000</v>
      </c>
      <c r="U2310" s="96">
        <v>1400000</v>
      </c>
      <c r="V2310" s="108">
        <v>1500000</v>
      </c>
    </row>
    <row r="2311" spans="1:22" hidden="1" x14ac:dyDescent="0.2">
      <c r="A2311" s="103">
        <v>2309</v>
      </c>
      <c r="B2311" s="1" t="s">
        <v>47</v>
      </c>
      <c r="C2311" s="14">
        <v>7</v>
      </c>
      <c r="D2311" s="14">
        <v>7</v>
      </c>
      <c r="E2311" s="1">
        <v>18141</v>
      </c>
      <c r="F2311" s="1" t="str">
        <f t="shared" si="186"/>
        <v>СХД77</v>
      </c>
      <c r="G2311" s="2" t="s">
        <v>1141</v>
      </c>
      <c r="I2311" s="1">
        <v>7</v>
      </c>
      <c r="J2311" s="1">
        <v>2011</v>
      </c>
      <c r="K2311" s="2" t="s">
        <v>1129</v>
      </c>
      <c r="L2311" s="122">
        <f t="shared" si="187"/>
        <v>1.1000000000000001</v>
      </c>
      <c r="N2311" s="117">
        <v>1500000</v>
      </c>
      <c r="O2311" s="129">
        <f t="shared" si="188"/>
        <v>1650000.0000000002</v>
      </c>
      <c r="P2311" s="14">
        <f t="shared" si="189"/>
        <v>0</v>
      </c>
      <c r="Q2311" s="14" t="str">
        <f>+IF(B2311='1'!$D$15,IF(C2311='1'!$D$16,'2'!D2311,""),"")</f>
        <v/>
      </c>
      <c r="S2311" s="36">
        <v>1350000</v>
      </c>
      <c r="T2311" s="87">
        <v>1350000</v>
      </c>
      <c r="U2311" s="96">
        <v>1400000</v>
      </c>
      <c r="V2311" s="108">
        <v>1500000</v>
      </c>
    </row>
    <row r="2312" spans="1:22" hidden="1" x14ac:dyDescent="0.2">
      <c r="A2312" s="103">
        <v>2310</v>
      </c>
      <c r="B2312" s="1" t="s">
        <v>47</v>
      </c>
      <c r="C2312" s="14">
        <v>7</v>
      </c>
      <c r="D2312" s="14">
        <v>6</v>
      </c>
      <c r="E2312" s="1">
        <v>18141</v>
      </c>
      <c r="F2312" s="1" t="str">
        <f t="shared" si="186"/>
        <v>СХД76</v>
      </c>
      <c r="G2312" s="2" t="s">
        <v>1141</v>
      </c>
      <c r="I2312" s="1">
        <v>7</v>
      </c>
      <c r="J2312" s="1">
        <v>2011</v>
      </c>
      <c r="K2312" s="2" t="s">
        <v>1129</v>
      </c>
      <c r="L2312" s="122">
        <f t="shared" si="187"/>
        <v>1.1000000000000001</v>
      </c>
      <c r="N2312" s="117">
        <v>1500000</v>
      </c>
      <c r="O2312" s="129">
        <f t="shared" si="188"/>
        <v>1650000.0000000002</v>
      </c>
      <c r="P2312" s="14">
        <f t="shared" si="189"/>
        <v>0</v>
      </c>
      <c r="Q2312" s="14" t="str">
        <f>+IF(B2312='1'!$D$15,IF(C2312='1'!$D$16,'2'!D2312,""),"")</f>
        <v/>
      </c>
      <c r="S2312" s="36">
        <v>1350000</v>
      </c>
      <c r="T2312" s="87">
        <v>1350000</v>
      </c>
      <c r="U2312" s="96">
        <v>1400000</v>
      </c>
      <c r="V2312" s="108">
        <v>1500000</v>
      </c>
    </row>
    <row r="2313" spans="1:22" hidden="1" x14ac:dyDescent="0.2">
      <c r="A2313" s="103">
        <v>2311</v>
      </c>
      <c r="B2313" s="1" t="s">
        <v>47</v>
      </c>
      <c r="C2313" s="14">
        <v>7</v>
      </c>
      <c r="D2313" s="14">
        <v>4</v>
      </c>
      <c r="E2313" s="1">
        <v>18140</v>
      </c>
      <c r="F2313" s="1" t="str">
        <f t="shared" si="186"/>
        <v>СХД74</v>
      </c>
      <c r="G2313" s="2" t="s">
        <v>7</v>
      </c>
      <c r="I2313" s="1">
        <v>9</v>
      </c>
      <c r="J2313" s="1">
        <v>2015</v>
      </c>
      <c r="K2313" s="2" t="s">
        <v>1129</v>
      </c>
      <c r="L2313" s="122">
        <f t="shared" si="187"/>
        <v>1.1000000000000001</v>
      </c>
      <c r="N2313" s="117">
        <v>2100000</v>
      </c>
      <c r="O2313" s="129">
        <f t="shared" si="188"/>
        <v>2310000</v>
      </c>
      <c r="P2313" s="14">
        <f t="shared" si="189"/>
        <v>0</v>
      </c>
      <c r="Q2313" s="14" t="str">
        <f>+IF(B2313='1'!$D$15,IF(C2313='1'!$D$16,'2'!D2313,""),"")</f>
        <v/>
      </c>
      <c r="S2313" s="36">
        <v>1800000</v>
      </c>
      <c r="T2313" s="87">
        <v>1800000</v>
      </c>
      <c r="U2313" s="96">
        <v>1900000</v>
      </c>
      <c r="V2313" s="108">
        <v>2100000</v>
      </c>
    </row>
    <row r="2314" spans="1:22" hidden="1" x14ac:dyDescent="0.2">
      <c r="A2314" s="103">
        <v>2312</v>
      </c>
      <c r="B2314" s="1" t="s">
        <v>47</v>
      </c>
      <c r="C2314" s="14">
        <v>8</v>
      </c>
      <c r="D2314" s="14">
        <v>41</v>
      </c>
      <c r="E2314" s="1">
        <v>18140</v>
      </c>
      <c r="F2314" s="1" t="str">
        <f t="shared" si="186"/>
        <v>СХД841</v>
      </c>
      <c r="G2314" s="2" t="s">
        <v>1144</v>
      </c>
      <c r="I2314" s="1">
        <v>5</v>
      </c>
      <c r="J2314" s="1">
        <v>2016</v>
      </c>
      <c r="K2314" s="2" t="s">
        <v>1129</v>
      </c>
      <c r="L2314" s="122">
        <f t="shared" si="187"/>
        <v>1.1000000000000001</v>
      </c>
      <c r="N2314" s="117">
        <v>1600000</v>
      </c>
      <c r="O2314" s="129">
        <f t="shared" si="188"/>
        <v>1760000.0000000002</v>
      </c>
      <c r="P2314" s="14">
        <f t="shared" si="189"/>
        <v>0</v>
      </c>
      <c r="Q2314" s="14" t="str">
        <f>+IF(B2314='1'!$D$15,IF(C2314='1'!$D$16,'2'!D2314,""),"")</f>
        <v/>
      </c>
      <c r="S2314" s="36">
        <v>1500000</v>
      </c>
      <c r="T2314" s="87">
        <v>1500000</v>
      </c>
      <c r="U2314" s="96">
        <v>1500000</v>
      </c>
      <c r="V2314" s="108">
        <v>1600000</v>
      </c>
    </row>
    <row r="2315" spans="1:22" hidden="1" x14ac:dyDescent="0.2">
      <c r="A2315" s="103">
        <v>2313</v>
      </c>
      <c r="B2315" s="1" t="s">
        <v>47</v>
      </c>
      <c r="C2315" s="14">
        <v>10</v>
      </c>
      <c r="D2315" s="14">
        <v>102</v>
      </c>
      <c r="E2315" s="1">
        <v>18010</v>
      </c>
      <c r="F2315" s="1" t="str">
        <f t="shared" si="186"/>
        <v>СХД10102</v>
      </c>
      <c r="G2315" s="2" t="s">
        <v>1145</v>
      </c>
      <c r="I2315" s="1">
        <v>5</v>
      </c>
      <c r="J2315" s="1">
        <v>2016</v>
      </c>
      <c r="K2315" s="2" t="s">
        <v>8</v>
      </c>
      <c r="L2315" s="122">
        <f t="shared" si="187"/>
        <v>1.1000000000000001</v>
      </c>
      <c r="N2315" s="117">
        <v>0</v>
      </c>
      <c r="O2315" s="129">
        <f t="shared" si="188"/>
        <v>0</v>
      </c>
      <c r="P2315" s="14">
        <f t="shared" si="189"/>
        <v>0</v>
      </c>
      <c r="Q2315" s="14" t="str">
        <f>+IF(B2315='1'!$D$15,IF(C2315='1'!$D$16,'2'!D2315,""),"")</f>
        <v/>
      </c>
      <c r="S2315" s="36"/>
      <c r="T2315" s="87"/>
      <c r="U2315" s="96">
        <v>0</v>
      </c>
      <c r="V2315" s="108">
        <v>0</v>
      </c>
    </row>
    <row r="2316" spans="1:22" hidden="1" x14ac:dyDescent="0.2">
      <c r="A2316" s="103">
        <v>2314</v>
      </c>
      <c r="B2316" s="1" t="s">
        <v>47</v>
      </c>
      <c r="C2316" s="14">
        <v>12</v>
      </c>
      <c r="D2316" s="14">
        <v>103</v>
      </c>
      <c r="E2316" s="1">
        <v>18030</v>
      </c>
      <c r="F2316" s="1" t="str">
        <f t="shared" si="186"/>
        <v>СХД12103</v>
      </c>
      <c r="G2316" s="2" t="s">
        <v>6</v>
      </c>
      <c r="I2316" s="1">
        <v>7</v>
      </c>
      <c r="J2316" s="1">
        <v>2006</v>
      </c>
      <c r="K2316" s="2" t="s">
        <v>8</v>
      </c>
      <c r="L2316" s="122">
        <f t="shared" si="187"/>
        <v>1.1000000000000001</v>
      </c>
      <c r="N2316" s="117">
        <v>0</v>
      </c>
      <c r="O2316" s="129">
        <f t="shared" si="188"/>
        <v>0</v>
      </c>
      <c r="P2316" s="14">
        <f t="shared" si="189"/>
        <v>0</v>
      </c>
      <c r="Q2316" s="14" t="str">
        <f>+IF(B2316='1'!$D$15,IF(C2316='1'!$D$16,'2'!D2316,""),"")</f>
        <v/>
      </c>
      <c r="S2316" s="36"/>
      <c r="T2316" s="87"/>
      <c r="U2316" s="96">
        <v>0</v>
      </c>
      <c r="V2316" s="108">
        <v>0</v>
      </c>
    </row>
    <row r="2317" spans="1:22" hidden="1" x14ac:dyDescent="0.2">
      <c r="A2317" s="103">
        <v>2315</v>
      </c>
      <c r="B2317" s="1" t="s">
        <v>47</v>
      </c>
      <c r="C2317" s="14">
        <v>12</v>
      </c>
      <c r="D2317" s="14">
        <v>21</v>
      </c>
      <c r="E2317" s="1">
        <v>18030</v>
      </c>
      <c r="F2317" s="1" t="str">
        <f t="shared" si="186"/>
        <v>СХД1221</v>
      </c>
      <c r="G2317" s="2" t="s">
        <v>7</v>
      </c>
      <c r="I2317" s="1">
        <v>6</v>
      </c>
      <c r="J2317" s="1">
        <v>2008</v>
      </c>
      <c r="L2317" s="122">
        <f t="shared" si="187"/>
        <v>1.1000000000000001</v>
      </c>
      <c r="N2317" s="117">
        <v>2100000</v>
      </c>
      <c r="O2317" s="129">
        <f t="shared" si="188"/>
        <v>2310000</v>
      </c>
      <c r="P2317" s="14">
        <f t="shared" si="189"/>
        <v>0</v>
      </c>
      <c r="Q2317" s="14" t="str">
        <f>+IF(B2317='1'!$D$15,IF(C2317='1'!$D$16,'2'!D2317,""),"")</f>
        <v/>
      </c>
      <c r="S2317" s="36">
        <v>2000000</v>
      </c>
      <c r="T2317" s="87">
        <v>2000000</v>
      </c>
      <c r="U2317" s="96">
        <v>2000000</v>
      </c>
      <c r="V2317" s="108">
        <v>2100000</v>
      </c>
    </row>
    <row r="2318" spans="1:22" hidden="1" x14ac:dyDescent="0.2">
      <c r="A2318" s="103">
        <v>2316</v>
      </c>
      <c r="B2318" s="1" t="s">
        <v>47</v>
      </c>
      <c r="C2318" s="14">
        <v>12</v>
      </c>
      <c r="D2318" s="14">
        <v>7</v>
      </c>
      <c r="E2318" s="1">
        <v>18030</v>
      </c>
      <c r="F2318" s="1" t="str">
        <f t="shared" si="186"/>
        <v>СХД127</v>
      </c>
      <c r="G2318" s="2" t="s">
        <v>6</v>
      </c>
      <c r="I2318" s="1">
        <v>12</v>
      </c>
      <c r="J2318" s="1">
        <v>2000</v>
      </c>
      <c r="K2318" s="2" t="s">
        <v>508</v>
      </c>
      <c r="L2318" s="122">
        <f t="shared" si="187"/>
        <v>1.1000000000000001</v>
      </c>
      <c r="N2318" s="117">
        <v>2100000</v>
      </c>
      <c r="O2318" s="129">
        <f t="shared" si="188"/>
        <v>2310000</v>
      </c>
      <c r="P2318" s="14">
        <f t="shared" si="189"/>
        <v>0</v>
      </c>
      <c r="Q2318" s="14" t="str">
        <f>+IF(B2318='1'!$D$15,IF(C2318='1'!$D$16,'2'!D2318,""),"")</f>
        <v/>
      </c>
      <c r="S2318" s="36">
        <v>2000000</v>
      </c>
      <c r="T2318" s="87">
        <v>2000000</v>
      </c>
      <c r="U2318" s="96">
        <v>2000000</v>
      </c>
      <c r="V2318" s="108">
        <v>2100000</v>
      </c>
    </row>
    <row r="2319" spans="1:22" hidden="1" x14ac:dyDescent="0.2">
      <c r="A2319" s="103">
        <v>2317</v>
      </c>
      <c r="B2319" s="1" t="s">
        <v>47</v>
      </c>
      <c r="C2319" s="14">
        <v>12</v>
      </c>
      <c r="D2319" s="14">
        <v>6</v>
      </c>
      <c r="E2319" s="1">
        <v>18030</v>
      </c>
      <c r="F2319" s="1" t="str">
        <f t="shared" si="186"/>
        <v>СХД126</v>
      </c>
      <c r="G2319" s="2" t="s">
        <v>6</v>
      </c>
      <c r="I2319" s="1">
        <v>12</v>
      </c>
      <c r="J2319" s="1">
        <v>2003</v>
      </c>
      <c r="K2319" s="2" t="s">
        <v>508</v>
      </c>
      <c r="L2319" s="122">
        <f t="shared" si="187"/>
        <v>1.1000000000000001</v>
      </c>
      <c r="N2319" s="117">
        <v>2100000</v>
      </c>
      <c r="O2319" s="129">
        <f t="shared" si="188"/>
        <v>2310000</v>
      </c>
      <c r="P2319" s="14">
        <f t="shared" si="189"/>
        <v>0</v>
      </c>
      <c r="Q2319" s="14" t="str">
        <f>+IF(B2319='1'!$D$15,IF(C2319='1'!$D$16,'2'!D2319,""),"")</f>
        <v/>
      </c>
      <c r="S2319" s="36">
        <v>2000000</v>
      </c>
      <c r="T2319" s="87">
        <v>2000000</v>
      </c>
      <c r="U2319" s="96">
        <v>2000000</v>
      </c>
      <c r="V2319" s="108">
        <v>2100000</v>
      </c>
    </row>
    <row r="2320" spans="1:22" hidden="1" x14ac:dyDescent="0.2">
      <c r="A2320" s="103">
        <v>2318</v>
      </c>
      <c r="B2320" s="1" t="s">
        <v>47</v>
      </c>
      <c r="C2320" s="14">
        <v>12</v>
      </c>
      <c r="D2320" s="14">
        <v>5</v>
      </c>
      <c r="E2320" s="1">
        <v>18030</v>
      </c>
      <c r="F2320" s="1" t="str">
        <f t="shared" si="186"/>
        <v>СХД125</v>
      </c>
      <c r="G2320" s="2" t="s">
        <v>6</v>
      </c>
      <c r="I2320" s="1">
        <v>12</v>
      </c>
      <c r="J2320" s="1">
        <v>2002</v>
      </c>
      <c r="K2320" s="2" t="s">
        <v>508</v>
      </c>
      <c r="L2320" s="122">
        <f t="shared" si="187"/>
        <v>1.1000000000000001</v>
      </c>
      <c r="N2320" s="117">
        <v>2100000</v>
      </c>
      <c r="O2320" s="129">
        <f t="shared" si="188"/>
        <v>2310000</v>
      </c>
      <c r="P2320" s="14">
        <f t="shared" si="189"/>
        <v>0</v>
      </c>
      <c r="Q2320" s="14" t="str">
        <f>+IF(B2320='1'!$D$15,IF(C2320='1'!$D$16,'2'!D2320,""),"")</f>
        <v/>
      </c>
      <c r="S2320" s="36">
        <v>2000000</v>
      </c>
      <c r="T2320" s="87">
        <v>2000000</v>
      </c>
      <c r="U2320" s="96">
        <v>2000000</v>
      </c>
      <c r="V2320" s="108">
        <v>2100000</v>
      </c>
    </row>
    <row r="2321" spans="1:22" hidden="1" x14ac:dyDescent="0.2">
      <c r="A2321" s="103">
        <v>2319</v>
      </c>
      <c r="B2321" s="1" t="s">
        <v>47</v>
      </c>
      <c r="C2321" s="14">
        <v>12</v>
      </c>
      <c r="D2321" s="14">
        <v>4</v>
      </c>
      <c r="E2321" s="1">
        <v>18030</v>
      </c>
      <c r="F2321" s="1" t="str">
        <f t="shared" si="186"/>
        <v>СХД124</v>
      </c>
      <c r="G2321" s="2" t="s">
        <v>6</v>
      </c>
      <c r="I2321" s="1">
        <v>11</v>
      </c>
      <c r="J2321" s="1">
        <v>2000</v>
      </c>
      <c r="K2321" s="2" t="s">
        <v>508</v>
      </c>
      <c r="L2321" s="122">
        <f t="shared" si="187"/>
        <v>1.1000000000000001</v>
      </c>
      <c r="N2321" s="117">
        <v>2100000</v>
      </c>
      <c r="O2321" s="129">
        <f t="shared" si="188"/>
        <v>2310000</v>
      </c>
      <c r="P2321" s="14">
        <f t="shared" si="189"/>
        <v>0</v>
      </c>
      <c r="Q2321" s="14" t="str">
        <f>+IF(B2321='1'!$D$15,IF(C2321='1'!$D$16,'2'!D2321,""),"")</f>
        <v/>
      </c>
      <c r="S2321" s="36">
        <v>2000000</v>
      </c>
      <c r="T2321" s="87">
        <v>2000000</v>
      </c>
      <c r="U2321" s="96">
        <v>2000000</v>
      </c>
      <c r="V2321" s="108">
        <v>2100000</v>
      </c>
    </row>
    <row r="2322" spans="1:22" hidden="1" x14ac:dyDescent="0.2">
      <c r="A2322" s="103">
        <v>2320</v>
      </c>
      <c r="B2322" s="1" t="s">
        <v>47</v>
      </c>
      <c r="C2322" s="14">
        <v>12</v>
      </c>
      <c r="D2322" s="14">
        <v>3</v>
      </c>
      <c r="E2322" s="1">
        <v>18030</v>
      </c>
      <c r="F2322" s="1" t="str">
        <f t="shared" si="186"/>
        <v>СХД123</v>
      </c>
      <c r="G2322" s="2" t="s">
        <v>6</v>
      </c>
      <c r="I2322" s="1">
        <v>12</v>
      </c>
      <c r="J2322" s="1">
        <v>2000</v>
      </c>
      <c r="K2322" s="2" t="s">
        <v>508</v>
      </c>
      <c r="L2322" s="122">
        <f t="shared" si="187"/>
        <v>1.1000000000000001</v>
      </c>
      <c r="N2322" s="117">
        <v>2100000</v>
      </c>
      <c r="O2322" s="129">
        <f t="shared" si="188"/>
        <v>2310000</v>
      </c>
      <c r="P2322" s="14">
        <f t="shared" si="189"/>
        <v>0</v>
      </c>
      <c r="Q2322" s="14" t="str">
        <f>+IF(B2322='1'!$D$15,IF(C2322='1'!$D$16,'2'!D2322,""),"")</f>
        <v/>
      </c>
      <c r="S2322" s="36">
        <v>2000000</v>
      </c>
      <c r="T2322" s="87">
        <v>2000000</v>
      </c>
      <c r="U2322" s="96">
        <v>2000000</v>
      </c>
      <c r="V2322" s="108">
        <v>2100000</v>
      </c>
    </row>
    <row r="2323" spans="1:22" hidden="1" x14ac:dyDescent="0.2">
      <c r="A2323" s="103">
        <v>2321</v>
      </c>
      <c r="B2323" s="1" t="s">
        <v>47</v>
      </c>
      <c r="C2323" s="14">
        <v>12</v>
      </c>
      <c r="D2323" s="14">
        <v>2</v>
      </c>
      <c r="E2323" s="1">
        <v>18030</v>
      </c>
      <c r="F2323" s="1" t="str">
        <f t="shared" si="186"/>
        <v>СХД122</v>
      </c>
      <c r="G2323" s="2" t="s">
        <v>1688</v>
      </c>
      <c r="H2323" s="2" t="s">
        <v>1688</v>
      </c>
      <c r="I2323" s="1">
        <v>9</v>
      </c>
      <c r="J2323" s="1">
        <v>1985</v>
      </c>
      <c r="K2323" s="2" t="s">
        <v>1146</v>
      </c>
      <c r="L2323" s="122">
        <v>1.1499999999999999</v>
      </c>
      <c r="N2323" s="117">
        <v>115000000</v>
      </c>
      <c r="O2323" s="129">
        <f t="shared" si="188"/>
        <v>132249999.99999999</v>
      </c>
      <c r="P2323" s="14">
        <f t="shared" si="189"/>
        <v>0</v>
      </c>
      <c r="Q2323" s="14" t="str">
        <f>+IF(B2323='1'!$D$15,IF(C2323='1'!$D$16,'2'!D2323,""),"")</f>
        <v/>
      </c>
      <c r="S2323" s="36">
        <v>100000000</v>
      </c>
      <c r="T2323" s="87">
        <v>105000000</v>
      </c>
      <c r="U2323" s="96">
        <v>105000000</v>
      </c>
      <c r="V2323" s="108">
        <v>115000000</v>
      </c>
    </row>
    <row r="2324" spans="1:22" hidden="1" x14ac:dyDescent="0.2">
      <c r="A2324" s="103">
        <v>2322</v>
      </c>
      <c r="B2324" s="1" t="s">
        <v>47</v>
      </c>
      <c r="C2324" s="14">
        <v>12</v>
      </c>
      <c r="D2324" s="14">
        <v>1</v>
      </c>
      <c r="E2324" s="1">
        <v>18030</v>
      </c>
      <c r="F2324" s="1" t="str">
        <f t="shared" si="186"/>
        <v>СХД121</v>
      </c>
      <c r="G2324" s="2" t="s">
        <v>1688</v>
      </c>
      <c r="H2324" s="2" t="s">
        <v>1688</v>
      </c>
      <c r="I2324" s="1">
        <v>9</v>
      </c>
      <c r="J2324" s="1">
        <v>1985</v>
      </c>
      <c r="K2324" s="2" t="s">
        <v>1146</v>
      </c>
      <c r="L2324" s="122">
        <v>1.1499999999999999</v>
      </c>
      <c r="N2324" s="117">
        <v>115000000</v>
      </c>
      <c r="O2324" s="129">
        <f t="shared" si="188"/>
        <v>132249999.99999999</v>
      </c>
      <c r="P2324" s="14">
        <f t="shared" si="189"/>
        <v>0</v>
      </c>
      <c r="Q2324" s="14" t="str">
        <f>+IF(B2324='1'!$D$15,IF(C2324='1'!$D$16,'2'!D2324,""),"")</f>
        <v/>
      </c>
      <c r="S2324" s="36">
        <v>100000000</v>
      </c>
      <c r="T2324" s="87">
        <v>105000000</v>
      </c>
      <c r="U2324" s="96">
        <v>105000000</v>
      </c>
      <c r="V2324" s="108">
        <v>115000000</v>
      </c>
    </row>
    <row r="2325" spans="1:22" hidden="1" x14ac:dyDescent="0.2">
      <c r="A2325" s="103">
        <v>2323</v>
      </c>
      <c r="B2325" s="1" t="s">
        <v>47</v>
      </c>
      <c r="C2325" s="14">
        <v>13</v>
      </c>
      <c r="D2325" s="14" t="s">
        <v>1147</v>
      </c>
      <c r="E2325" s="1">
        <v>18030</v>
      </c>
      <c r="F2325" s="1" t="str">
        <f t="shared" si="186"/>
        <v>СХД13б10/1</v>
      </c>
      <c r="G2325" s="2" t="s">
        <v>183</v>
      </c>
      <c r="I2325" s="1">
        <v>4</v>
      </c>
      <c r="J2325" s="1">
        <v>2008</v>
      </c>
      <c r="K2325" s="2" t="s">
        <v>508</v>
      </c>
      <c r="L2325" s="122">
        <f>+$L$1</f>
        <v>1.1000000000000001</v>
      </c>
      <c r="N2325" s="117">
        <v>2100000</v>
      </c>
      <c r="O2325" s="129">
        <f t="shared" si="188"/>
        <v>2310000</v>
      </c>
      <c r="P2325" s="14">
        <f t="shared" si="189"/>
        <v>0</v>
      </c>
      <c r="Q2325" s="14" t="str">
        <f>+IF(B2325='1'!$D$15,IF(C2325='1'!$D$16,'2'!D2325,""),"")</f>
        <v/>
      </c>
      <c r="S2325" s="36">
        <v>2000000</v>
      </c>
      <c r="T2325" s="87">
        <v>2000000</v>
      </c>
      <c r="U2325" s="96">
        <v>2000000</v>
      </c>
      <c r="V2325" s="108">
        <v>2100000</v>
      </c>
    </row>
    <row r="2326" spans="1:22" hidden="1" x14ac:dyDescent="0.2">
      <c r="A2326" s="103">
        <v>2324</v>
      </c>
      <c r="B2326" s="1" t="s">
        <v>47</v>
      </c>
      <c r="C2326" s="14">
        <v>13</v>
      </c>
      <c r="D2326" s="14">
        <v>47</v>
      </c>
      <c r="E2326" s="1">
        <v>18030</v>
      </c>
      <c r="F2326" s="1" t="str">
        <f t="shared" si="186"/>
        <v>СХД1347</v>
      </c>
      <c r="G2326" s="2" t="s">
        <v>2075</v>
      </c>
      <c r="I2326" s="1">
        <v>7</v>
      </c>
      <c r="J2326" s="1">
        <v>2009</v>
      </c>
      <c r="K2326" s="2" t="s">
        <v>508</v>
      </c>
      <c r="L2326" s="122">
        <f>+$L$1</f>
        <v>1.1000000000000001</v>
      </c>
      <c r="N2326" s="117">
        <v>2100000</v>
      </c>
      <c r="O2326" s="129">
        <f t="shared" si="188"/>
        <v>2310000</v>
      </c>
      <c r="P2326" s="14">
        <f t="shared" si="189"/>
        <v>0</v>
      </c>
      <c r="Q2326" s="14" t="str">
        <f>+IF(B2326='1'!$D$15,IF(C2326='1'!$D$16,'2'!D2326,""),"")</f>
        <v/>
      </c>
      <c r="S2326" s="36">
        <v>2000000</v>
      </c>
      <c r="T2326" s="87">
        <v>2000000</v>
      </c>
      <c r="U2326" s="96">
        <v>2000000</v>
      </c>
      <c r="V2326" s="108">
        <v>2100000</v>
      </c>
    </row>
    <row r="2327" spans="1:22" hidden="1" x14ac:dyDescent="0.2">
      <c r="A2327" s="103">
        <v>2325</v>
      </c>
      <c r="B2327" s="1" t="s">
        <v>47</v>
      </c>
      <c r="C2327" s="14">
        <v>13</v>
      </c>
      <c r="D2327" s="14">
        <v>11</v>
      </c>
      <c r="E2327" s="1">
        <v>18030</v>
      </c>
      <c r="F2327" s="1" t="str">
        <f t="shared" si="186"/>
        <v>СХД1311</v>
      </c>
      <c r="G2327" s="2" t="s">
        <v>1688</v>
      </c>
      <c r="H2327" s="2" t="s">
        <v>1688</v>
      </c>
      <c r="I2327" s="1">
        <v>9</v>
      </c>
      <c r="J2327" s="1">
        <v>1984</v>
      </c>
      <c r="K2327" s="2" t="s">
        <v>1146</v>
      </c>
      <c r="L2327" s="122">
        <v>1.1499999999999999</v>
      </c>
      <c r="N2327" s="117">
        <v>115000000</v>
      </c>
      <c r="O2327" s="129">
        <f t="shared" si="188"/>
        <v>132249999.99999999</v>
      </c>
      <c r="P2327" s="14">
        <f t="shared" si="189"/>
        <v>0</v>
      </c>
      <c r="Q2327" s="14" t="str">
        <f>+IF(B2327='1'!$D$15,IF(C2327='1'!$D$16,'2'!D2327,""),"")</f>
        <v/>
      </c>
      <c r="S2327" s="36">
        <v>100000000</v>
      </c>
      <c r="T2327" s="87">
        <v>105000000</v>
      </c>
      <c r="U2327" s="96">
        <v>105000000</v>
      </c>
      <c r="V2327" s="108">
        <v>115000000</v>
      </c>
    </row>
    <row r="2328" spans="1:22" hidden="1" x14ac:dyDescent="0.2">
      <c r="A2328" s="103">
        <v>2326</v>
      </c>
      <c r="B2328" s="1" t="s">
        <v>47</v>
      </c>
      <c r="C2328" s="14">
        <v>13</v>
      </c>
      <c r="D2328" s="14">
        <v>10</v>
      </c>
      <c r="E2328" s="1">
        <v>18030</v>
      </c>
      <c r="F2328" s="1" t="str">
        <f t="shared" si="186"/>
        <v>СХД1310</v>
      </c>
      <c r="G2328" s="2" t="s">
        <v>181</v>
      </c>
      <c r="I2328" s="1">
        <v>7</v>
      </c>
      <c r="J2328" s="1">
        <v>2010</v>
      </c>
      <c r="K2328" s="2" t="s">
        <v>1148</v>
      </c>
      <c r="L2328" s="122">
        <f>+$L$1</f>
        <v>1.1000000000000001</v>
      </c>
      <c r="N2328" s="117">
        <v>2100000</v>
      </c>
      <c r="O2328" s="129">
        <f t="shared" si="188"/>
        <v>2310000</v>
      </c>
      <c r="P2328" s="14">
        <f t="shared" si="189"/>
        <v>0</v>
      </c>
      <c r="Q2328" s="14" t="str">
        <f>+IF(B2328='1'!$D$15,IF(C2328='1'!$D$16,'2'!D2328,""),"")</f>
        <v/>
      </c>
      <c r="S2328" s="36">
        <v>1800000</v>
      </c>
      <c r="T2328" s="87">
        <v>1800000</v>
      </c>
      <c r="U2328" s="96">
        <v>1900000</v>
      </c>
      <c r="V2328" s="108">
        <v>2100000</v>
      </c>
    </row>
    <row r="2329" spans="1:22" hidden="1" x14ac:dyDescent="0.2">
      <c r="A2329" s="103">
        <v>2327</v>
      </c>
      <c r="B2329" s="1" t="s">
        <v>47</v>
      </c>
      <c r="C2329" s="14">
        <v>13</v>
      </c>
      <c r="D2329" s="14">
        <v>9</v>
      </c>
      <c r="E2329" s="1">
        <v>18030</v>
      </c>
      <c r="F2329" s="1" t="str">
        <f t="shared" si="186"/>
        <v>СХД139</v>
      </c>
      <c r="G2329" s="2" t="s">
        <v>1688</v>
      </c>
      <c r="H2329" s="2" t="s">
        <v>1688</v>
      </c>
      <c r="I2329" s="1">
        <v>9</v>
      </c>
      <c r="J2329" s="1">
        <v>1986</v>
      </c>
      <c r="K2329" s="2" t="s">
        <v>1148</v>
      </c>
      <c r="L2329" s="122">
        <v>1.1499999999999999</v>
      </c>
      <c r="N2329" s="117">
        <v>115000000</v>
      </c>
      <c r="O2329" s="129">
        <f t="shared" si="188"/>
        <v>132249999.99999999</v>
      </c>
      <c r="P2329" s="14">
        <f t="shared" si="189"/>
        <v>0</v>
      </c>
      <c r="Q2329" s="14" t="str">
        <f>+IF(B2329='1'!$D$15,IF(C2329='1'!$D$16,'2'!D2329,""),"")</f>
        <v/>
      </c>
      <c r="S2329" s="36">
        <v>100000000</v>
      </c>
      <c r="T2329" s="87">
        <v>105000000</v>
      </c>
      <c r="U2329" s="96">
        <v>105000000</v>
      </c>
      <c r="V2329" s="108">
        <v>115000000</v>
      </c>
    </row>
    <row r="2330" spans="1:22" hidden="1" x14ac:dyDescent="0.2">
      <c r="A2330" s="103">
        <v>2328</v>
      </c>
      <c r="B2330" s="1" t="s">
        <v>47</v>
      </c>
      <c r="C2330" s="14">
        <v>13</v>
      </c>
      <c r="D2330" s="14">
        <v>8</v>
      </c>
      <c r="E2330" s="1">
        <v>18030</v>
      </c>
      <c r="F2330" s="1" t="str">
        <f t="shared" si="186"/>
        <v>СХД138</v>
      </c>
      <c r="G2330" s="2" t="s">
        <v>1688</v>
      </c>
      <c r="H2330" s="2" t="s">
        <v>1688</v>
      </c>
      <c r="I2330" s="1">
        <v>9</v>
      </c>
      <c r="J2330" s="1">
        <v>1988</v>
      </c>
      <c r="K2330" s="2" t="s">
        <v>508</v>
      </c>
      <c r="L2330" s="122">
        <v>1.1499999999999999</v>
      </c>
      <c r="N2330" s="117">
        <v>115000000</v>
      </c>
      <c r="O2330" s="129">
        <f t="shared" si="188"/>
        <v>132249999.99999999</v>
      </c>
      <c r="P2330" s="14">
        <f t="shared" si="189"/>
        <v>0</v>
      </c>
      <c r="Q2330" s="14" t="str">
        <f>+IF(B2330='1'!$D$15,IF(C2330='1'!$D$16,'2'!D2330,""),"")</f>
        <v/>
      </c>
      <c r="S2330" s="36">
        <v>100000000</v>
      </c>
      <c r="T2330" s="87">
        <v>105000000</v>
      </c>
      <c r="U2330" s="96">
        <v>105000000</v>
      </c>
      <c r="V2330" s="108">
        <v>115000000</v>
      </c>
    </row>
    <row r="2331" spans="1:22" hidden="1" x14ac:dyDescent="0.2">
      <c r="A2331" s="103">
        <v>2329</v>
      </c>
      <c r="B2331" s="1" t="s">
        <v>47</v>
      </c>
      <c r="C2331" s="14">
        <v>14</v>
      </c>
      <c r="D2331" s="14" t="s">
        <v>258</v>
      </c>
      <c r="E2331" s="1">
        <v>18031</v>
      </c>
      <c r="F2331" s="1" t="str">
        <f t="shared" si="186"/>
        <v>СХД1412а</v>
      </c>
      <c r="G2331" s="2" t="s">
        <v>1688</v>
      </c>
      <c r="H2331" s="2" t="s">
        <v>1688</v>
      </c>
      <c r="I2331" s="1">
        <v>9</v>
      </c>
      <c r="J2331" s="1">
        <v>1986</v>
      </c>
      <c r="K2331" s="2" t="s">
        <v>1146</v>
      </c>
      <c r="L2331" s="122">
        <v>1.1499999999999999</v>
      </c>
      <c r="N2331" s="117">
        <v>115000000</v>
      </c>
      <c r="O2331" s="129">
        <f t="shared" si="188"/>
        <v>132249999.99999999</v>
      </c>
      <c r="P2331" s="14">
        <f t="shared" si="189"/>
        <v>0</v>
      </c>
      <c r="Q2331" s="14" t="str">
        <f>+IF(B2331='1'!$D$15,IF(C2331='1'!$D$16,'2'!D2331,""),"")</f>
        <v/>
      </c>
      <c r="S2331" s="36">
        <v>100000000</v>
      </c>
      <c r="T2331" s="87">
        <v>100000000</v>
      </c>
      <c r="U2331" s="96">
        <v>105000000</v>
      </c>
      <c r="V2331" s="108">
        <v>115000000</v>
      </c>
    </row>
    <row r="2332" spans="1:22" hidden="1" x14ac:dyDescent="0.2">
      <c r="A2332" s="103">
        <v>2330</v>
      </c>
      <c r="B2332" s="1" t="s">
        <v>47</v>
      </c>
      <c r="C2332" s="14">
        <v>14</v>
      </c>
      <c r="D2332" s="14">
        <v>39</v>
      </c>
      <c r="E2332" s="1">
        <v>18031</v>
      </c>
      <c r="F2332" s="1" t="str">
        <f t="shared" si="186"/>
        <v>СХД1439</v>
      </c>
      <c r="G2332" s="2" t="s">
        <v>7</v>
      </c>
      <c r="I2332" s="1">
        <v>6</v>
      </c>
      <c r="J2332" s="1">
        <v>2009</v>
      </c>
      <c r="K2332" s="2" t="s">
        <v>1148</v>
      </c>
      <c r="L2332" s="122">
        <f>+$L$1</f>
        <v>1.1000000000000001</v>
      </c>
      <c r="N2332" s="117">
        <v>2300000</v>
      </c>
      <c r="O2332" s="129">
        <f t="shared" si="188"/>
        <v>2530000</v>
      </c>
      <c r="P2332" s="14">
        <f t="shared" si="189"/>
        <v>0</v>
      </c>
      <c r="Q2332" s="14" t="str">
        <f>+IF(B2332='1'!$D$15,IF(C2332='1'!$D$16,'2'!D2332,""),"")</f>
        <v/>
      </c>
      <c r="S2332" s="36">
        <v>2200000</v>
      </c>
      <c r="T2332" s="87">
        <v>2200000</v>
      </c>
      <c r="U2332" s="96">
        <v>2200000</v>
      </c>
      <c r="V2332" s="108">
        <v>2300000</v>
      </c>
    </row>
    <row r="2333" spans="1:22" hidden="1" x14ac:dyDescent="0.2">
      <c r="A2333" s="103">
        <v>2331</v>
      </c>
      <c r="B2333" s="1" t="s">
        <v>47</v>
      </c>
      <c r="C2333" s="14">
        <v>14</v>
      </c>
      <c r="D2333" s="14">
        <v>38</v>
      </c>
      <c r="E2333" s="1">
        <v>18031</v>
      </c>
      <c r="F2333" s="1" t="str">
        <f t="shared" si="186"/>
        <v>СХД1438</v>
      </c>
      <c r="G2333" s="2" t="s">
        <v>7</v>
      </c>
      <c r="I2333" s="1">
        <v>5</v>
      </c>
      <c r="J2333" s="1">
        <v>2009</v>
      </c>
      <c r="K2333" s="2" t="s">
        <v>508</v>
      </c>
      <c r="L2333" s="122">
        <f>+$L$1</f>
        <v>1.1000000000000001</v>
      </c>
      <c r="N2333" s="117">
        <v>2100000</v>
      </c>
      <c r="O2333" s="129">
        <f t="shared" si="188"/>
        <v>2310000</v>
      </c>
      <c r="P2333" s="14">
        <f t="shared" si="189"/>
        <v>0</v>
      </c>
      <c r="Q2333" s="14" t="str">
        <f>+IF(B2333='1'!$D$15,IF(C2333='1'!$D$16,'2'!D2333,""),"")</f>
        <v/>
      </c>
      <c r="S2333" s="36">
        <v>2000000</v>
      </c>
      <c r="T2333" s="87">
        <v>2000000</v>
      </c>
      <c r="U2333" s="96">
        <v>2000000</v>
      </c>
      <c r="V2333" s="108">
        <v>2100000</v>
      </c>
    </row>
    <row r="2334" spans="1:22" hidden="1" x14ac:dyDescent="0.2">
      <c r="A2334" s="103">
        <v>2332</v>
      </c>
      <c r="B2334" s="1" t="s">
        <v>47</v>
      </c>
      <c r="C2334" s="14">
        <v>14</v>
      </c>
      <c r="D2334" s="14">
        <v>27</v>
      </c>
      <c r="E2334" s="1">
        <v>18031</v>
      </c>
      <c r="F2334" s="1" t="str">
        <f t="shared" si="186"/>
        <v>СХД1427</v>
      </c>
      <c r="G2334" s="2" t="s">
        <v>7</v>
      </c>
      <c r="I2334" s="1">
        <v>10</v>
      </c>
      <c r="J2334" s="1">
        <v>2012</v>
      </c>
      <c r="K2334" s="2" t="s">
        <v>1148</v>
      </c>
      <c r="L2334" s="122">
        <f>+$L$1</f>
        <v>1.1000000000000001</v>
      </c>
      <c r="N2334" s="117">
        <v>2300000</v>
      </c>
      <c r="O2334" s="129">
        <f t="shared" si="188"/>
        <v>2530000</v>
      </c>
      <c r="P2334" s="14">
        <f t="shared" si="189"/>
        <v>0</v>
      </c>
      <c r="Q2334" s="14" t="str">
        <f>+IF(B2334='1'!$D$15,IF(C2334='1'!$D$16,'2'!D2334,""),"")</f>
        <v/>
      </c>
      <c r="S2334" s="36">
        <v>2200000</v>
      </c>
      <c r="T2334" s="87">
        <v>2200000</v>
      </c>
      <c r="U2334" s="96">
        <v>2200000</v>
      </c>
      <c r="V2334" s="108">
        <v>2300000</v>
      </c>
    </row>
    <row r="2335" spans="1:22" hidden="1" x14ac:dyDescent="0.2">
      <c r="A2335" s="103">
        <v>2333</v>
      </c>
      <c r="B2335" s="1" t="s">
        <v>47</v>
      </c>
      <c r="C2335" s="14">
        <v>14</v>
      </c>
      <c r="D2335" s="14">
        <v>18</v>
      </c>
      <c r="E2335" s="1">
        <v>18031</v>
      </c>
      <c r="F2335" s="1" t="str">
        <f t="shared" si="186"/>
        <v>СХД1418</v>
      </c>
      <c r="G2335" s="2" t="s">
        <v>1737</v>
      </c>
      <c r="H2335" s="2" t="s">
        <v>1737</v>
      </c>
      <c r="I2335" s="1">
        <v>12</v>
      </c>
      <c r="J2335" s="1">
        <v>1992</v>
      </c>
      <c r="K2335" s="2" t="s">
        <v>508</v>
      </c>
      <c r="L2335" s="122">
        <v>1.1499999999999999</v>
      </c>
      <c r="N2335" s="117">
        <v>115000000</v>
      </c>
      <c r="O2335" s="129">
        <f t="shared" si="188"/>
        <v>132249999.99999999</v>
      </c>
      <c r="P2335" s="14">
        <f t="shared" si="189"/>
        <v>0</v>
      </c>
      <c r="Q2335" s="14" t="str">
        <f>+IF(B2335='1'!$D$15,IF(C2335='1'!$D$16,'2'!D2335,""),"")</f>
        <v/>
      </c>
      <c r="S2335" s="36">
        <v>95000000</v>
      </c>
      <c r="T2335" s="87">
        <v>100000000</v>
      </c>
      <c r="U2335" s="96">
        <v>100000000</v>
      </c>
      <c r="V2335" s="108">
        <v>115000000</v>
      </c>
    </row>
    <row r="2336" spans="1:22" hidden="1" x14ac:dyDescent="0.2">
      <c r="A2336" s="103">
        <v>2334</v>
      </c>
      <c r="B2336" s="1" t="s">
        <v>47</v>
      </c>
      <c r="C2336" s="14">
        <v>14</v>
      </c>
      <c r="D2336" s="14">
        <v>17</v>
      </c>
      <c r="E2336" s="1">
        <v>18031</v>
      </c>
      <c r="F2336" s="1" t="str">
        <f t="shared" si="186"/>
        <v>СХД1417</v>
      </c>
      <c r="G2336" s="2" t="s">
        <v>1737</v>
      </c>
      <c r="H2336" s="2" t="s">
        <v>1737</v>
      </c>
      <c r="I2336" s="1">
        <v>12</v>
      </c>
      <c r="J2336" s="1">
        <v>1993</v>
      </c>
      <c r="K2336" s="2" t="s">
        <v>508</v>
      </c>
      <c r="L2336" s="122">
        <v>1.1499999999999999</v>
      </c>
      <c r="N2336" s="117">
        <v>115000000</v>
      </c>
      <c r="O2336" s="129">
        <f t="shared" si="188"/>
        <v>132249999.99999999</v>
      </c>
      <c r="P2336" s="14">
        <f t="shared" si="189"/>
        <v>0</v>
      </c>
      <c r="Q2336" s="14" t="str">
        <f>+IF(B2336='1'!$D$15,IF(C2336='1'!$D$16,'2'!D2336,""),"")</f>
        <v/>
      </c>
      <c r="S2336" s="36">
        <v>95000000</v>
      </c>
      <c r="T2336" s="87">
        <v>100000000</v>
      </c>
      <c r="U2336" s="96">
        <v>100000000</v>
      </c>
      <c r="V2336" s="108">
        <v>115000000</v>
      </c>
    </row>
    <row r="2337" spans="1:22" hidden="1" x14ac:dyDescent="0.2">
      <c r="A2337" s="103">
        <v>2335</v>
      </c>
      <c r="B2337" s="1" t="s">
        <v>47</v>
      </c>
      <c r="C2337" s="14">
        <v>14</v>
      </c>
      <c r="D2337" s="14">
        <v>16</v>
      </c>
      <c r="E2337" s="1">
        <v>18031</v>
      </c>
      <c r="F2337" s="1" t="str">
        <f t="shared" si="186"/>
        <v>СХД1416</v>
      </c>
      <c r="G2337" s="2" t="s">
        <v>1737</v>
      </c>
      <c r="H2337" s="2" t="s">
        <v>1737</v>
      </c>
      <c r="I2337" s="1">
        <v>12</v>
      </c>
      <c r="J2337" s="1">
        <v>1994</v>
      </c>
      <c r="K2337" s="2" t="s">
        <v>508</v>
      </c>
      <c r="L2337" s="122">
        <v>1.1499999999999999</v>
      </c>
      <c r="N2337" s="117">
        <v>115000000</v>
      </c>
      <c r="O2337" s="129">
        <f t="shared" si="188"/>
        <v>132249999.99999999</v>
      </c>
      <c r="P2337" s="14">
        <f t="shared" si="189"/>
        <v>0</v>
      </c>
      <c r="Q2337" s="14" t="str">
        <f>+IF(B2337='1'!$D$15,IF(C2337='1'!$D$16,'2'!D2337,""),"")</f>
        <v/>
      </c>
      <c r="S2337" s="36">
        <v>95000000</v>
      </c>
      <c r="T2337" s="87">
        <v>100000000</v>
      </c>
      <c r="U2337" s="96">
        <v>100000000</v>
      </c>
      <c r="V2337" s="108">
        <v>115000000</v>
      </c>
    </row>
    <row r="2338" spans="1:22" hidden="1" x14ac:dyDescent="0.2">
      <c r="A2338" s="103">
        <v>2336</v>
      </c>
      <c r="B2338" s="1" t="s">
        <v>47</v>
      </c>
      <c r="C2338" s="14">
        <v>14</v>
      </c>
      <c r="D2338" s="14">
        <v>15</v>
      </c>
      <c r="E2338" s="1">
        <v>18031</v>
      </c>
      <c r="F2338" s="1" t="str">
        <f t="shared" si="186"/>
        <v>СХД1415</v>
      </c>
      <c r="G2338" s="2" t="s">
        <v>1737</v>
      </c>
      <c r="H2338" s="2" t="s">
        <v>1737</v>
      </c>
      <c r="I2338" s="1">
        <v>12</v>
      </c>
      <c r="J2338" s="1">
        <v>1994</v>
      </c>
      <c r="K2338" s="2" t="s">
        <v>508</v>
      </c>
      <c r="L2338" s="122">
        <v>1.1499999999999999</v>
      </c>
      <c r="N2338" s="117">
        <v>115000000</v>
      </c>
      <c r="O2338" s="129">
        <f t="shared" si="188"/>
        <v>132249999.99999999</v>
      </c>
      <c r="P2338" s="14">
        <f t="shared" si="189"/>
        <v>0</v>
      </c>
      <c r="Q2338" s="14" t="str">
        <f>+IF(B2338='1'!$D$15,IF(C2338='1'!$D$16,'2'!D2338,""),"")</f>
        <v/>
      </c>
      <c r="S2338" s="36">
        <v>95000000</v>
      </c>
      <c r="T2338" s="87">
        <v>100000000</v>
      </c>
      <c r="U2338" s="96">
        <v>100000000</v>
      </c>
      <c r="V2338" s="108">
        <v>115000000</v>
      </c>
    </row>
    <row r="2339" spans="1:22" hidden="1" x14ac:dyDescent="0.2">
      <c r="A2339" s="103">
        <v>2337</v>
      </c>
      <c r="B2339" s="1" t="s">
        <v>47</v>
      </c>
      <c r="C2339" s="14">
        <v>14</v>
      </c>
      <c r="D2339" s="14">
        <v>14</v>
      </c>
      <c r="E2339" s="1">
        <v>18031</v>
      </c>
      <c r="F2339" s="1" t="str">
        <f t="shared" si="186"/>
        <v>СХД1414</v>
      </c>
      <c r="G2339" s="2" t="s">
        <v>1688</v>
      </c>
      <c r="H2339" s="2" t="s">
        <v>1688</v>
      </c>
      <c r="I2339" s="1">
        <v>9</v>
      </c>
      <c r="J2339" s="1">
        <v>1986</v>
      </c>
      <c r="K2339" s="2" t="s">
        <v>1146</v>
      </c>
      <c r="L2339" s="122">
        <v>1.1499999999999999</v>
      </c>
      <c r="N2339" s="117">
        <v>115000000</v>
      </c>
      <c r="O2339" s="129">
        <f t="shared" si="188"/>
        <v>132249999.99999999</v>
      </c>
      <c r="P2339" s="14">
        <f t="shared" si="189"/>
        <v>0</v>
      </c>
      <c r="Q2339" s="14" t="str">
        <f>+IF(B2339='1'!$D$15,IF(C2339='1'!$D$16,'2'!D2339,""),"")</f>
        <v/>
      </c>
      <c r="S2339" s="36">
        <v>100000000</v>
      </c>
      <c r="T2339" s="87">
        <v>100000000</v>
      </c>
      <c r="U2339" s="96">
        <v>105000000</v>
      </c>
      <c r="V2339" s="108">
        <v>115000000</v>
      </c>
    </row>
    <row r="2340" spans="1:22" hidden="1" x14ac:dyDescent="0.2">
      <c r="A2340" s="103">
        <v>2338</v>
      </c>
      <c r="B2340" s="1" t="s">
        <v>47</v>
      </c>
      <c r="C2340" s="14">
        <v>14</v>
      </c>
      <c r="D2340" s="14">
        <v>13</v>
      </c>
      <c r="E2340" s="1">
        <v>18031</v>
      </c>
      <c r="F2340" s="1" t="str">
        <f t="shared" si="186"/>
        <v>СХД1413</v>
      </c>
      <c r="G2340" s="2" t="s">
        <v>1688</v>
      </c>
      <c r="H2340" s="2" t="s">
        <v>1688</v>
      </c>
      <c r="I2340" s="1">
        <v>9</v>
      </c>
      <c r="J2340" s="1">
        <v>1987</v>
      </c>
      <c r="K2340" s="2" t="s">
        <v>1146</v>
      </c>
      <c r="L2340" s="122">
        <v>1.1499999999999999</v>
      </c>
      <c r="N2340" s="117">
        <v>115000000</v>
      </c>
      <c r="O2340" s="129">
        <f t="shared" si="188"/>
        <v>132249999.99999999</v>
      </c>
      <c r="P2340" s="14">
        <f t="shared" si="189"/>
        <v>0</v>
      </c>
      <c r="Q2340" s="14" t="str">
        <f>+IF(B2340='1'!$D$15,IF(C2340='1'!$D$16,'2'!D2340,""),"")</f>
        <v/>
      </c>
      <c r="S2340" s="36">
        <v>100000000</v>
      </c>
      <c r="T2340" s="87">
        <v>100000000</v>
      </c>
      <c r="U2340" s="96">
        <v>105000000</v>
      </c>
      <c r="V2340" s="108">
        <v>115000000</v>
      </c>
    </row>
    <row r="2341" spans="1:22" hidden="1" x14ac:dyDescent="0.2">
      <c r="A2341" s="103">
        <v>2339</v>
      </c>
      <c r="B2341" s="1" t="s">
        <v>47</v>
      </c>
      <c r="C2341" s="14">
        <v>14</v>
      </c>
      <c r="D2341" s="14">
        <v>12</v>
      </c>
      <c r="E2341" s="1">
        <v>18031</v>
      </c>
      <c r="F2341" s="1" t="str">
        <f t="shared" si="186"/>
        <v>СХД1412</v>
      </c>
      <c r="G2341" s="2" t="s">
        <v>1688</v>
      </c>
      <c r="H2341" s="2" t="s">
        <v>1688</v>
      </c>
      <c r="I2341" s="1">
        <v>9</v>
      </c>
      <c r="J2341" s="1">
        <v>1986</v>
      </c>
      <c r="K2341" s="2" t="s">
        <v>1146</v>
      </c>
      <c r="L2341" s="122">
        <v>1.1499999999999999</v>
      </c>
      <c r="N2341" s="117">
        <v>115000000</v>
      </c>
      <c r="O2341" s="129">
        <f t="shared" si="188"/>
        <v>132249999.99999999</v>
      </c>
      <c r="P2341" s="14">
        <f t="shared" si="189"/>
        <v>0</v>
      </c>
      <c r="Q2341" s="14" t="str">
        <f>+IF(B2341='1'!$D$15,IF(C2341='1'!$D$16,'2'!D2341,""),"")</f>
        <v/>
      </c>
      <c r="S2341" s="36">
        <v>100000000</v>
      </c>
      <c r="T2341" s="87">
        <v>100000000</v>
      </c>
      <c r="U2341" s="96">
        <v>105000000</v>
      </c>
      <c r="V2341" s="108">
        <v>115000000</v>
      </c>
    </row>
    <row r="2342" spans="1:22" hidden="1" x14ac:dyDescent="0.2">
      <c r="A2342" s="103">
        <v>2340</v>
      </c>
      <c r="B2342" s="1" t="s">
        <v>47</v>
      </c>
      <c r="C2342" s="14">
        <v>15</v>
      </c>
      <c r="D2342" s="14">
        <v>44</v>
      </c>
      <c r="E2342" s="1">
        <v>18031</v>
      </c>
      <c r="F2342" s="1" t="str">
        <f t="shared" si="186"/>
        <v>СХД1544</v>
      </c>
      <c r="G2342" s="2" t="s">
        <v>7</v>
      </c>
      <c r="I2342" s="1">
        <v>7</v>
      </c>
      <c r="J2342" s="1">
        <v>2012</v>
      </c>
      <c r="K2342" s="2" t="s">
        <v>508</v>
      </c>
      <c r="L2342" s="122">
        <f>+$L$1</f>
        <v>1.1000000000000001</v>
      </c>
      <c r="N2342" s="117">
        <v>2400000</v>
      </c>
      <c r="O2342" s="129">
        <f t="shared" si="188"/>
        <v>2640000</v>
      </c>
      <c r="P2342" s="14">
        <f t="shared" si="189"/>
        <v>0</v>
      </c>
      <c r="Q2342" s="14" t="str">
        <f>+IF(B2342='1'!$D$15,IF(C2342='1'!$D$16,'2'!D2342,""),"")</f>
        <v/>
      </c>
      <c r="S2342" s="36">
        <v>2200000</v>
      </c>
      <c r="T2342" s="87">
        <v>2200000</v>
      </c>
      <c r="U2342" s="96">
        <v>2200000</v>
      </c>
      <c r="V2342" s="108">
        <v>2400000</v>
      </c>
    </row>
    <row r="2343" spans="1:22" hidden="1" x14ac:dyDescent="0.2">
      <c r="A2343" s="103">
        <v>2341</v>
      </c>
      <c r="B2343" s="1" t="s">
        <v>47</v>
      </c>
      <c r="C2343" s="14">
        <v>15</v>
      </c>
      <c r="D2343" s="14">
        <v>23</v>
      </c>
      <c r="E2343" s="1">
        <v>18031</v>
      </c>
      <c r="F2343" s="1" t="str">
        <f t="shared" si="186"/>
        <v>СХД1523</v>
      </c>
      <c r="G2343" s="2" t="s">
        <v>1688</v>
      </c>
      <c r="H2343" s="2" t="s">
        <v>1688</v>
      </c>
      <c r="I2343" s="1">
        <v>9</v>
      </c>
      <c r="J2343" s="1">
        <v>1987</v>
      </c>
      <c r="K2343" s="2" t="s">
        <v>1146</v>
      </c>
      <c r="L2343" s="122">
        <v>1.1499999999999999</v>
      </c>
      <c r="N2343" s="117">
        <v>115000000</v>
      </c>
      <c r="O2343" s="129">
        <f t="shared" si="188"/>
        <v>132249999.99999999</v>
      </c>
      <c r="P2343" s="14">
        <f t="shared" si="189"/>
        <v>0</v>
      </c>
      <c r="Q2343" s="14" t="str">
        <f>+IF(B2343='1'!$D$15,IF(C2343='1'!$D$16,'2'!D2343,""),"")</f>
        <v/>
      </c>
      <c r="S2343" s="36">
        <v>100000000</v>
      </c>
      <c r="T2343" s="87">
        <v>100000000</v>
      </c>
      <c r="U2343" s="96">
        <v>105000000</v>
      </c>
      <c r="V2343" s="108">
        <v>115000000</v>
      </c>
    </row>
    <row r="2344" spans="1:22" hidden="1" x14ac:dyDescent="0.2">
      <c r="A2344" s="103">
        <v>2342</v>
      </c>
      <c r="B2344" s="1" t="s">
        <v>47</v>
      </c>
      <c r="C2344" s="14">
        <v>15</v>
      </c>
      <c r="D2344" s="14">
        <v>22</v>
      </c>
      <c r="E2344" s="1">
        <v>18031</v>
      </c>
      <c r="F2344" s="1" t="str">
        <f t="shared" si="186"/>
        <v>СХД1522</v>
      </c>
      <c r="G2344" s="2" t="s">
        <v>1688</v>
      </c>
      <c r="H2344" s="2" t="s">
        <v>1688</v>
      </c>
      <c r="I2344" s="1">
        <v>9</v>
      </c>
      <c r="J2344" s="1">
        <v>1986</v>
      </c>
      <c r="K2344" s="2" t="s">
        <v>1150</v>
      </c>
      <c r="L2344" s="122">
        <v>1.1499999999999999</v>
      </c>
      <c r="N2344" s="117">
        <v>115000000</v>
      </c>
      <c r="O2344" s="129">
        <f t="shared" si="188"/>
        <v>132249999.99999999</v>
      </c>
      <c r="P2344" s="14">
        <f t="shared" si="189"/>
        <v>0</v>
      </c>
      <c r="Q2344" s="14" t="str">
        <f>+IF(B2344='1'!$D$15,IF(C2344='1'!$D$16,'2'!D2344,""),"")</f>
        <v/>
      </c>
      <c r="S2344" s="36">
        <v>100000000</v>
      </c>
      <c r="T2344" s="87">
        <v>100000000</v>
      </c>
      <c r="U2344" s="96">
        <v>105000000</v>
      </c>
      <c r="V2344" s="108">
        <v>115000000</v>
      </c>
    </row>
    <row r="2345" spans="1:22" hidden="1" x14ac:dyDescent="0.2">
      <c r="A2345" s="103">
        <v>2343</v>
      </c>
      <c r="B2345" s="1" t="s">
        <v>47</v>
      </c>
      <c r="C2345" s="14">
        <v>15</v>
      </c>
      <c r="D2345" s="14">
        <v>20</v>
      </c>
      <c r="E2345" s="1">
        <v>18031</v>
      </c>
      <c r="F2345" s="1" t="str">
        <f t="shared" si="186"/>
        <v>СХД1520</v>
      </c>
      <c r="G2345" s="2" t="s">
        <v>1688</v>
      </c>
      <c r="H2345" s="2" t="s">
        <v>1688</v>
      </c>
      <c r="I2345" s="1">
        <v>9</v>
      </c>
      <c r="J2345" s="1">
        <v>1987</v>
      </c>
      <c r="K2345" s="2" t="s">
        <v>1150</v>
      </c>
      <c r="L2345" s="122">
        <v>1.1499999999999999</v>
      </c>
      <c r="N2345" s="117">
        <v>115000000</v>
      </c>
      <c r="O2345" s="129">
        <f t="shared" si="188"/>
        <v>132249999.99999999</v>
      </c>
      <c r="P2345" s="14">
        <f t="shared" si="189"/>
        <v>0</v>
      </c>
      <c r="Q2345" s="14" t="str">
        <f>+IF(B2345='1'!$D$15,IF(C2345='1'!$D$16,'2'!D2345,""),"")</f>
        <v/>
      </c>
      <c r="S2345" s="36">
        <v>100000000</v>
      </c>
      <c r="T2345" s="87">
        <v>100000000</v>
      </c>
      <c r="U2345" s="96">
        <v>105000000</v>
      </c>
      <c r="V2345" s="108">
        <v>115000000</v>
      </c>
    </row>
    <row r="2346" spans="1:22" hidden="1" x14ac:dyDescent="0.2">
      <c r="A2346" s="103">
        <v>2344</v>
      </c>
      <c r="B2346" s="1" t="s">
        <v>47</v>
      </c>
      <c r="C2346" s="14">
        <v>15</v>
      </c>
      <c r="D2346" s="14">
        <v>19</v>
      </c>
      <c r="E2346" s="1">
        <v>18031</v>
      </c>
      <c r="F2346" s="1" t="str">
        <f t="shared" si="186"/>
        <v>СХД1519</v>
      </c>
      <c r="G2346" s="2" t="s">
        <v>1688</v>
      </c>
      <c r="H2346" s="2" t="s">
        <v>1688</v>
      </c>
      <c r="I2346" s="1">
        <v>9</v>
      </c>
      <c r="J2346" s="1">
        <v>1987</v>
      </c>
      <c r="K2346" s="2" t="s">
        <v>508</v>
      </c>
      <c r="L2346" s="122">
        <v>1.1499999999999999</v>
      </c>
      <c r="N2346" s="117">
        <v>115000000</v>
      </c>
      <c r="O2346" s="129">
        <f t="shared" si="188"/>
        <v>132249999.99999999</v>
      </c>
      <c r="P2346" s="14">
        <f t="shared" si="189"/>
        <v>0</v>
      </c>
      <c r="Q2346" s="14" t="str">
        <f>+IF(B2346='1'!$D$15,IF(C2346='1'!$D$16,'2'!D2346,""),"")</f>
        <v/>
      </c>
      <c r="S2346" s="36">
        <v>100000000</v>
      </c>
      <c r="T2346" s="87">
        <v>100000000</v>
      </c>
      <c r="U2346" s="96">
        <v>105000000</v>
      </c>
      <c r="V2346" s="108">
        <v>115000000</v>
      </c>
    </row>
    <row r="2347" spans="1:22" hidden="1" x14ac:dyDescent="0.2">
      <c r="A2347" s="103">
        <v>2345</v>
      </c>
      <c r="B2347" s="1" t="s">
        <v>47</v>
      </c>
      <c r="C2347" s="14">
        <v>15</v>
      </c>
      <c r="D2347" s="14" t="s">
        <v>655</v>
      </c>
      <c r="E2347" s="1">
        <v>18031</v>
      </c>
      <c r="F2347" s="1" t="str">
        <f t="shared" si="186"/>
        <v>СХД1544/2</v>
      </c>
      <c r="G2347" s="2" t="s">
        <v>7</v>
      </c>
      <c r="I2347" s="1">
        <v>5</v>
      </c>
      <c r="J2347" s="1">
        <v>2019</v>
      </c>
      <c r="K2347" s="2" t="s">
        <v>1150</v>
      </c>
      <c r="L2347" s="122">
        <f t="shared" ref="L2347:L2353" si="190">+$L$1</f>
        <v>1.1000000000000001</v>
      </c>
      <c r="N2347" s="117">
        <v>2500000</v>
      </c>
      <c r="O2347" s="129">
        <f t="shared" si="188"/>
        <v>2750000</v>
      </c>
      <c r="P2347" s="14">
        <f t="shared" si="189"/>
        <v>0</v>
      </c>
      <c r="Q2347" s="14" t="str">
        <f>+IF(B2347='1'!$D$15,IF(C2347='1'!$D$16,'2'!D2347,""),"")</f>
        <v/>
      </c>
      <c r="S2347" s="36"/>
      <c r="T2347" s="87">
        <v>0</v>
      </c>
      <c r="U2347" s="96">
        <v>2300000</v>
      </c>
      <c r="V2347" s="108">
        <v>2500000</v>
      </c>
    </row>
    <row r="2348" spans="1:22" hidden="1" x14ac:dyDescent="0.2">
      <c r="A2348" s="103">
        <v>2346</v>
      </c>
      <c r="B2348" s="1" t="s">
        <v>47</v>
      </c>
      <c r="C2348" s="14">
        <v>15</v>
      </c>
      <c r="D2348" s="14" t="s">
        <v>654</v>
      </c>
      <c r="E2348" s="1">
        <v>18031</v>
      </c>
      <c r="F2348" s="1" t="str">
        <f t="shared" si="186"/>
        <v>СХД1544/1</v>
      </c>
      <c r="G2348" s="2" t="s">
        <v>1151</v>
      </c>
      <c r="I2348" s="1">
        <v>9</v>
      </c>
      <c r="J2348" s="1">
        <v>2009</v>
      </c>
      <c r="K2348" s="2" t="s">
        <v>1150</v>
      </c>
      <c r="L2348" s="122">
        <f t="shared" si="190"/>
        <v>1.1000000000000001</v>
      </c>
      <c r="N2348" s="117">
        <v>2400000</v>
      </c>
      <c r="O2348" s="129">
        <f t="shared" si="188"/>
        <v>2640000</v>
      </c>
      <c r="P2348" s="14">
        <f t="shared" si="189"/>
        <v>0</v>
      </c>
      <c r="Q2348" s="14" t="str">
        <f>+IF(B2348='1'!$D$15,IF(C2348='1'!$D$16,'2'!D2348,""),"")</f>
        <v/>
      </c>
      <c r="S2348" s="36">
        <v>2200000</v>
      </c>
      <c r="T2348" s="87">
        <v>2200000</v>
      </c>
      <c r="U2348" s="96">
        <v>2200000</v>
      </c>
      <c r="V2348" s="108">
        <v>2400000</v>
      </c>
    </row>
    <row r="2349" spans="1:22" hidden="1" x14ac:dyDescent="0.2">
      <c r="A2349" s="103">
        <v>2347</v>
      </c>
      <c r="B2349" s="1" t="s">
        <v>47</v>
      </c>
      <c r="C2349" s="14">
        <v>15</v>
      </c>
      <c r="D2349" s="14">
        <v>40</v>
      </c>
      <c r="E2349" s="1">
        <v>18031</v>
      </c>
      <c r="F2349" s="1" t="str">
        <f t="shared" si="186"/>
        <v>СХД1540</v>
      </c>
      <c r="G2349" s="2" t="s">
        <v>1149</v>
      </c>
      <c r="I2349" s="1">
        <v>12</v>
      </c>
      <c r="J2349" s="1">
        <v>2008</v>
      </c>
      <c r="K2349" s="2" t="s">
        <v>1150</v>
      </c>
      <c r="L2349" s="122">
        <f t="shared" si="190"/>
        <v>1.1000000000000001</v>
      </c>
      <c r="N2349" s="117">
        <v>2400000</v>
      </c>
      <c r="O2349" s="129">
        <f t="shared" si="188"/>
        <v>2640000</v>
      </c>
      <c r="P2349" s="14">
        <f t="shared" si="189"/>
        <v>0</v>
      </c>
      <c r="Q2349" s="14" t="str">
        <f>+IF(B2349='1'!$D$15,IF(C2349='1'!$D$16,'2'!D2349,""),"")</f>
        <v/>
      </c>
      <c r="S2349" s="36">
        <v>2200000</v>
      </c>
      <c r="T2349" s="87">
        <v>2200000</v>
      </c>
      <c r="U2349" s="96">
        <v>2200000</v>
      </c>
      <c r="V2349" s="108">
        <v>2400000</v>
      </c>
    </row>
    <row r="2350" spans="1:22" hidden="1" x14ac:dyDescent="0.2">
      <c r="A2350" s="103">
        <v>2348</v>
      </c>
      <c r="B2350" s="1" t="s">
        <v>47</v>
      </c>
      <c r="C2350" s="14">
        <v>16</v>
      </c>
      <c r="D2350" s="14" t="s">
        <v>931</v>
      </c>
      <c r="E2350" s="1">
        <v>18032</v>
      </c>
      <c r="F2350" s="1" t="str">
        <f t="shared" si="186"/>
        <v>СХД1641Б</v>
      </c>
      <c r="G2350" s="2" t="s">
        <v>1152</v>
      </c>
      <c r="I2350" s="1">
        <v>13</v>
      </c>
      <c r="J2350" s="1">
        <v>2013</v>
      </c>
      <c r="K2350" s="2" t="s">
        <v>1150</v>
      </c>
      <c r="L2350" s="122">
        <f t="shared" si="190"/>
        <v>1.1000000000000001</v>
      </c>
      <c r="N2350" s="117">
        <v>2400000</v>
      </c>
      <c r="O2350" s="129">
        <f t="shared" si="188"/>
        <v>2640000</v>
      </c>
      <c r="P2350" s="14">
        <f t="shared" si="189"/>
        <v>0</v>
      </c>
      <c r="Q2350" s="14" t="str">
        <f>+IF(B2350='1'!$D$15,IF(C2350='1'!$D$16,'2'!D2350,""),"")</f>
        <v/>
      </c>
      <c r="S2350" s="36">
        <v>2200000</v>
      </c>
      <c r="T2350" s="87">
        <v>2200000</v>
      </c>
      <c r="U2350" s="96">
        <v>2200000</v>
      </c>
      <c r="V2350" s="108">
        <v>2400000</v>
      </c>
    </row>
    <row r="2351" spans="1:22" hidden="1" x14ac:dyDescent="0.2">
      <c r="A2351" s="103">
        <v>2349</v>
      </c>
      <c r="B2351" s="1" t="s">
        <v>47</v>
      </c>
      <c r="C2351" s="14">
        <v>16</v>
      </c>
      <c r="D2351" s="14" t="s">
        <v>728</v>
      </c>
      <c r="E2351" s="1">
        <v>18032</v>
      </c>
      <c r="F2351" s="1" t="str">
        <f t="shared" si="186"/>
        <v>СХД1641А</v>
      </c>
      <c r="G2351" s="2" t="s">
        <v>1152</v>
      </c>
      <c r="I2351" s="1">
        <v>13</v>
      </c>
      <c r="J2351" s="1">
        <v>2012</v>
      </c>
      <c r="K2351" s="2" t="s">
        <v>1150</v>
      </c>
      <c r="L2351" s="122">
        <f t="shared" si="190"/>
        <v>1.1000000000000001</v>
      </c>
      <c r="N2351" s="117">
        <v>2400000</v>
      </c>
      <c r="O2351" s="129">
        <f t="shared" si="188"/>
        <v>2640000</v>
      </c>
      <c r="P2351" s="14">
        <f t="shared" si="189"/>
        <v>0</v>
      </c>
      <c r="Q2351" s="14" t="str">
        <f>+IF(B2351='1'!$D$15,IF(C2351='1'!$D$16,'2'!D2351,""),"")</f>
        <v/>
      </c>
      <c r="S2351" s="36">
        <v>2200000</v>
      </c>
      <c r="T2351" s="87">
        <v>2200000</v>
      </c>
      <c r="U2351" s="96">
        <v>2200000</v>
      </c>
      <c r="V2351" s="108">
        <v>2400000</v>
      </c>
    </row>
    <row r="2352" spans="1:22" hidden="1" x14ac:dyDescent="0.2">
      <c r="A2352" s="103">
        <v>2350</v>
      </c>
      <c r="B2352" s="1" t="s">
        <v>47</v>
      </c>
      <c r="C2352" s="14">
        <v>16</v>
      </c>
      <c r="D2352" s="14">
        <v>40</v>
      </c>
      <c r="E2352" s="1">
        <v>18032</v>
      </c>
      <c r="F2352" s="1" t="str">
        <f t="shared" si="186"/>
        <v>СХД1640</v>
      </c>
      <c r="G2352" s="2" t="s">
        <v>6</v>
      </c>
      <c r="I2352" s="1">
        <v>9</v>
      </c>
      <c r="J2352" s="1">
        <v>2018</v>
      </c>
      <c r="K2352" s="2" t="s">
        <v>1150</v>
      </c>
      <c r="L2352" s="122">
        <f t="shared" si="190"/>
        <v>1.1000000000000001</v>
      </c>
      <c r="N2352" s="117">
        <v>2400000</v>
      </c>
      <c r="O2352" s="129">
        <f t="shared" si="188"/>
        <v>2640000</v>
      </c>
      <c r="P2352" s="14">
        <f t="shared" si="189"/>
        <v>0</v>
      </c>
      <c r="Q2352" s="14" t="str">
        <f>+IF(B2352='1'!$D$15,IF(C2352='1'!$D$16,'2'!D2352,""),"")</f>
        <v/>
      </c>
      <c r="S2352" s="36">
        <v>2200000</v>
      </c>
      <c r="T2352" s="87">
        <v>2200000</v>
      </c>
      <c r="U2352" s="96">
        <v>2200000</v>
      </c>
      <c r="V2352" s="108">
        <v>2400000</v>
      </c>
    </row>
    <row r="2353" spans="1:22" hidden="1" x14ac:dyDescent="0.2">
      <c r="A2353" s="103">
        <v>2351</v>
      </c>
      <c r="B2353" s="1" t="s">
        <v>47</v>
      </c>
      <c r="C2353" s="14">
        <v>16</v>
      </c>
      <c r="D2353" s="14">
        <v>39</v>
      </c>
      <c r="E2353" s="1">
        <v>18032</v>
      </c>
      <c r="F2353" s="1" t="str">
        <f t="shared" si="186"/>
        <v>СХД1639</v>
      </c>
      <c r="G2353" s="2" t="s">
        <v>6</v>
      </c>
      <c r="I2353" s="1">
        <v>6</v>
      </c>
      <c r="J2353" s="1">
        <v>2009</v>
      </c>
      <c r="K2353" s="2" t="s">
        <v>1150</v>
      </c>
      <c r="L2353" s="122">
        <f t="shared" si="190"/>
        <v>1.1000000000000001</v>
      </c>
      <c r="N2353" s="117">
        <v>2300000</v>
      </c>
      <c r="O2353" s="129">
        <f t="shared" si="188"/>
        <v>2530000</v>
      </c>
      <c r="P2353" s="14">
        <f t="shared" si="189"/>
        <v>0</v>
      </c>
      <c r="Q2353" s="14" t="str">
        <f>+IF(B2353='1'!$D$15,IF(C2353='1'!$D$16,'2'!D2353,""),"")</f>
        <v/>
      </c>
      <c r="S2353" s="36">
        <v>2100000</v>
      </c>
      <c r="T2353" s="87">
        <v>2100000</v>
      </c>
      <c r="U2353" s="96">
        <v>2100000</v>
      </c>
      <c r="V2353" s="108">
        <v>2300000</v>
      </c>
    </row>
    <row r="2354" spans="1:22" hidden="1" x14ac:dyDescent="0.2">
      <c r="A2354" s="103">
        <v>2352</v>
      </c>
      <c r="B2354" s="1" t="s">
        <v>47</v>
      </c>
      <c r="C2354" s="14">
        <v>16</v>
      </c>
      <c r="D2354" s="14">
        <v>29</v>
      </c>
      <c r="E2354" s="1">
        <v>18032</v>
      </c>
      <c r="F2354" s="1" t="str">
        <f t="shared" ref="F2354:F2417" si="191">+B2354&amp;C2354&amp;D2354</f>
        <v>СХД1629</v>
      </c>
      <c r="G2354" s="2" t="s">
        <v>1737</v>
      </c>
      <c r="H2354" s="2" t="s">
        <v>1737</v>
      </c>
      <c r="I2354" s="1">
        <v>12</v>
      </c>
      <c r="J2354" s="1">
        <v>1987</v>
      </c>
      <c r="K2354" s="2" t="s">
        <v>508</v>
      </c>
      <c r="L2354" s="122">
        <v>1.1499999999999999</v>
      </c>
      <c r="N2354" s="117">
        <v>115000000</v>
      </c>
      <c r="O2354" s="129">
        <f t="shared" si="188"/>
        <v>132249999.99999999</v>
      </c>
      <c r="P2354" s="14">
        <f t="shared" si="189"/>
        <v>0</v>
      </c>
      <c r="Q2354" s="14" t="str">
        <f>+IF(B2354='1'!$D$15,IF(C2354='1'!$D$16,'2'!D2354,""),"")</f>
        <v/>
      </c>
      <c r="S2354" s="36">
        <v>95000000</v>
      </c>
      <c r="T2354" s="87">
        <v>95000000</v>
      </c>
      <c r="U2354" s="96">
        <v>100000000</v>
      </c>
      <c r="V2354" s="108">
        <v>115000000</v>
      </c>
    </row>
    <row r="2355" spans="1:22" hidden="1" x14ac:dyDescent="0.2">
      <c r="A2355" s="103">
        <v>2353</v>
      </c>
      <c r="B2355" s="1" t="s">
        <v>47</v>
      </c>
      <c r="C2355" s="14">
        <v>16</v>
      </c>
      <c r="D2355" s="14">
        <v>28</v>
      </c>
      <c r="E2355" s="1">
        <v>18032</v>
      </c>
      <c r="F2355" s="1" t="str">
        <f t="shared" si="191"/>
        <v>СХД1628</v>
      </c>
      <c r="G2355" s="2" t="s">
        <v>1737</v>
      </c>
      <c r="H2355" s="2" t="s">
        <v>1737</v>
      </c>
      <c r="I2355" s="1">
        <v>12</v>
      </c>
      <c r="J2355" s="1">
        <v>1987</v>
      </c>
      <c r="K2355" s="2" t="s">
        <v>508</v>
      </c>
      <c r="L2355" s="122">
        <v>1.1499999999999999</v>
      </c>
      <c r="N2355" s="117">
        <v>115000000</v>
      </c>
      <c r="O2355" s="129">
        <f t="shared" si="188"/>
        <v>132249999.99999999</v>
      </c>
      <c r="P2355" s="14">
        <f t="shared" si="189"/>
        <v>0</v>
      </c>
      <c r="Q2355" s="14" t="str">
        <f>+IF(B2355='1'!$D$15,IF(C2355='1'!$D$16,'2'!D2355,""),"")</f>
        <v/>
      </c>
      <c r="S2355" s="36">
        <v>95000000</v>
      </c>
      <c r="T2355" s="87">
        <v>95000000</v>
      </c>
      <c r="U2355" s="96">
        <v>100000000</v>
      </c>
      <c r="V2355" s="108">
        <v>115000000</v>
      </c>
    </row>
    <row r="2356" spans="1:22" hidden="1" x14ac:dyDescent="0.2">
      <c r="A2356" s="103">
        <v>2354</v>
      </c>
      <c r="B2356" s="1" t="s">
        <v>47</v>
      </c>
      <c r="C2356" s="14">
        <v>16</v>
      </c>
      <c r="D2356" s="14">
        <v>27</v>
      </c>
      <c r="E2356" s="1">
        <v>18032</v>
      </c>
      <c r="F2356" s="1" t="str">
        <f t="shared" si="191"/>
        <v>СХД1627</v>
      </c>
      <c r="G2356" s="2" t="s">
        <v>1688</v>
      </c>
      <c r="H2356" s="2" t="s">
        <v>1688</v>
      </c>
      <c r="I2356" s="1">
        <v>9</v>
      </c>
      <c r="J2356" s="1">
        <v>1987</v>
      </c>
      <c r="K2356" s="2" t="s">
        <v>1150</v>
      </c>
      <c r="L2356" s="122">
        <v>1.1499999999999999</v>
      </c>
      <c r="N2356" s="117">
        <v>115000000</v>
      </c>
      <c r="O2356" s="129">
        <f t="shared" si="188"/>
        <v>132249999.99999999</v>
      </c>
      <c r="P2356" s="14">
        <f t="shared" si="189"/>
        <v>0</v>
      </c>
      <c r="Q2356" s="14" t="str">
        <f>+IF(B2356='1'!$D$15,IF(C2356='1'!$D$16,'2'!D2356,""),"")</f>
        <v/>
      </c>
      <c r="S2356" s="36">
        <v>100000000</v>
      </c>
      <c r="T2356" s="87">
        <v>100000000</v>
      </c>
      <c r="U2356" s="96">
        <v>105000000</v>
      </c>
      <c r="V2356" s="108">
        <v>115000000</v>
      </c>
    </row>
    <row r="2357" spans="1:22" hidden="1" x14ac:dyDescent="0.2">
      <c r="A2357" s="103">
        <v>2355</v>
      </c>
      <c r="B2357" s="1" t="s">
        <v>47</v>
      </c>
      <c r="C2357" s="14">
        <v>16</v>
      </c>
      <c r="D2357" s="14">
        <v>26</v>
      </c>
      <c r="E2357" s="1">
        <v>18032</v>
      </c>
      <c r="F2357" s="1" t="str">
        <f t="shared" si="191"/>
        <v>СХД1626</v>
      </c>
      <c r="G2357" s="2" t="s">
        <v>1688</v>
      </c>
      <c r="H2357" s="2" t="s">
        <v>1688</v>
      </c>
      <c r="I2357" s="1">
        <v>9</v>
      </c>
      <c r="J2357" s="1">
        <v>1987</v>
      </c>
      <c r="K2357" s="2" t="s">
        <v>1150</v>
      </c>
      <c r="L2357" s="122">
        <v>1.1499999999999999</v>
      </c>
      <c r="N2357" s="117">
        <v>115000000</v>
      </c>
      <c r="O2357" s="129">
        <f t="shared" si="188"/>
        <v>132249999.99999999</v>
      </c>
      <c r="P2357" s="14">
        <f t="shared" si="189"/>
        <v>0</v>
      </c>
      <c r="Q2357" s="14" t="str">
        <f>+IF(B2357='1'!$D$15,IF(C2357='1'!$D$16,'2'!D2357,""),"")</f>
        <v/>
      </c>
      <c r="S2357" s="36">
        <v>100000000</v>
      </c>
      <c r="T2357" s="87">
        <v>100000000</v>
      </c>
      <c r="U2357" s="96">
        <v>105000000</v>
      </c>
      <c r="V2357" s="108">
        <v>115000000</v>
      </c>
    </row>
    <row r="2358" spans="1:22" hidden="1" x14ac:dyDescent="0.2">
      <c r="A2358" s="103">
        <v>2356</v>
      </c>
      <c r="B2358" s="1" t="s">
        <v>47</v>
      </c>
      <c r="C2358" s="14">
        <v>16</v>
      </c>
      <c r="D2358" s="14">
        <v>25</v>
      </c>
      <c r="E2358" s="1">
        <v>18032</v>
      </c>
      <c r="F2358" s="1" t="str">
        <f t="shared" si="191"/>
        <v>СХД1625</v>
      </c>
      <c r="G2358" s="2" t="s">
        <v>1688</v>
      </c>
      <c r="H2358" s="2" t="s">
        <v>1688</v>
      </c>
      <c r="I2358" s="1">
        <v>9</v>
      </c>
      <c r="J2358" s="1">
        <v>1987</v>
      </c>
      <c r="K2358" s="2" t="s">
        <v>1150</v>
      </c>
      <c r="L2358" s="122">
        <v>1.1499999999999999</v>
      </c>
      <c r="N2358" s="117">
        <v>115000000</v>
      </c>
      <c r="O2358" s="129">
        <f t="shared" si="188"/>
        <v>132249999.99999999</v>
      </c>
      <c r="P2358" s="14">
        <f t="shared" si="189"/>
        <v>0</v>
      </c>
      <c r="Q2358" s="14" t="str">
        <f>+IF(B2358='1'!$D$15,IF(C2358='1'!$D$16,'2'!D2358,""),"")</f>
        <v/>
      </c>
      <c r="S2358" s="36">
        <v>100000000</v>
      </c>
      <c r="T2358" s="87">
        <v>100000000</v>
      </c>
      <c r="U2358" s="96">
        <v>105000000</v>
      </c>
      <c r="V2358" s="108">
        <v>115000000</v>
      </c>
    </row>
    <row r="2359" spans="1:22" hidden="1" x14ac:dyDescent="0.2">
      <c r="A2359" s="103">
        <v>2357</v>
      </c>
      <c r="B2359" s="1" t="s">
        <v>47</v>
      </c>
      <c r="C2359" s="14">
        <v>16</v>
      </c>
      <c r="D2359" s="14">
        <v>24</v>
      </c>
      <c r="E2359" s="1">
        <v>18032</v>
      </c>
      <c r="F2359" s="1" t="str">
        <f t="shared" si="191"/>
        <v>СХД1624</v>
      </c>
      <c r="G2359" s="2" t="s">
        <v>1688</v>
      </c>
      <c r="H2359" s="2" t="s">
        <v>1688</v>
      </c>
      <c r="I2359" s="1">
        <v>9</v>
      </c>
      <c r="J2359" s="1">
        <v>1987</v>
      </c>
      <c r="K2359" s="2" t="s">
        <v>1146</v>
      </c>
      <c r="L2359" s="122">
        <v>1.1499999999999999</v>
      </c>
      <c r="N2359" s="117">
        <v>115000000</v>
      </c>
      <c r="O2359" s="129">
        <f t="shared" si="188"/>
        <v>132249999.99999999</v>
      </c>
      <c r="P2359" s="14">
        <f t="shared" si="189"/>
        <v>0</v>
      </c>
      <c r="Q2359" s="14" t="str">
        <f>+IF(B2359='1'!$D$15,IF(C2359='1'!$D$16,'2'!D2359,""),"")</f>
        <v/>
      </c>
      <c r="S2359" s="36">
        <v>100000000</v>
      </c>
      <c r="T2359" s="87">
        <v>100000000</v>
      </c>
      <c r="U2359" s="96">
        <v>105000000</v>
      </c>
      <c r="V2359" s="108">
        <v>115000000</v>
      </c>
    </row>
    <row r="2360" spans="1:22" hidden="1" x14ac:dyDescent="0.2">
      <c r="A2360" s="103">
        <v>2358</v>
      </c>
      <c r="B2360" s="1" t="s">
        <v>47</v>
      </c>
      <c r="C2360" s="14">
        <v>17</v>
      </c>
      <c r="D2360" s="14" t="s">
        <v>692</v>
      </c>
      <c r="E2360" s="1">
        <v>18032</v>
      </c>
      <c r="F2360" s="1" t="str">
        <f t="shared" si="191"/>
        <v>СХД1757Б</v>
      </c>
      <c r="G2360" s="2" t="s">
        <v>1153</v>
      </c>
      <c r="I2360" s="1">
        <v>6</v>
      </c>
      <c r="J2360" s="1">
        <v>2017</v>
      </c>
      <c r="K2360" s="2" t="s">
        <v>508</v>
      </c>
      <c r="L2360" s="122">
        <f>+$L$1</f>
        <v>1.1000000000000001</v>
      </c>
      <c r="N2360" s="117">
        <v>2500000</v>
      </c>
      <c r="O2360" s="129">
        <f t="shared" si="188"/>
        <v>2750000</v>
      </c>
      <c r="P2360" s="14">
        <f t="shared" si="189"/>
        <v>0</v>
      </c>
      <c r="Q2360" s="14" t="str">
        <f>+IF(B2360='1'!$D$15,IF(C2360='1'!$D$16,'2'!D2360,""),"")</f>
        <v/>
      </c>
      <c r="S2360" s="36">
        <v>2300000</v>
      </c>
      <c r="T2360" s="87">
        <v>2300000</v>
      </c>
      <c r="U2360" s="96">
        <v>2300000</v>
      </c>
      <c r="V2360" s="108">
        <v>2500000</v>
      </c>
    </row>
    <row r="2361" spans="1:22" hidden="1" x14ac:dyDescent="0.2">
      <c r="A2361" s="103">
        <v>2359</v>
      </c>
      <c r="B2361" s="1" t="s">
        <v>47</v>
      </c>
      <c r="C2361" s="14">
        <v>17</v>
      </c>
      <c r="D2361" s="14" t="s">
        <v>689</v>
      </c>
      <c r="E2361" s="1">
        <v>18032</v>
      </c>
      <c r="F2361" s="1" t="str">
        <f t="shared" si="191"/>
        <v>СХД1757А</v>
      </c>
      <c r="G2361" s="2" t="s">
        <v>1153</v>
      </c>
      <c r="I2361" s="1">
        <v>13</v>
      </c>
      <c r="J2361" s="1">
        <v>2017</v>
      </c>
      <c r="K2361" s="2" t="s">
        <v>508</v>
      </c>
      <c r="L2361" s="122">
        <f>+$L$1</f>
        <v>1.1000000000000001</v>
      </c>
      <c r="N2361" s="117">
        <v>2500000</v>
      </c>
      <c r="O2361" s="129">
        <f t="shared" si="188"/>
        <v>2750000</v>
      </c>
      <c r="P2361" s="14">
        <f t="shared" si="189"/>
        <v>0</v>
      </c>
      <c r="Q2361" s="14" t="str">
        <f>+IF(B2361='1'!$D$15,IF(C2361='1'!$D$16,'2'!D2361,""),"")</f>
        <v/>
      </c>
      <c r="S2361" s="36">
        <v>2300000</v>
      </c>
      <c r="T2361" s="87">
        <v>2300000</v>
      </c>
      <c r="U2361" s="96">
        <v>2300000</v>
      </c>
      <c r="V2361" s="108">
        <v>2500000</v>
      </c>
    </row>
    <row r="2362" spans="1:22" hidden="1" x14ac:dyDescent="0.2">
      <c r="A2362" s="103">
        <v>2360</v>
      </c>
      <c r="B2362" s="1" t="s">
        <v>47</v>
      </c>
      <c r="C2362" s="14">
        <v>17</v>
      </c>
      <c r="D2362" s="14" t="s">
        <v>1155</v>
      </c>
      <c r="E2362" s="1">
        <v>18032</v>
      </c>
      <c r="F2362" s="1" t="str">
        <f t="shared" si="191"/>
        <v>СХД1734б</v>
      </c>
      <c r="G2362" s="2" t="s">
        <v>1688</v>
      </c>
      <c r="H2362" s="2" t="s">
        <v>1688</v>
      </c>
      <c r="I2362" s="1">
        <v>9</v>
      </c>
      <c r="J2362" s="1">
        <v>1987</v>
      </c>
      <c r="K2362" s="2" t="s">
        <v>1146</v>
      </c>
      <c r="L2362" s="122">
        <v>1.1499999999999999</v>
      </c>
      <c r="N2362" s="117">
        <v>115000000</v>
      </c>
      <c r="O2362" s="129">
        <f t="shared" si="188"/>
        <v>132249999.99999999</v>
      </c>
      <c r="P2362" s="14">
        <f t="shared" si="189"/>
        <v>0</v>
      </c>
      <c r="Q2362" s="14" t="str">
        <f>+IF(B2362='1'!$D$15,IF(C2362='1'!$D$16,'2'!D2362,""),"")</f>
        <v/>
      </c>
      <c r="S2362" s="36">
        <v>100000000</v>
      </c>
      <c r="T2362" s="87">
        <v>100000000</v>
      </c>
      <c r="U2362" s="96">
        <v>105000000</v>
      </c>
      <c r="V2362" s="108">
        <v>115000000</v>
      </c>
    </row>
    <row r="2363" spans="1:22" hidden="1" x14ac:dyDescent="0.2">
      <c r="A2363" s="103">
        <v>2361</v>
      </c>
      <c r="B2363" s="1" t="s">
        <v>47</v>
      </c>
      <c r="C2363" s="14">
        <v>17</v>
      </c>
      <c r="D2363" s="14" t="s">
        <v>1154</v>
      </c>
      <c r="E2363" s="1">
        <v>18032</v>
      </c>
      <c r="F2363" s="1" t="str">
        <f t="shared" si="191"/>
        <v>СХД1734а</v>
      </c>
      <c r="G2363" s="2" t="s">
        <v>1688</v>
      </c>
      <c r="H2363" s="2" t="s">
        <v>1688</v>
      </c>
      <c r="I2363" s="1">
        <v>9</v>
      </c>
      <c r="J2363" s="1">
        <v>1987</v>
      </c>
      <c r="K2363" s="2" t="s">
        <v>1146</v>
      </c>
      <c r="L2363" s="122">
        <v>1.1499999999999999</v>
      </c>
      <c r="N2363" s="117">
        <v>115000000</v>
      </c>
      <c r="O2363" s="129">
        <f t="shared" si="188"/>
        <v>132249999.99999999</v>
      </c>
      <c r="P2363" s="14">
        <f t="shared" si="189"/>
        <v>0</v>
      </c>
      <c r="Q2363" s="14" t="str">
        <f>+IF(B2363='1'!$D$15,IF(C2363='1'!$D$16,'2'!D2363,""),"")</f>
        <v/>
      </c>
      <c r="S2363" s="36">
        <v>100000000</v>
      </c>
      <c r="T2363" s="87">
        <v>100000000</v>
      </c>
      <c r="U2363" s="96">
        <v>105000000</v>
      </c>
      <c r="V2363" s="108">
        <v>115000000</v>
      </c>
    </row>
    <row r="2364" spans="1:22" hidden="1" x14ac:dyDescent="0.2">
      <c r="A2364" s="103">
        <v>2362</v>
      </c>
      <c r="B2364" s="1" t="s">
        <v>47</v>
      </c>
      <c r="C2364" s="14">
        <v>17</v>
      </c>
      <c r="D2364" s="14">
        <v>61</v>
      </c>
      <c r="E2364" s="1">
        <v>18032</v>
      </c>
      <c r="F2364" s="1" t="str">
        <f t="shared" si="191"/>
        <v>СХД1761</v>
      </c>
      <c r="G2364" s="2" t="s">
        <v>198</v>
      </c>
      <c r="I2364" s="1">
        <v>6</v>
      </c>
      <c r="J2364" s="1">
        <v>2011</v>
      </c>
      <c r="K2364" s="2" t="s">
        <v>1146</v>
      </c>
      <c r="L2364" s="122">
        <f>+$L$1</f>
        <v>1.1000000000000001</v>
      </c>
      <c r="N2364" s="117">
        <v>2100000</v>
      </c>
      <c r="O2364" s="129">
        <f t="shared" si="188"/>
        <v>2310000</v>
      </c>
      <c r="P2364" s="14">
        <f t="shared" si="189"/>
        <v>0</v>
      </c>
      <c r="Q2364" s="14" t="str">
        <f>+IF(B2364='1'!$D$15,IF(C2364='1'!$D$16,'2'!D2364,""),"")</f>
        <v/>
      </c>
      <c r="S2364" s="36">
        <v>1900000</v>
      </c>
      <c r="T2364" s="87">
        <v>1900000</v>
      </c>
      <c r="U2364" s="96">
        <v>1900000</v>
      </c>
      <c r="V2364" s="108">
        <v>2100000</v>
      </c>
    </row>
    <row r="2365" spans="1:22" hidden="1" x14ac:dyDescent="0.2">
      <c r="A2365" s="103">
        <v>2363</v>
      </c>
      <c r="B2365" s="1" t="s">
        <v>47</v>
      </c>
      <c r="C2365" s="14">
        <v>17</v>
      </c>
      <c r="D2365" s="14">
        <v>58</v>
      </c>
      <c r="E2365" s="1">
        <v>18032</v>
      </c>
      <c r="F2365" s="1" t="str">
        <f t="shared" si="191"/>
        <v>СХД1758</v>
      </c>
      <c r="G2365" s="2" t="s">
        <v>211</v>
      </c>
      <c r="I2365" s="1">
        <v>10</v>
      </c>
      <c r="J2365" s="1">
        <v>2014</v>
      </c>
      <c r="K2365" s="2" t="s">
        <v>1146</v>
      </c>
      <c r="L2365" s="122">
        <f>+$L$1</f>
        <v>1.1000000000000001</v>
      </c>
      <c r="N2365" s="117">
        <v>2200000</v>
      </c>
      <c r="O2365" s="129">
        <f t="shared" si="188"/>
        <v>2420000</v>
      </c>
      <c r="P2365" s="14">
        <f t="shared" si="189"/>
        <v>0</v>
      </c>
      <c r="Q2365" s="14" t="str">
        <f>+IF(B2365='1'!$D$15,IF(C2365='1'!$D$16,'2'!D2365,""),"")</f>
        <v/>
      </c>
      <c r="S2365" s="36">
        <v>2000000</v>
      </c>
      <c r="T2365" s="87">
        <v>2000000</v>
      </c>
      <c r="U2365" s="96">
        <v>2000000</v>
      </c>
      <c r="V2365" s="108">
        <v>2200000</v>
      </c>
    </row>
    <row r="2366" spans="1:22" hidden="1" x14ac:dyDescent="0.2">
      <c r="A2366" s="103">
        <v>2364</v>
      </c>
      <c r="B2366" s="1" t="s">
        <v>47</v>
      </c>
      <c r="C2366" s="14">
        <v>17</v>
      </c>
      <c r="D2366" s="14">
        <v>49</v>
      </c>
      <c r="E2366" s="1">
        <v>18032</v>
      </c>
      <c r="F2366" s="1" t="str">
        <f t="shared" si="191"/>
        <v>СХД1749</v>
      </c>
      <c r="G2366" s="2" t="s">
        <v>7</v>
      </c>
      <c r="I2366" s="1">
        <v>5</v>
      </c>
      <c r="J2366" s="1">
        <v>2009</v>
      </c>
      <c r="K2366" s="2" t="s">
        <v>508</v>
      </c>
      <c r="L2366" s="122">
        <f>+$L$1</f>
        <v>1.1000000000000001</v>
      </c>
      <c r="N2366" s="117">
        <v>2200000</v>
      </c>
      <c r="O2366" s="129">
        <f t="shared" si="188"/>
        <v>2420000</v>
      </c>
      <c r="P2366" s="14">
        <f t="shared" si="189"/>
        <v>0</v>
      </c>
      <c r="Q2366" s="14" t="str">
        <f>+IF(B2366='1'!$D$15,IF(C2366='1'!$D$16,'2'!D2366,""),"")</f>
        <v/>
      </c>
      <c r="S2366" s="36">
        <v>2000000</v>
      </c>
      <c r="T2366" s="87">
        <v>2000000</v>
      </c>
      <c r="U2366" s="96">
        <v>2000000</v>
      </c>
      <c r="V2366" s="108">
        <v>2200000</v>
      </c>
    </row>
    <row r="2367" spans="1:22" hidden="1" x14ac:dyDescent="0.2">
      <c r="A2367" s="103">
        <v>2365</v>
      </c>
      <c r="B2367" s="1" t="s">
        <v>47</v>
      </c>
      <c r="C2367" s="14">
        <v>17</v>
      </c>
      <c r="D2367" s="14">
        <v>43</v>
      </c>
      <c r="E2367" s="1">
        <v>18032</v>
      </c>
      <c r="F2367" s="1" t="str">
        <f t="shared" si="191"/>
        <v>СХД1743</v>
      </c>
      <c r="G2367" s="2" t="s">
        <v>7</v>
      </c>
      <c r="I2367" s="1">
        <v>5</v>
      </c>
      <c r="J2367" s="1">
        <v>2007</v>
      </c>
      <c r="K2367" s="2" t="s">
        <v>508</v>
      </c>
      <c r="L2367" s="122">
        <f>+$L$1</f>
        <v>1.1000000000000001</v>
      </c>
      <c r="N2367" s="117">
        <v>2200000</v>
      </c>
      <c r="O2367" s="129">
        <f t="shared" si="188"/>
        <v>2420000</v>
      </c>
      <c r="P2367" s="14">
        <f t="shared" si="189"/>
        <v>0</v>
      </c>
      <c r="Q2367" s="14" t="str">
        <f>+IF(B2367='1'!$D$15,IF(C2367='1'!$D$16,'2'!D2367,""),"")</f>
        <v/>
      </c>
      <c r="S2367" s="36">
        <v>2000000</v>
      </c>
      <c r="T2367" s="87">
        <v>2000000</v>
      </c>
      <c r="U2367" s="96">
        <v>2000000</v>
      </c>
      <c r="V2367" s="108">
        <v>2200000</v>
      </c>
    </row>
    <row r="2368" spans="1:22" hidden="1" x14ac:dyDescent="0.2">
      <c r="A2368" s="103">
        <v>2366</v>
      </c>
      <c r="B2368" s="1" t="s">
        <v>47</v>
      </c>
      <c r="C2368" s="14">
        <v>17</v>
      </c>
      <c r="D2368" s="14">
        <v>33</v>
      </c>
      <c r="E2368" s="1">
        <v>18032</v>
      </c>
      <c r="F2368" s="1" t="str">
        <f t="shared" si="191"/>
        <v>СХД1733</v>
      </c>
      <c r="G2368" s="2" t="s">
        <v>1688</v>
      </c>
      <c r="H2368" s="2" t="s">
        <v>1688</v>
      </c>
      <c r="I2368" s="1">
        <v>9</v>
      </c>
      <c r="J2368" s="1">
        <v>1987</v>
      </c>
      <c r="K2368" s="2" t="s">
        <v>1146</v>
      </c>
      <c r="L2368" s="122">
        <v>1.1499999999999999</v>
      </c>
      <c r="N2368" s="117">
        <v>115000000</v>
      </c>
      <c r="O2368" s="129">
        <f t="shared" si="188"/>
        <v>132249999.99999999</v>
      </c>
      <c r="P2368" s="14">
        <f t="shared" si="189"/>
        <v>0</v>
      </c>
      <c r="Q2368" s="14" t="str">
        <f>+IF(B2368='1'!$D$15,IF(C2368='1'!$D$16,'2'!D2368,""),"")</f>
        <v/>
      </c>
      <c r="S2368" s="36">
        <v>100000000</v>
      </c>
      <c r="T2368" s="87">
        <v>100000000</v>
      </c>
      <c r="U2368" s="96">
        <v>105000000</v>
      </c>
      <c r="V2368" s="108">
        <v>115000000</v>
      </c>
    </row>
    <row r="2369" spans="1:22" hidden="1" x14ac:dyDescent="0.2">
      <c r="A2369" s="103">
        <v>2367</v>
      </c>
      <c r="B2369" s="1" t="s">
        <v>47</v>
      </c>
      <c r="C2369" s="14">
        <v>17</v>
      </c>
      <c r="D2369" s="14">
        <v>32</v>
      </c>
      <c r="E2369" s="1">
        <v>18032</v>
      </c>
      <c r="F2369" s="1" t="str">
        <f t="shared" si="191"/>
        <v>СХД1732</v>
      </c>
      <c r="G2369" s="2" t="s">
        <v>1688</v>
      </c>
      <c r="H2369" s="2" t="s">
        <v>1688</v>
      </c>
      <c r="I2369" s="1">
        <v>9</v>
      </c>
      <c r="J2369" s="1">
        <v>1987</v>
      </c>
      <c r="K2369" s="2" t="s">
        <v>508</v>
      </c>
      <c r="L2369" s="122">
        <v>1.1499999999999999</v>
      </c>
      <c r="N2369" s="117">
        <v>115000000</v>
      </c>
      <c r="O2369" s="129">
        <f t="shared" si="188"/>
        <v>132249999.99999999</v>
      </c>
      <c r="P2369" s="14">
        <f t="shared" si="189"/>
        <v>0</v>
      </c>
      <c r="Q2369" s="14" t="str">
        <f>+IF(B2369='1'!$D$15,IF(C2369='1'!$D$16,'2'!D2369,""),"")</f>
        <v/>
      </c>
      <c r="S2369" s="36">
        <v>100000000</v>
      </c>
      <c r="T2369" s="87">
        <v>100000000</v>
      </c>
      <c r="U2369" s="96">
        <v>105000000</v>
      </c>
      <c r="V2369" s="108">
        <v>115000000</v>
      </c>
    </row>
    <row r="2370" spans="1:22" hidden="1" x14ac:dyDescent="0.2">
      <c r="A2370" s="103">
        <v>2368</v>
      </c>
      <c r="B2370" s="1" t="s">
        <v>47</v>
      </c>
      <c r="C2370" s="14">
        <v>17</v>
      </c>
      <c r="D2370" s="14">
        <v>31</v>
      </c>
      <c r="E2370" s="1">
        <v>18032</v>
      </c>
      <c r="F2370" s="1" t="str">
        <f t="shared" si="191"/>
        <v>СХД1731</v>
      </c>
      <c r="G2370" s="2" t="s">
        <v>1737</v>
      </c>
      <c r="H2370" s="2" t="s">
        <v>1737</v>
      </c>
      <c r="I2370" s="1">
        <v>12</v>
      </c>
      <c r="J2370" s="1">
        <v>1989</v>
      </c>
      <c r="K2370" s="2" t="s">
        <v>508</v>
      </c>
      <c r="L2370" s="122">
        <v>1.1499999999999999</v>
      </c>
      <c r="N2370" s="117">
        <v>115000000</v>
      </c>
      <c r="O2370" s="129">
        <f t="shared" si="188"/>
        <v>132249999.99999999</v>
      </c>
      <c r="P2370" s="14">
        <f t="shared" si="189"/>
        <v>0</v>
      </c>
      <c r="Q2370" s="14" t="str">
        <f>+IF(B2370='1'!$D$15,IF(C2370='1'!$D$16,'2'!D2370,""),"")</f>
        <v/>
      </c>
      <c r="S2370" s="36">
        <v>95000000</v>
      </c>
      <c r="T2370" s="87">
        <v>95000000</v>
      </c>
      <c r="U2370" s="96">
        <v>100000000</v>
      </c>
      <c r="V2370" s="108">
        <v>115000000</v>
      </c>
    </row>
    <row r="2371" spans="1:22" hidden="1" x14ac:dyDescent="0.2">
      <c r="A2371" s="103">
        <v>2369</v>
      </c>
      <c r="B2371" s="1" t="s">
        <v>47</v>
      </c>
      <c r="C2371" s="14">
        <v>17</v>
      </c>
      <c r="D2371" s="14">
        <v>30</v>
      </c>
      <c r="E2371" s="1">
        <v>18032</v>
      </c>
      <c r="F2371" s="1" t="str">
        <f t="shared" si="191"/>
        <v>СХД1730</v>
      </c>
      <c r="G2371" s="2" t="s">
        <v>1737</v>
      </c>
      <c r="H2371" s="2" t="s">
        <v>1737</v>
      </c>
      <c r="I2371" s="1">
        <v>12</v>
      </c>
      <c r="J2371" s="1">
        <v>1989</v>
      </c>
      <c r="K2371" s="2" t="s">
        <v>508</v>
      </c>
      <c r="L2371" s="122">
        <v>1.1499999999999999</v>
      </c>
      <c r="N2371" s="117">
        <v>115000000</v>
      </c>
      <c r="O2371" s="129">
        <f t="shared" si="188"/>
        <v>132249999.99999999</v>
      </c>
      <c r="P2371" s="14">
        <f t="shared" si="189"/>
        <v>0</v>
      </c>
      <c r="Q2371" s="14" t="str">
        <f>+IF(B2371='1'!$D$15,IF(C2371='1'!$D$16,'2'!D2371,""),"")</f>
        <v/>
      </c>
      <c r="S2371" s="36">
        <v>95000000</v>
      </c>
      <c r="T2371" s="87">
        <v>95000000</v>
      </c>
      <c r="U2371" s="96">
        <v>100000000</v>
      </c>
      <c r="V2371" s="108">
        <v>115000000</v>
      </c>
    </row>
    <row r="2372" spans="1:22" hidden="1" x14ac:dyDescent="0.2">
      <c r="A2372" s="103">
        <v>2370</v>
      </c>
      <c r="B2372" s="43" t="s">
        <v>47</v>
      </c>
      <c r="C2372" s="43">
        <v>18</v>
      </c>
      <c r="D2372" s="43" t="s">
        <v>1160</v>
      </c>
      <c r="E2372" s="43">
        <v>18080</v>
      </c>
      <c r="F2372" s="43" t="str">
        <f t="shared" si="191"/>
        <v>СХД18ст5</v>
      </c>
      <c r="G2372" s="44" t="s">
        <v>2449</v>
      </c>
      <c r="H2372" s="44"/>
      <c r="I2372" s="43">
        <v>3</v>
      </c>
      <c r="J2372" s="43">
        <v>1960</v>
      </c>
      <c r="K2372" s="44" t="s">
        <v>508</v>
      </c>
      <c r="L2372" s="124">
        <v>1.1499999999999999</v>
      </c>
      <c r="M2372" s="45" t="s">
        <v>2015</v>
      </c>
      <c r="N2372" s="128">
        <v>0</v>
      </c>
      <c r="O2372" s="129">
        <f t="shared" ref="O2372:O2435" si="192">L2372*N2372</f>
        <v>0</v>
      </c>
      <c r="P2372" s="14">
        <f t="shared" si="189"/>
        <v>0</v>
      </c>
      <c r="Q2372" s="14" t="str">
        <f>+IF(B2372='1'!$D$15,IF(C2372='1'!$D$16,'2'!D2372,""),"")</f>
        <v/>
      </c>
      <c r="S2372" s="46">
        <v>0</v>
      </c>
      <c r="T2372" s="47">
        <v>0</v>
      </c>
      <c r="U2372" s="128">
        <v>0</v>
      </c>
      <c r="V2372" s="108">
        <v>0</v>
      </c>
    </row>
    <row r="2373" spans="1:22" hidden="1" x14ac:dyDescent="0.2">
      <c r="A2373" s="103">
        <v>2371</v>
      </c>
      <c r="B2373" s="43" t="s">
        <v>47</v>
      </c>
      <c r="C2373" s="43">
        <v>18</v>
      </c>
      <c r="D2373" s="43" t="s">
        <v>1161</v>
      </c>
      <c r="E2373" s="43">
        <v>18080</v>
      </c>
      <c r="F2373" s="43" t="str">
        <f t="shared" si="191"/>
        <v>СХД18ст4</v>
      </c>
      <c r="G2373" s="44" t="s">
        <v>2449</v>
      </c>
      <c r="H2373" s="44"/>
      <c r="I2373" s="43">
        <v>3</v>
      </c>
      <c r="J2373" s="43">
        <v>1962</v>
      </c>
      <c r="K2373" s="44" t="s">
        <v>508</v>
      </c>
      <c r="L2373" s="124">
        <v>1.1499999999999999</v>
      </c>
      <c r="M2373" s="45" t="s">
        <v>2015</v>
      </c>
      <c r="N2373" s="128">
        <v>0</v>
      </c>
      <c r="O2373" s="129">
        <f t="shared" si="192"/>
        <v>0</v>
      </c>
      <c r="P2373" s="14">
        <f t="shared" si="189"/>
        <v>0</v>
      </c>
      <c r="Q2373" s="14" t="str">
        <f>+IF(B2373='1'!$D$15,IF(C2373='1'!$D$16,'2'!D2373,""),"")</f>
        <v/>
      </c>
      <c r="S2373" s="46">
        <v>0</v>
      </c>
      <c r="T2373" s="47">
        <v>0</v>
      </c>
      <c r="U2373" s="128">
        <v>0</v>
      </c>
      <c r="V2373" s="108">
        <v>0</v>
      </c>
    </row>
    <row r="2374" spans="1:22" hidden="1" x14ac:dyDescent="0.2">
      <c r="A2374" s="103">
        <v>2372</v>
      </c>
      <c r="B2374" s="43" t="s">
        <v>47</v>
      </c>
      <c r="C2374" s="43">
        <v>18</v>
      </c>
      <c r="D2374" s="43" t="s">
        <v>1159</v>
      </c>
      <c r="E2374" s="43">
        <v>18080</v>
      </c>
      <c r="F2374" s="43" t="str">
        <f t="shared" si="191"/>
        <v>СХД18ст3</v>
      </c>
      <c r="G2374" s="44" t="s">
        <v>2449</v>
      </c>
      <c r="H2374" s="44"/>
      <c r="I2374" s="43">
        <v>3</v>
      </c>
      <c r="J2374" s="43">
        <v>1960</v>
      </c>
      <c r="K2374" s="44" t="s">
        <v>508</v>
      </c>
      <c r="L2374" s="124">
        <v>1.1499999999999999</v>
      </c>
      <c r="M2374" s="45" t="s">
        <v>2015</v>
      </c>
      <c r="N2374" s="128">
        <v>0</v>
      </c>
      <c r="O2374" s="129">
        <f t="shared" si="192"/>
        <v>0</v>
      </c>
      <c r="P2374" s="14">
        <f t="shared" ref="P2374:P2437" si="193">+IF(Q2374="",0,P2373+1)</f>
        <v>0</v>
      </c>
      <c r="Q2374" s="14" t="str">
        <f>+IF(B2374='1'!$D$15,IF(C2374='1'!$D$16,'2'!D2374,""),"")</f>
        <v/>
      </c>
      <c r="S2374" s="46">
        <v>0</v>
      </c>
      <c r="T2374" s="47">
        <v>0</v>
      </c>
      <c r="U2374" s="128">
        <v>0</v>
      </c>
      <c r="V2374" s="108">
        <v>0</v>
      </c>
    </row>
    <row r="2375" spans="1:22" hidden="1" x14ac:dyDescent="0.2">
      <c r="A2375" s="103">
        <v>2373</v>
      </c>
      <c r="B2375" s="43" t="s">
        <v>47</v>
      </c>
      <c r="C2375" s="43">
        <v>18</v>
      </c>
      <c r="D2375" s="43" t="s">
        <v>1163</v>
      </c>
      <c r="E2375" s="43">
        <v>18080</v>
      </c>
      <c r="F2375" s="43" t="str">
        <f t="shared" si="191"/>
        <v>СХД18ст2</v>
      </c>
      <c r="G2375" s="44" t="s">
        <v>2449</v>
      </c>
      <c r="H2375" s="44"/>
      <c r="I2375" s="43">
        <v>3</v>
      </c>
      <c r="J2375" s="43">
        <v>1962</v>
      </c>
      <c r="K2375" s="44" t="s">
        <v>508</v>
      </c>
      <c r="L2375" s="124">
        <v>1.1499999999999999</v>
      </c>
      <c r="M2375" s="45" t="s">
        <v>2015</v>
      </c>
      <c r="N2375" s="128">
        <v>0</v>
      </c>
      <c r="O2375" s="129">
        <f t="shared" si="192"/>
        <v>0</v>
      </c>
      <c r="P2375" s="14">
        <f t="shared" si="193"/>
        <v>0</v>
      </c>
      <c r="Q2375" s="14" t="str">
        <f>+IF(B2375='1'!$D$15,IF(C2375='1'!$D$16,'2'!D2375,""),"")</f>
        <v/>
      </c>
      <c r="S2375" s="46">
        <v>0</v>
      </c>
      <c r="T2375" s="47">
        <v>0</v>
      </c>
      <c r="U2375" s="128">
        <v>0</v>
      </c>
      <c r="V2375" s="108">
        <v>0</v>
      </c>
    </row>
    <row r="2376" spans="1:22" hidden="1" x14ac:dyDescent="0.2">
      <c r="A2376" s="103">
        <v>2374</v>
      </c>
      <c r="B2376" s="43" t="s">
        <v>47</v>
      </c>
      <c r="C2376" s="43">
        <v>18</v>
      </c>
      <c r="D2376" s="43" t="s">
        <v>1164</v>
      </c>
      <c r="E2376" s="43">
        <v>18080</v>
      </c>
      <c r="F2376" s="43" t="str">
        <f t="shared" si="191"/>
        <v>СХД18ст1</v>
      </c>
      <c r="G2376" s="44" t="s">
        <v>2449</v>
      </c>
      <c r="H2376" s="44"/>
      <c r="I2376" s="43">
        <v>3</v>
      </c>
      <c r="J2376" s="43">
        <v>1962</v>
      </c>
      <c r="K2376" s="44" t="s">
        <v>1125</v>
      </c>
      <c r="L2376" s="124">
        <v>1.1499999999999999</v>
      </c>
      <c r="M2376" s="45" t="s">
        <v>2015</v>
      </c>
      <c r="N2376" s="128">
        <v>0</v>
      </c>
      <c r="O2376" s="129">
        <f t="shared" si="192"/>
        <v>0</v>
      </c>
      <c r="P2376" s="14">
        <f t="shared" si="193"/>
        <v>0</v>
      </c>
      <c r="Q2376" s="14" t="str">
        <f>+IF(B2376='1'!$D$15,IF(C2376='1'!$D$16,'2'!D2376,""),"")</f>
        <v/>
      </c>
      <c r="S2376" s="46">
        <v>0</v>
      </c>
      <c r="T2376" s="47">
        <v>0</v>
      </c>
      <c r="U2376" s="128">
        <v>0</v>
      </c>
      <c r="V2376" s="108">
        <v>0</v>
      </c>
    </row>
    <row r="2377" spans="1:22" hidden="1" x14ac:dyDescent="0.2">
      <c r="A2377" s="103">
        <v>2375</v>
      </c>
      <c r="B2377" s="1" t="s">
        <v>47</v>
      </c>
      <c r="C2377" s="14">
        <v>18</v>
      </c>
      <c r="D2377" s="14" t="s">
        <v>1158</v>
      </c>
      <c r="E2377" s="1">
        <v>18080</v>
      </c>
      <c r="F2377" s="1" t="str">
        <f t="shared" si="191"/>
        <v>СХД1867В</v>
      </c>
      <c r="G2377" s="2" t="s">
        <v>6</v>
      </c>
      <c r="I2377" s="1">
        <v>4</v>
      </c>
      <c r="J2377" s="1">
        <v>2009</v>
      </c>
      <c r="L2377" s="122">
        <f>+$L$1</f>
        <v>1.1000000000000001</v>
      </c>
      <c r="N2377" s="117">
        <v>1700000</v>
      </c>
      <c r="O2377" s="129">
        <f t="shared" si="192"/>
        <v>1870000.0000000002</v>
      </c>
      <c r="P2377" s="14">
        <f t="shared" si="193"/>
        <v>0</v>
      </c>
      <c r="Q2377" s="14" t="str">
        <f>+IF(B2377='1'!$D$15,IF(C2377='1'!$D$16,'2'!D2377,""),"")</f>
        <v/>
      </c>
      <c r="S2377" s="36">
        <v>1600000</v>
      </c>
      <c r="T2377" s="87">
        <v>1600000</v>
      </c>
      <c r="U2377" s="96">
        <v>1600000</v>
      </c>
      <c r="V2377" s="108">
        <v>1700000</v>
      </c>
    </row>
    <row r="2378" spans="1:22" hidden="1" x14ac:dyDescent="0.2">
      <c r="A2378" s="103">
        <v>2376</v>
      </c>
      <c r="B2378" s="1" t="s">
        <v>47</v>
      </c>
      <c r="C2378" s="14">
        <v>18</v>
      </c>
      <c r="D2378" s="14" t="s">
        <v>495</v>
      </c>
      <c r="E2378" s="1">
        <v>18080</v>
      </c>
      <c r="F2378" s="1" t="str">
        <f t="shared" si="191"/>
        <v>СХД1867Б</v>
      </c>
      <c r="G2378" s="2" t="s">
        <v>6</v>
      </c>
      <c r="I2378" s="1">
        <v>4</v>
      </c>
      <c r="J2378" s="1">
        <v>2009</v>
      </c>
      <c r="L2378" s="122">
        <f>+$L$1</f>
        <v>1.1000000000000001</v>
      </c>
      <c r="N2378" s="117">
        <v>1700000</v>
      </c>
      <c r="O2378" s="129">
        <f t="shared" si="192"/>
        <v>1870000.0000000002</v>
      </c>
      <c r="P2378" s="14">
        <f t="shared" si="193"/>
        <v>0</v>
      </c>
      <c r="Q2378" s="14" t="str">
        <f>+IF(B2378='1'!$D$15,IF(C2378='1'!$D$16,'2'!D2378,""),"")</f>
        <v/>
      </c>
      <c r="S2378" s="36">
        <v>1600000</v>
      </c>
      <c r="T2378" s="87">
        <v>1600000</v>
      </c>
      <c r="U2378" s="96">
        <v>1600000</v>
      </c>
      <c r="V2378" s="108">
        <v>1700000</v>
      </c>
    </row>
    <row r="2379" spans="1:22" hidden="1" x14ac:dyDescent="0.2">
      <c r="A2379" s="103">
        <v>2377</v>
      </c>
      <c r="B2379" s="1" t="s">
        <v>47</v>
      </c>
      <c r="C2379" s="14">
        <v>18</v>
      </c>
      <c r="D2379" s="14" t="s">
        <v>493</v>
      </c>
      <c r="E2379" s="1">
        <v>18080</v>
      </c>
      <c r="F2379" s="1" t="str">
        <f t="shared" si="191"/>
        <v>СХД1867А</v>
      </c>
      <c r="G2379" s="2" t="s">
        <v>198</v>
      </c>
      <c r="I2379" s="1">
        <v>4</v>
      </c>
      <c r="J2379" s="1">
        <v>2009</v>
      </c>
      <c r="L2379" s="122">
        <f>+$L$1</f>
        <v>1.1000000000000001</v>
      </c>
      <c r="N2379" s="117">
        <v>1700000</v>
      </c>
      <c r="O2379" s="129">
        <f t="shared" si="192"/>
        <v>1870000.0000000002</v>
      </c>
      <c r="P2379" s="14">
        <f t="shared" si="193"/>
        <v>0</v>
      </c>
      <c r="Q2379" s="14" t="str">
        <f>+IF(B2379='1'!$D$15,IF(C2379='1'!$D$16,'2'!D2379,""),"")</f>
        <v/>
      </c>
      <c r="S2379" s="36">
        <v>1600000</v>
      </c>
      <c r="T2379" s="87">
        <v>1600000</v>
      </c>
      <c r="U2379" s="96">
        <v>1600000</v>
      </c>
      <c r="V2379" s="108">
        <v>1700000</v>
      </c>
    </row>
    <row r="2380" spans="1:22" hidden="1" x14ac:dyDescent="0.2">
      <c r="A2380" s="103">
        <v>2378</v>
      </c>
      <c r="B2380" s="1" t="s">
        <v>47</v>
      </c>
      <c r="C2380" s="14">
        <v>18</v>
      </c>
      <c r="D2380" s="14" t="s">
        <v>1165</v>
      </c>
      <c r="E2380" s="1">
        <v>18080</v>
      </c>
      <c r="F2380" s="1" t="str">
        <f t="shared" si="191"/>
        <v>СХД1822Б</v>
      </c>
      <c r="G2380" s="2" t="s">
        <v>6</v>
      </c>
      <c r="I2380" s="1">
        <v>9</v>
      </c>
      <c r="J2380" s="1">
        <v>2018</v>
      </c>
      <c r="K2380" s="2" t="s">
        <v>1125</v>
      </c>
      <c r="L2380" s="122">
        <f>+$L$1</f>
        <v>1.1000000000000001</v>
      </c>
      <c r="N2380" s="117">
        <v>2300000</v>
      </c>
      <c r="O2380" s="129">
        <f t="shared" si="192"/>
        <v>2530000</v>
      </c>
      <c r="P2380" s="14">
        <f t="shared" si="193"/>
        <v>0</v>
      </c>
      <c r="Q2380" s="14" t="str">
        <f>+IF(B2380='1'!$D$15,IF(C2380='1'!$D$16,'2'!D2380,""),"")</f>
        <v/>
      </c>
      <c r="S2380" s="36">
        <v>2000000</v>
      </c>
      <c r="T2380" s="87">
        <v>2000000</v>
      </c>
      <c r="U2380" s="96">
        <v>2000000</v>
      </c>
      <c r="V2380" s="108">
        <v>2300000</v>
      </c>
    </row>
    <row r="2381" spans="1:22" hidden="1" x14ac:dyDescent="0.2">
      <c r="A2381" s="103">
        <v>2379</v>
      </c>
      <c r="B2381" s="1" t="s">
        <v>47</v>
      </c>
      <c r="C2381" s="14">
        <v>18</v>
      </c>
      <c r="D2381" s="14" t="s">
        <v>1162</v>
      </c>
      <c r="E2381" s="1">
        <v>18080</v>
      </c>
      <c r="F2381" s="1" t="str">
        <f t="shared" si="191"/>
        <v>СХД18153/7</v>
      </c>
      <c r="G2381" s="2" t="s">
        <v>6</v>
      </c>
      <c r="I2381" s="1">
        <v>5</v>
      </c>
      <c r="J2381" s="1">
        <v>2007</v>
      </c>
      <c r="K2381" s="2" t="s">
        <v>508</v>
      </c>
      <c r="L2381" s="122">
        <f>+$L$1</f>
        <v>1.1000000000000001</v>
      </c>
      <c r="N2381" s="117">
        <v>1900000</v>
      </c>
      <c r="O2381" s="129">
        <f t="shared" si="192"/>
        <v>2090000.0000000002</v>
      </c>
      <c r="P2381" s="14">
        <f t="shared" si="193"/>
        <v>0</v>
      </c>
      <c r="Q2381" s="14" t="str">
        <f>+IF(B2381='1'!$D$15,IF(C2381='1'!$D$16,'2'!D2381,""),"")</f>
        <v/>
      </c>
      <c r="S2381" s="36">
        <v>1600000</v>
      </c>
      <c r="T2381" s="87">
        <v>1600000</v>
      </c>
      <c r="U2381" s="96">
        <v>1700000</v>
      </c>
      <c r="V2381" s="108">
        <v>1900000</v>
      </c>
    </row>
    <row r="2382" spans="1:22" hidden="1" x14ac:dyDescent="0.2">
      <c r="A2382" s="103">
        <v>2380</v>
      </c>
      <c r="B2382" s="1" t="s">
        <v>47</v>
      </c>
      <c r="C2382" s="14">
        <v>18</v>
      </c>
      <c r="D2382" s="14" t="s">
        <v>438</v>
      </c>
      <c r="E2382" s="1">
        <v>18080</v>
      </c>
      <c r="F2382" s="1" t="str">
        <f t="shared" si="191"/>
        <v>СХД1813б</v>
      </c>
      <c r="G2382" s="2" t="s">
        <v>1689</v>
      </c>
      <c r="H2382" s="2" t="s">
        <v>1689</v>
      </c>
      <c r="I2382" s="1">
        <v>5</v>
      </c>
      <c r="J2382" s="1">
        <v>1978</v>
      </c>
      <c r="K2382" s="2" t="s">
        <v>508</v>
      </c>
      <c r="L2382" s="122">
        <v>1.1499999999999999</v>
      </c>
      <c r="N2382" s="117">
        <v>100000000</v>
      </c>
      <c r="O2382" s="129">
        <f t="shared" si="192"/>
        <v>114999999.99999999</v>
      </c>
      <c r="P2382" s="14">
        <f t="shared" si="193"/>
        <v>0</v>
      </c>
      <c r="Q2382" s="14" t="str">
        <f>+IF(B2382='1'!$D$15,IF(C2382='1'!$D$16,'2'!D2382,""),"")</f>
        <v/>
      </c>
      <c r="S2382" s="36">
        <v>83000000</v>
      </c>
      <c r="T2382" s="87">
        <v>83000000</v>
      </c>
      <c r="U2382" s="96">
        <v>83000000</v>
      </c>
      <c r="V2382" s="108">
        <v>100000000</v>
      </c>
    </row>
    <row r="2383" spans="1:22" hidden="1" x14ac:dyDescent="0.2">
      <c r="A2383" s="103">
        <v>2381</v>
      </c>
      <c r="B2383" s="1" t="s">
        <v>47</v>
      </c>
      <c r="C2383" s="14">
        <v>18</v>
      </c>
      <c r="D2383" s="14" t="s">
        <v>440</v>
      </c>
      <c r="E2383" s="1">
        <v>18080</v>
      </c>
      <c r="F2383" s="1" t="str">
        <f t="shared" si="191"/>
        <v>СХД1813а</v>
      </c>
      <c r="G2383" s="2" t="s">
        <v>1689</v>
      </c>
      <c r="H2383" s="2" t="s">
        <v>1689</v>
      </c>
      <c r="I2383" s="1">
        <v>5</v>
      </c>
      <c r="J2383" s="1">
        <v>1978</v>
      </c>
      <c r="K2383" s="2" t="s">
        <v>508</v>
      </c>
      <c r="L2383" s="122">
        <v>1.1499999999999999</v>
      </c>
      <c r="N2383" s="117">
        <v>100000000</v>
      </c>
      <c r="O2383" s="129">
        <f t="shared" si="192"/>
        <v>114999999.99999999</v>
      </c>
      <c r="P2383" s="14">
        <f t="shared" si="193"/>
        <v>0</v>
      </c>
      <c r="Q2383" s="14" t="str">
        <f>+IF(B2383='1'!$D$15,IF(C2383='1'!$D$16,'2'!D2383,""),"")</f>
        <v/>
      </c>
      <c r="S2383" s="36">
        <v>83000000</v>
      </c>
      <c r="T2383" s="87">
        <v>83000000</v>
      </c>
      <c r="U2383" s="96">
        <v>83000000</v>
      </c>
      <c r="V2383" s="108">
        <v>100000000</v>
      </c>
    </row>
    <row r="2384" spans="1:22" hidden="1" x14ac:dyDescent="0.2">
      <c r="A2384" s="103">
        <v>2382</v>
      </c>
      <c r="B2384" s="1" t="s">
        <v>47</v>
      </c>
      <c r="C2384" s="14">
        <v>18</v>
      </c>
      <c r="D2384" s="14">
        <v>74</v>
      </c>
      <c r="E2384" s="1">
        <v>18080</v>
      </c>
      <c r="F2384" s="1" t="str">
        <f t="shared" si="191"/>
        <v>СХД1874</v>
      </c>
      <c r="G2384" s="2" t="s">
        <v>7</v>
      </c>
      <c r="I2384" s="1">
        <v>10</v>
      </c>
      <c r="J2384" s="1">
        <v>2014</v>
      </c>
      <c r="K2384" s="2" t="s">
        <v>508</v>
      </c>
      <c r="L2384" s="122">
        <f t="shared" ref="L2384:L2398" si="194">+$L$1</f>
        <v>1.1000000000000001</v>
      </c>
      <c r="N2384" s="117">
        <v>2200000</v>
      </c>
      <c r="O2384" s="129">
        <f t="shared" si="192"/>
        <v>2420000</v>
      </c>
      <c r="P2384" s="14">
        <f t="shared" si="193"/>
        <v>0</v>
      </c>
      <c r="Q2384" s="14" t="str">
        <f>+IF(B2384='1'!$D$15,IF(C2384='1'!$D$16,'2'!D2384,""),"")</f>
        <v/>
      </c>
      <c r="S2384" s="36">
        <v>2000000</v>
      </c>
      <c r="T2384" s="87">
        <v>2000000</v>
      </c>
      <c r="U2384" s="96">
        <v>2000000</v>
      </c>
      <c r="V2384" s="108">
        <v>2200000</v>
      </c>
    </row>
    <row r="2385" spans="1:22" hidden="1" x14ac:dyDescent="0.2">
      <c r="A2385" s="103">
        <v>2383</v>
      </c>
      <c r="B2385" s="1" t="s">
        <v>47</v>
      </c>
      <c r="C2385" s="14">
        <v>18</v>
      </c>
      <c r="D2385" s="14">
        <v>72</v>
      </c>
      <c r="E2385" s="1">
        <v>18080</v>
      </c>
      <c r="F2385" s="1" t="str">
        <f t="shared" si="191"/>
        <v>СХД1872</v>
      </c>
      <c r="G2385" s="2" t="s">
        <v>6</v>
      </c>
      <c r="I2385" s="1">
        <v>6</v>
      </c>
      <c r="J2385" s="1">
        <v>2016</v>
      </c>
      <c r="K2385" s="2" t="s">
        <v>1125</v>
      </c>
      <c r="L2385" s="122">
        <f t="shared" si="194"/>
        <v>1.1000000000000001</v>
      </c>
      <c r="N2385" s="117">
        <v>1900000</v>
      </c>
      <c r="O2385" s="129">
        <f t="shared" si="192"/>
        <v>2090000.0000000002</v>
      </c>
      <c r="P2385" s="14">
        <f t="shared" si="193"/>
        <v>0</v>
      </c>
      <c r="Q2385" s="14" t="str">
        <f>+IF(B2385='1'!$D$15,IF(C2385='1'!$D$16,'2'!D2385,""),"")</f>
        <v/>
      </c>
      <c r="S2385" s="36">
        <v>1700000</v>
      </c>
      <c r="T2385" s="87">
        <v>1700000</v>
      </c>
      <c r="U2385" s="96">
        <v>1700000</v>
      </c>
      <c r="V2385" s="108">
        <v>1900000</v>
      </c>
    </row>
    <row r="2386" spans="1:22" hidden="1" x14ac:dyDescent="0.2">
      <c r="A2386" s="103">
        <v>2384</v>
      </c>
      <c r="B2386" s="1" t="s">
        <v>47</v>
      </c>
      <c r="C2386" s="14">
        <v>18</v>
      </c>
      <c r="D2386" s="14">
        <v>69</v>
      </c>
      <c r="E2386" s="1">
        <v>18080</v>
      </c>
      <c r="F2386" s="1" t="str">
        <f t="shared" si="191"/>
        <v>СХД1869</v>
      </c>
      <c r="G2386" s="2" t="s">
        <v>7</v>
      </c>
      <c r="I2386" s="1">
        <v>6</v>
      </c>
      <c r="J2386" s="1">
        <v>2019</v>
      </c>
      <c r="K2386" s="2" t="s">
        <v>1125</v>
      </c>
      <c r="L2386" s="122">
        <f t="shared" si="194"/>
        <v>1.1000000000000001</v>
      </c>
      <c r="N2386" s="117">
        <v>2200000</v>
      </c>
      <c r="O2386" s="129">
        <f t="shared" si="192"/>
        <v>2420000</v>
      </c>
      <c r="P2386" s="14">
        <f t="shared" si="193"/>
        <v>0</v>
      </c>
      <c r="Q2386" s="14" t="str">
        <f>+IF(B2386='1'!$D$15,IF(C2386='1'!$D$16,'2'!D2386,""),"")</f>
        <v/>
      </c>
      <c r="S2386" s="36">
        <v>2000000</v>
      </c>
      <c r="T2386" s="87">
        <v>2000000</v>
      </c>
      <c r="U2386" s="96">
        <v>2000000</v>
      </c>
      <c r="V2386" s="108">
        <v>2200000</v>
      </c>
    </row>
    <row r="2387" spans="1:22" hidden="1" x14ac:dyDescent="0.2">
      <c r="A2387" s="103">
        <v>2385</v>
      </c>
      <c r="B2387" s="1" t="s">
        <v>47</v>
      </c>
      <c r="C2387" s="14">
        <v>18</v>
      </c>
      <c r="D2387" s="14">
        <v>67</v>
      </c>
      <c r="E2387" s="1">
        <v>18080</v>
      </c>
      <c r="F2387" s="1" t="str">
        <f t="shared" si="191"/>
        <v>СХД1867</v>
      </c>
      <c r="G2387" s="2" t="s">
        <v>6</v>
      </c>
      <c r="I2387" s="1">
        <v>4</v>
      </c>
      <c r="J2387" s="1">
        <v>2009</v>
      </c>
      <c r="L2387" s="122">
        <f t="shared" si="194"/>
        <v>1.1000000000000001</v>
      </c>
      <c r="N2387" s="117">
        <v>1800000</v>
      </c>
      <c r="O2387" s="129">
        <f t="shared" si="192"/>
        <v>1980000.0000000002</v>
      </c>
      <c r="P2387" s="14">
        <f t="shared" si="193"/>
        <v>0</v>
      </c>
      <c r="Q2387" s="14" t="str">
        <f>+IF(B2387='1'!$D$15,IF(C2387='1'!$D$16,'2'!D2387,""),"")</f>
        <v/>
      </c>
      <c r="S2387" s="36">
        <v>1600000</v>
      </c>
      <c r="T2387" s="87">
        <v>1600000</v>
      </c>
      <c r="U2387" s="96">
        <v>1600000</v>
      </c>
      <c r="V2387" s="108">
        <v>1800000</v>
      </c>
    </row>
    <row r="2388" spans="1:22" hidden="1" x14ac:dyDescent="0.2">
      <c r="A2388" s="103">
        <v>2386</v>
      </c>
      <c r="B2388" s="1" t="s">
        <v>47</v>
      </c>
      <c r="C2388" s="14">
        <v>18</v>
      </c>
      <c r="D2388" s="14">
        <v>66</v>
      </c>
      <c r="E2388" s="1">
        <v>18080</v>
      </c>
      <c r="F2388" s="1" t="str">
        <f t="shared" si="191"/>
        <v>СХД1866</v>
      </c>
      <c r="G2388" s="2" t="s">
        <v>2347</v>
      </c>
      <c r="I2388" s="1">
        <v>12</v>
      </c>
      <c r="J2388" s="1">
        <v>2010</v>
      </c>
      <c r="K2388" s="2" t="s">
        <v>508</v>
      </c>
      <c r="L2388" s="122">
        <f t="shared" si="194"/>
        <v>1.1000000000000001</v>
      </c>
      <c r="N2388" s="117">
        <v>2400000</v>
      </c>
      <c r="O2388" s="129">
        <f t="shared" si="192"/>
        <v>2640000</v>
      </c>
      <c r="P2388" s="14">
        <f t="shared" si="193"/>
        <v>0</v>
      </c>
      <c r="Q2388" s="14" t="str">
        <f>+IF(B2388='1'!$D$15,IF(C2388='1'!$D$16,'2'!D2388,""),"")</f>
        <v/>
      </c>
      <c r="S2388" s="36">
        <v>2200000</v>
      </c>
      <c r="T2388" s="87">
        <v>2200000</v>
      </c>
      <c r="U2388" s="96">
        <v>2200000</v>
      </c>
      <c r="V2388" s="108">
        <v>2400000</v>
      </c>
    </row>
    <row r="2389" spans="1:22" hidden="1" x14ac:dyDescent="0.2">
      <c r="A2389" s="103">
        <v>2387</v>
      </c>
      <c r="B2389" s="1" t="s">
        <v>47</v>
      </c>
      <c r="C2389" s="14">
        <v>18</v>
      </c>
      <c r="D2389" s="14">
        <v>61</v>
      </c>
      <c r="E2389" s="1">
        <v>18080</v>
      </c>
      <c r="F2389" s="1" t="str">
        <f t="shared" si="191"/>
        <v>СХД1861</v>
      </c>
      <c r="G2389" s="2" t="s">
        <v>7</v>
      </c>
      <c r="I2389" s="1">
        <v>9</v>
      </c>
      <c r="J2389" s="1">
        <v>2009</v>
      </c>
      <c r="L2389" s="122">
        <f t="shared" si="194"/>
        <v>1.1000000000000001</v>
      </c>
      <c r="N2389" s="117">
        <v>2000000</v>
      </c>
      <c r="O2389" s="129">
        <f t="shared" si="192"/>
        <v>2200000</v>
      </c>
      <c r="P2389" s="14">
        <f t="shared" si="193"/>
        <v>0</v>
      </c>
      <c r="Q2389" s="14" t="str">
        <f>+IF(B2389='1'!$D$15,IF(C2389='1'!$D$16,'2'!D2389,""),"")</f>
        <v/>
      </c>
      <c r="S2389" s="36">
        <v>1800000</v>
      </c>
      <c r="T2389" s="87">
        <v>1800000</v>
      </c>
      <c r="U2389" s="96">
        <v>1800000</v>
      </c>
      <c r="V2389" s="108">
        <v>2000000</v>
      </c>
    </row>
    <row r="2390" spans="1:22" hidden="1" x14ac:dyDescent="0.2">
      <c r="A2390" s="103">
        <v>2388</v>
      </c>
      <c r="B2390" s="1" t="s">
        <v>47</v>
      </c>
      <c r="C2390" s="14">
        <v>18</v>
      </c>
      <c r="D2390" s="14">
        <v>60</v>
      </c>
      <c r="E2390" s="1">
        <v>18080</v>
      </c>
      <c r="F2390" s="1" t="str">
        <f t="shared" si="191"/>
        <v>СХД1860</v>
      </c>
      <c r="G2390" s="2" t="s">
        <v>933</v>
      </c>
      <c r="I2390" s="1">
        <v>5</v>
      </c>
      <c r="J2390" s="1">
        <v>2010</v>
      </c>
      <c r="K2390" s="2" t="s">
        <v>508</v>
      </c>
      <c r="L2390" s="122">
        <f t="shared" si="194"/>
        <v>1.1000000000000001</v>
      </c>
      <c r="N2390" s="117">
        <v>1700000</v>
      </c>
      <c r="O2390" s="129">
        <f t="shared" si="192"/>
        <v>1870000.0000000002</v>
      </c>
      <c r="P2390" s="14">
        <f t="shared" si="193"/>
        <v>0</v>
      </c>
      <c r="Q2390" s="14" t="str">
        <f>+IF(B2390='1'!$D$15,IF(C2390='1'!$D$16,'2'!D2390,""),"")</f>
        <v/>
      </c>
      <c r="S2390" s="36">
        <v>1500000</v>
      </c>
      <c r="T2390" s="87">
        <v>1500000</v>
      </c>
      <c r="U2390" s="96">
        <v>1500000</v>
      </c>
      <c r="V2390" s="108">
        <v>1700000</v>
      </c>
    </row>
    <row r="2391" spans="1:22" hidden="1" x14ac:dyDescent="0.2">
      <c r="A2391" s="103">
        <v>2389</v>
      </c>
      <c r="B2391" s="1" t="s">
        <v>47</v>
      </c>
      <c r="C2391" s="14">
        <v>18</v>
      </c>
      <c r="D2391" s="14">
        <v>54</v>
      </c>
      <c r="E2391" s="1">
        <v>18080</v>
      </c>
      <c r="F2391" s="1" t="str">
        <f t="shared" si="191"/>
        <v>СХД1854</v>
      </c>
      <c r="G2391" s="2" t="s">
        <v>6</v>
      </c>
      <c r="I2391" s="1">
        <v>9</v>
      </c>
      <c r="J2391" s="1">
        <v>2007</v>
      </c>
      <c r="K2391" s="2" t="s">
        <v>508</v>
      </c>
      <c r="L2391" s="122">
        <f t="shared" si="194"/>
        <v>1.1000000000000001</v>
      </c>
      <c r="N2391" s="117">
        <v>1800000</v>
      </c>
      <c r="O2391" s="129">
        <f t="shared" si="192"/>
        <v>1980000.0000000002</v>
      </c>
      <c r="P2391" s="14">
        <f t="shared" si="193"/>
        <v>0</v>
      </c>
      <c r="Q2391" s="14" t="str">
        <f>+IF(B2391='1'!$D$15,IF(C2391='1'!$D$16,'2'!D2391,""),"")</f>
        <v/>
      </c>
      <c r="S2391" s="36">
        <v>1600000</v>
      </c>
      <c r="T2391" s="87">
        <v>1600000</v>
      </c>
      <c r="U2391" s="96">
        <v>1600000</v>
      </c>
      <c r="V2391" s="108">
        <v>1800000</v>
      </c>
    </row>
    <row r="2392" spans="1:22" hidden="1" x14ac:dyDescent="0.2">
      <c r="A2392" s="103">
        <v>2390</v>
      </c>
      <c r="B2392" s="1" t="s">
        <v>47</v>
      </c>
      <c r="C2392" s="14">
        <v>18</v>
      </c>
      <c r="D2392" s="14">
        <v>52</v>
      </c>
      <c r="E2392" s="1">
        <v>18080</v>
      </c>
      <c r="F2392" s="1" t="str">
        <f t="shared" si="191"/>
        <v>СХД1852</v>
      </c>
      <c r="G2392" s="2" t="s">
        <v>142</v>
      </c>
      <c r="I2392" s="1">
        <v>5</v>
      </c>
      <c r="J2392" s="1">
        <v>2016</v>
      </c>
      <c r="K2392" s="2" t="s">
        <v>8</v>
      </c>
      <c r="L2392" s="122">
        <f t="shared" si="194"/>
        <v>1.1000000000000001</v>
      </c>
      <c r="N2392" s="117">
        <v>1900000</v>
      </c>
      <c r="O2392" s="129">
        <f t="shared" si="192"/>
        <v>2090000.0000000002</v>
      </c>
      <c r="P2392" s="14">
        <f t="shared" si="193"/>
        <v>0</v>
      </c>
      <c r="Q2392" s="14" t="str">
        <f>+IF(B2392='1'!$D$15,IF(C2392='1'!$D$16,'2'!D2392,""),"")</f>
        <v/>
      </c>
      <c r="S2392" s="36">
        <v>1700000</v>
      </c>
      <c r="T2392" s="87">
        <v>1700000</v>
      </c>
      <c r="U2392" s="96">
        <v>1700000</v>
      </c>
      <c r="V2392" s="108">
        <v>1900000</v>
      </c>
    </row>
    <row r="2393" spans="1:22" hidden="1" x14ac:dyDescent="0.2">
      <c r="A2393" s="103">
        <v>2391</v>
      </c>
      <c r="B2393" s="1" t="s">
        <v>47</v>
      </c>
      <c r="C2393" s="14">
        <v>18</v>
      </c>
      <c r="D2393" s="14">
        <v>41</v>
      </c>
      <c r="E2393" s="1">
        <v>18080</v>
      </c>
      <c r="F2393" s="1" t="str">
        <f t="shared" si="191"/>
        <v>СХД1841</v>
      </c>
      <c r="G2393" s="2" t="s">
        <v>1157</v>
      </c>
      <c r="I2393" s="1">
        <v>16</v>
      </c>
      <c r="J2393" s="1">
        <v>2023</v>
      </c>
      <c r="K2393" s="2" t="s">
        <v>1156</v>
      </c>
      <c r="L2393" s="122">
        <f t="shared" si="194"/>
        <v>1.1000000000000001</v>
      </c>
      <c r="N2393" s="117">
        <v>2800000</v>
      </c>
      <c r="O2393" s="129">
        <f t="shared" si="192"/>
        <v>3080000.0000000005</v>
      </c>
      <c r="P2393" s="14">
        <f t="shared" si="193"/>
        <v>0</v>
      </c>
      <c r="Q2393" s="14" t="str">
        <f>+IF(B2393='1'!$D$15,IF(C2393='1'!$D$16,'2'!D2393,""),"")</f>
        <v/>
      </c>
      <c r="S2393" s="36"/>
      <c r="T2393" s="87">
        <v>0</v>
      </c>
      <c r="U2393" s="96">
        <v>2300000</v>
      </c>
      <c r="V2393" s="108">
        <v>2800000</v>
      </c>
    </row>
    <row r="2394" spans="1:22" hidden="1" x14ac:dyDescent="0.2">
      <c r="A2394" s="103">
        <v>2392</v>
      </c>
      <c r="B2394" s="1" t="s">
        <v>47</v>
      </c>
      <c r="C2394" s="14">
        <v>18</v>
      </c>
      <c r="D2394" s="14">
        <v>32</v>
      </c>
      <c r="E2394" s="1">
        <v>18080</v>
      </c>
      <c r="F2394" s="1" t="str">
        <f t="shared" si="191"/>
        <v>СХД1832</v>
      </c>
      <c r="G2394" s="2" t="s">
        <v>6</v>
      </c>
      <c r="I2394" s="1">
        <v>5</v>
      </c>
      <c r="J2394" s="1">
        <v>2007</v>
      </c>
      <c r="K2394" s="2" t="s">
        <v>1156</v>
      </c>
      <c r="L2394" s="122">
        <f t="shared" si="194"/>
        <v>1.1000000000000001</v>
      </c>
      <c r="N2394" s="117">
        <v>2000000</v>
      </c>
      <c r="O2394" s="129">
        <f t="shared" si="192"/>
        <v>2200000</v>
      </c>
      <c r="P2394" s="14">
        <f t="shared" si="193"/>
        <v>0</v>
      </c>
      <c r="Q2394" s="14" t="str">
        <f>+IF(B2394='1'!$D$15,IF(C2394='1'!$D$16,'2'!D2394,""),"")</f>
        <v/>
      </c>
      <c r="S2394" s="36">
        <v>1600000</v>
      </c>
      <c r="T2394" s="87">
        <v>1700000</v>
      </c>
      <c r="U2394" s="96">
        <v>1800000</v>
      </c>
      <c r="V2394" s="108">
        <v>2000000</v>
      </c>
    </row>
    <row r="2395" spans="1:22" hidden="1" x14ac:dyDescent="0.2">
      <c r="A2395" s="103">
        <v>2393</v>
      </c>
      <c r="B2395" s="1" t="s">
        <v>47</v>
      </c>
      <c r="C2395" s="14">
        <v>18</v>
      </c>
      <c r="D2395" s="14">
        <v>31</v>
      </c>
      <c r="E2395" s="1">
        <v>18080</v>
      </c>
      <c r="F2395" s="1" t="str">
        <f t="shared" si="191"/>
        <v>СХД1831</v>
      </c>
      <c r="G2395" s="2" t="s">
        <v>6</v>
      </c>
      <c r="I2395" s="1">
        <v>5</v>
      </c>
      <c r="J2395" s="1">
        <v>2007</v>
      </c>
      <c r="K2395" s="2" t="s">
        <v>1156</v>
      </c>
      <c r="L2395" s="122">
        <f t="shared" si="194"/>
        <v>1.1000000000000001</v>
      </c>
      <c r="N2395" s="117">
        <v>2000000</v>
      </c>
      <c r="O2395" s="129">
        <f t="shared" si="192"/>
        <v>2200000</v>
      </c>
      <c r="P2395" s="14">
        <f t="shared" si="193"/>
        <v>0</v>
      </c>
      <c r="Q2395" s="14" t="str">
        <f>+IF(B2395='1'!$D$15,IF(C2395='1'!$D$16,'2'!D2395,""),"")</f>
        <v/>
      </c>
      <c r="S2395" s="36">
        <v>1600000</v>
      </c>
      <c r="T2395" s="87">
        <v>1700000</v>
      </c>
      <c r="U2395" s="96">
        <v>1800000</v>
      </c>
      <c r="V2395" s="108">
        <v>2000000</v>
      </c>
    </row>
    <row r="2396" spans="1:22" hidden="1" x14ac:dyDescent="0.2">
      <c r="A2396" s="103">
        <v>2394</v>
      </c>
      <c r="B2396" s="1" t="s">
        <v>47</v>
      </c>
      <c r="C2396" s="14">
        <v>18</v>
      </c>
      <c r="D2396" s="14">
        <v>26</v>
      </c>
      <c r="E2396" s="1">
        <v>18080</v>
      </c>
      <c r="F2396" s="1" t="str">
        <f t="shared" si="191"/>
        <v>СХД1826</v>
      </c>
      <c r="G2396" s="2" t="s">
        <v>6</v>
      </c>
      <c r="I2396" s="1">
        <v>6</v>
      </c>
      <c r="J2396" s="1">
        <v>2015</v>
      </c>
      <c r="K2396" s="2" t="s">
        <v>1125</v>
      </c>
      <c r="L2396" s="122">
        <f t="shared" si="194"/>
        <v>1.1000000000000001</v>
      </c>
      <c r="N2396" s="117">
        <v>2200000</v>
      </c>
      <c r="O2396" s="129">
        <f t="shared" si="192"/>
        <v>2420000</v>
      </c>
      <c r="P2396" s="14">
        <f t="shared" si="193"/>
        <v>0</v>
      </c>
      <c r="Q2396" s="14" t="str">
        <f>+IF(B2396='1'!$D$15,IF(C2396='1'!$D$16,'2'!D2396,""),"")</f>
        <v/>
      </c>
      <c r="S2396" s="36">
        <v>2000000</v>
      </c>
      <c r="T2396" s="87">
        <v>2000000</v>
      </c>
      <c r="U2396" s="96">
        <v>2000000</v>
      </c>
      <c r="V2396" s="108">
        <v>2200000</v>
      </c>
    </row>
    <row r="2397" spans="1:22" hidden="1" x14ac:dyDescent="0.2">
      <c r="A2397" s="103">
        <v>2395</v>
      </c>
      <c r="B2397" s="1" t="s">
        <v>47</v>
      </c>
      <c r="C2397" s="14">
        <v>18</v>
      </c>
      <c r="D2397" s="14">
        <v>24</v>
      </c>
      <c r="E2397" s="1">
        <v>18080</v>
      </c>
      <c r="F2397" s="1" t="str">
        <f t="shared" si="191"/>
        <v>СХД1824</v>
      </c>
      <c r="G2397" s="2" t="s">
        <v>6</v>
      </c>
      <c r="I2397" s="1">
        <v>6</v>
      </c>
      <c r="J2397" s="1">
        <v>2019</v>
      </c>
      <c r="K2397" s="2" t="s">
        <v>1125</v>
      </c>
      <c r="L2397" s="122">
        <f t="shared" si="194"/>
        <v>1.1000000000000001</v>
      </c>
      <c r="N2397" s="117">
        <v>2400000</v>
      </c>
      <c r="O2397" s="129">
        <f t="shared" si="192"/>
        <v>2640000</v>
      </c>
      <c r="P2397" s="14">
        <f t="shared" si="193"/>
        <v>0</v>
      </c>
      <c r="Q2397" s="14" t="str">
        <f>+IF(B2397='1'!$D$15,IF(C2397='1'!$D$16,'2'!D2397,""),"")</f>
        <v/>
      </c>
      <c r="S2397" s="36">
        <v>2200000</v>
      </c>
      <c r="T2397" s="87">
        <v>2200000</v>
      </c>
      <c r="U2397" s="96">
        <v>2200000</v>
      </c>
      <c r="V2397" s="108">
        <v>2400000</v>
      </c>
    </row>
    <row r="2398" spans="1:22" hidden="1" x14ac:dyDescent="0.2">
      <c r="A2398" s="103">
        <v>2396</v>
      </c>
      <c r="B2398" s="1" t="s">
        <v>47</v>
      </c>
      <c r="C2398" s="14">
        <v>18</v>
      </c>
      <c r="D2398" s="14">
        <v>22</v>
      </c>
      <c r="E2398" s="1">
        <v>18080</v>
      </c>
      <c r="F2398" s="1" t="str">
        <f t="shared" si="191"/>
        <v>СХД1822</v>
      </c>
      <c r="G2398" s="2" t="s">
        <v>2348</v>
      </c>
      <c r="I2398" s="1">
        <v>13</v>
      </c>
      <c r="J2398" s="1">
        <v>2010</v>
      </c>
      <c r="K2398" s="2" t="s">
        <v>508</v>
      </c>
      <c r="L2398" s="122">
        <f t="shared" si="194"/>
        <v>1.1000000000000001</v>
      </c>
      <c r="N2398" s="117">
        <v>2400000</v>
      </c>
      <c r="O2398" s="129">
        <f t="shared" si="192"/>
        <v>2640000</v>
      </c>
      <c r="P2398" s="14">
        <f t="shared" si="193"/>
        <v>0</v>
      </c>
      <c r="Q2398" s="14" t="str">
        <f>+IF(B2398='1'!$D$15,IF(C2398='1'!$D$16,'2'!D2398,""),"")</f>
        <v/>
      </c>
      <c r="S2398" s="36">
        <v>2200000</v>
      </c>
      <c r="T2398" s="87">
        <v>2200000</v>
      </c>
      <c r="U2398" s="96">
        <v>2200000</v>
      </c>
      <c r="V2398" s="108">
        <v>2400000</v>
      </c>
    </row>
    <row r="2399" spans="1:22" hidden="1" x14ac:dyDescent="0.2">
      <c r="A2399" s="103">
        <v>2397</v>
      </c>
      <c r="B2399" s="1" t="s">
        <v>47</v>
      </c>
      <c r="C2399" s="14">
        <v>18</v>
      </c>
      <c r="D2399" s="14">
        <v>16</v>
      </c>
      <c r="E2399" s="1">
        <v>18080</v>
      </c>
      <c r="F2399" s="1" t="str">
        <f t="shared" si="191"/>
        <v>СХД1816</v>
      </c>
      <c r="G2399" s="2" t="s">
        <v>1689</v>
      </c>
      <c r="H2399" s="2" t="s">
        <v>1689</v>
      </c>
      <c r="I2399" s="1">
        <v>5</v>
      </c>
      <c r="J2399" s="1">
        <v>1980</v>
      </c>
      <c r="L2399" s="122">
        <v>1.1499999999999999</v>
      </c>
      <c r="N2399" s="117">
        <v>100000000</v>
      </c>
      <c r="O2399" s="129">
        <f t="shared" si="192"/>
        <v>114999999.99999999</v>
      </c>
      <c r="P2399" s="14">
        <f t="shared" si="193"/>
        <v>0</v>
      </c>
      <c r="Q2399" s="14" t="str">
        <f>+IF(B2399='1'!$D$15,IF(C2399='1'!$D$16,'2'!D2399,""),"")</f>
        <v/>
      </c>
      <c r="S2399" s="36">
        <v>83000000</v>
      </c>
      <c r="T2399" s="87">
        <v>83000000</v>
      </c>
      <c r="U2399" s="96">
        <v>83000000</v>
      </c>
      <c r="V2399" s="108">
        <v>100000000</v>
      </c>
    </row>
    <row r="2400" spans="1:22" hidden="1" x14ac:dyDescent="0.2">
      <c r="A2400" s="103">
        <v>2398</v>
      </c>
      <c r="B2400" s="1" t="s">
        <v>47</v>
      </c>
      <c r="C2400" s="14">
        <v>18</v>
      </c>
      <c r="D2400" s="14">
        <v>15</v>
      </c>
      <c r="E2400" s="1">
        <v>18080</v>
      </c>
      <c r="F2400" s="1" t="str">
        <f t="shared" si="191"/>
        <v>СХД1815</v>
      </c>
      <c r="G2400" s="2" t="s">
        <v>1689</v>
      </c>
      <c r="H2400" s="2" t="s">
        <v>1689</v>
      </c>
      <c r="I2400" s="1">
        <v>5</v>
      </c>
      <c r="J2400" s="1">
        <v>1981</v>
      </c>
      <c r="L2400" s="122">
        <v>1.1499999999999999</v>
      </c>
      <c r="N2400" s="117">
        <v>100000000</v>
      </c>
      <c r="O2400" s="129">
        <f t="shared" si="192"/>
        <v>114999999.99999999</v>
      </c>
      <c r="P2400" s="14">
        <f t="shared" si="193"/>
        <v>0</v>
      </c>
      <c r="Q2400" s="14" t="str">
        <f>+IF(B2400='1'!$D$15,IF(C2400='1'!$D$16,'2'!D2400,""),"")</f>
        <v/>
      </c>
      <c r="S2400" s="36">
        <v>83000000</v>
      </c>
      <c r="T2400" s="87">
        <v>83000000</v>
      </c>
      <c r="U2400" s="96">
        <v>83000000</v>
      </c>
      <c r="V2400" s="108">
        <v>100000000</v>
      </c>
    </row>
    <row r="2401" spans="1:22" hidden="1" x14ac:dyDescent="0.2">
      <c r="A2401" s="103">
        <v>2399</v>
      </c>
      <c r="B2401" s="1" t="s">
        <v>47</v>
      </c>
      <c r="C2401" s="14">
        <v>18</v>
      </c>
      <c r="D2401" s="14">
        <v>14</v>
      </c>
      <c r="E2401" s="1">
        <v>18080</v>
      </c>
      <c r="F2401" s="1" t="str">
        <f t="shared" si="191"/>
        <v>СХД1814</v>
      </c>
      <c r="G2401" s="2" t="s">
        <v>1689</v>
      </c>
      <c r="H2401" s="2" t="s">
        <v>1689</v>
      </c>
      <c r="I2401" s="1">
        <v>5</v>
      </c>
      <c r="J2401" s="1">
        <v>1982</v>
      </c>
      <c r="K2401" s="2" t="s">
        <v>508</v>
      </c>
      <c r="L2401" s="122">
        <v>1.1499999999999999</v>
      </c>
      <c r="N2401" s="117">
        <v>100000000</v>
      </c>
      <c r="O2401" s="129">
        <f t="shared" si="192"/>
        <v>114999999.99999999</v>
      </c>
      <c r="P2401" s="14">
        <f t="shared" si="193"/>
        <v>0</v>
      </c>
      <c r="Q2401" s="14" t="str">
        <f>+IF(B2401='1'!$D$15,IF(C2401='1'!$D$16,'2'!D2401,""),"")</f>
        <v/>
      </c>
      <c r="S2401" s="36">
        <v>83000000</v>
      </c>
      <c r="T2401" s="87">
        <v>83000000</v>
      </c>
      <c r="U2401" s="96">
        <v>83000000</v>
      </c>
      <c r="V2401" s="108">
        <v>100000000</v>
      </c>
    </row>
    <row r="2402" spans="1:22" hidden="1" x14ac:dyDescent="0.2">
      <c r="A2402" s="103">
        <v>2400</v>
      </c>
      <c r="B2402" s="1" t="s">
        <v>47</v>
      </c>
      <c r="C2402" s="14">
        <v>18</v>
      </c>
      <c r="D2402" s="14">
        <v>12</v>
      </c>
      <c r="E2402" s="1">
        <v>18080</v>
      </c>
      <c r="F2402" s="1" t="str">
        <f t="shared" si="191"/>
        <v>СХД1812</v>
      </c>
      <c r="G2402" s="2" t="s">
        <v>1689</v>
      </c>
      <c r="H2402" s="2" t="s">
        <v>1689</v>
      </c>
      <c r="I2402" s="1">
        <v>5</v>
      </c>
      <c r="J2402" s="1">
        <v>1975</v>
      </c>
      <c r="L2402" s="122">
        <v>1.1499999999999999</v>
      </c>
      <c r="N2402" s="117">
        <v>100000000</v>
      </c>
      <c r="O2402" s="129">
        <f t="shared" si="192"/>
        <v>114999999.99999999</v>
      </c>
      <c r="P2402" s="14">
        <f t="shared" si="193"/>
        <v>0</v>
      </c>
      <c r="Q2402" s="14" t="str">
        <f>+IF(B2402='1'!$D$15,IF(C2402='1'!$D$16,'2'!D2402,""),"")</f>
        <v/>
      </c>
      <c r="S2402" s="36">
        <v>83000000</v>
      </c>
      <c r="T2402" s="87">
        <v>83000000</v>
      </c>
      <c r="U2402" s="96">
        <v>83000000</v>
      </c>
      <c r="V2402" s="108">
        <v>100000000</v>
      </c>
    </row>
    <row r="2403" spans="1:22" hidden="1" x14ac:dyDescent="0.2">
      <c r="A2403" s="103">
        <v>2401</v>
      </c>
      <c r="B2403" s="1" t="s">
        <v>47</v>
      </c>
      <c r="C2403" s="14">
        <v>18</v>
      </c>
      <c r="D2403" s="14">
        <v>11</v>
      </c>
      <c r="E2403" s="1">
        <v>18080</v>
      </c>
      <c r="F2403" s="1" t="str">
        <f t="shared" si="191"/>
        <v>СХД1811</v>
      </c>
      <c r="G2403" s="2" t="s">
        <v>1689</v>
      </c>
      <c r="H2403" s="2" t="s">
        <v>1689</v>
      </c>
      <c r="I2403" s="1">
        <v>5</v>
      </c>
      <c r="J2403" s="1">
        <v>1978</v>
      </c>
      <c r="K2403" s="2" t="s">
        <v>508</v>
      </c>
      <c r="L2403" s="122">
        <v>1.1499999999999999</v>
      </c>
      <c r="N2403" s="117">
        <v>100000000</v>
      </c>
      <c r="O2403" s="129">
        <f t="shared" si="192"/>
        <v>114999999.99999999</v>
      </c>
      <c r="P2403" s="14">
        <f t="shared" si="193"/>
        <v>0</v>
      </c>
      <c r="Q2403" s="14" t="str">
        <f>+IF(B2403='1'!$D$15,IF(C2403='1'!$D$16,'2'!D2403,""),"")</f>
        <v/>
      </c>
      <c r="S2403" s="36">
        <v>83000000</v>
      </c>
      <c r="T2403" s="87">
        <v>83000000</v>
      </c>
      <c r="U2403" s="96">
        <v>83000000</v>
      </c>
      <c r="V2403" s="108">
        <v>100000000</v>
      </c>
    </row>
    <row r="2404" spans="1:22" hidden="1" x14ac:dyDescent="0.2">
      <c r="A2404" s="103">
        <v>2402</v>
      </c>
      <c r="B2404" s="1" t="s">
        <v>47</v>
      </c>
      <c r="C2404" s="14">
        <v>18</v>
      </c>
      <c r="D2404" s="14">
        <v>10</v>
      </c>
      <c r="E2404" s="1">
        <v>18080</v>
      </c>
      <c r="F2404" s="1" t="str">
        <f t="shared" si="191"/>
        <v>СХД1810</v>
      </c>
      <c r="G2404" s="2" t="s">
        <v>1689</v>
      </c>
      <c r="H2404" s="2" t="s">
        <v>1689</v>
      </c>
      <c r="I2404" s="1">
        <v>5</v>
      </c>
      <c r="J2404" s="1">
        <v>1978</v>
      </c>
      <c r="K2404" s="2" t="s">
        <v>508</v>
      </c>
      <c r="L2404" s="122">
        <v>1.1499999999999999</v>
      </c>
      <c r="N2404" s="117">
        <v>100000000</v>
      </c>
      <c r="O2404" s="129">
        <f t="shared" si="192"/>
        <v>114999999.99999999</v>
      </c>
      <c r="P2404" s="14">
        <f t="shared" si="193"/>
        <v>0</v>
      </c>
      <c r="Q2404" s="14" t="str">
        <f>+IF(B2404='1'!$D$15,IF(C2404='1'!$D$16,'2'!D2404,""),"")</f>
        <v/>
      </c>
      <c r="S2404" s="36">
        <v>83000000</v>
      </c>
      <c r="T2404" s="87">
        <v>83000000</v>
      </c>
      <c r="U2404" s="96">
        <v>83000000</v>
      </c>
      <c r="V2404" s="108">
        <v>100000000</v>
      </c>
    </row>
    <row r="2405" spans="1:22" hidden="1" x14ac:dyDescent="0.2">
      <c r="A2405" s="103">
        <v>2403</v>
      </c>
      <c r="B2405" s="1" t="s">
        <v>47</v>
      </c>
      <c r="C2405" s="14">
        <v>18</v>
      </c>
      <c r="D2405" s="14">
        <v>9</v>
      </c>
      <c r="E2405" s="1">
        <v>18080</v>
      </c>
      <c r="F2405" s="1" t="str">
        <f t="shared" si="191"/>
        <v>СХД189</v>
      </c>
      <c r="G2405" s="2" t="s">
        <v>1689</v>
      </c>
      <c r="H2405" s="2" t="s">
        <v>1689</v>
      </c>
      <c r="I2405" s="1">
        <v>5</v>
      </c>
      <c r="J2405" s="1">
        <v>1978</v>
      </c>
      <c r="K2405" s="2" t="s">
        <v>1125</v>
      </c>
      <c r="L2405" s="122">
        <v>1.1499999999999999</v>
      </c>
      <c r="N2405" s="117">
        <v>100000000</v>
      </c>
      <c r="O2405" s="129">
        <f t="shared" si="192"/>
        <v>114999999.99999999</v>
      </c>
      <c r="P2405" s="14">
        <f t="shared" si="193"/>
        <v>0</v>
      </c>
      <c r="Q2405" s="14" t="str">
        <f>+IF(B2405='1'!$D$15,IF(C2405='1'!$D$16,'2'!D2405,""),"")</f>
        <v/>
      </c>
      <c r="S2405" s="36">
        <v>83000000</v>
      </c>
      <c r="T2405" s="87">
        <v>83000000</v>
      </c>
      <c r="U2405" s="96">
        <v>83000000</v>
      </c>
      <c r="V2405" s="108">
        <v>100000000</v>
      </c>
    </row>
    <row r="2406" spans="1:22" hidden="1" x14ac:dyDescent="0.2">
      <c r="A2406" s="103">
        <v>2404</v>
      </c>
      <c r="B2406" s="1" t="s">
        <v>47</v>
      </c>
      <c r="C2406" s="14">
        <v>18</v>
      </c>
      <c r="D2406" s="14">
        <v>8</v>
      </c>
      <c r="E2406" s="1">
        <v>18080</v>
      </c>
      <c r="F2406" s="1" t="str">
        <f t="shared" si="191"/>
        <v>СХД188</v>
      </c>
      <c r="G2406" s="2" t="s">
        <v>1689</v>
      </c>
      <c r="H2406" s="2" t="s">
        <v>1689</v>
      </c>
      <c r="I2406" s="1">
        <v>5</v>
      </c>
      <c r="J2406" s="1">
        <v>1978</v>
      </c>
      <c r="K2406" s="2" t="s">
        <v>1125</v>
      </c>
      <c r="L2406" s="122">
        <v>1.1499999999999999</v>
      </c>
      <c r="N2406" s="117">
        <v>100000000</v>
      </c>
      <c r="O2406" s="129">
        <f t="shared" si="192"/>
        <v>114999999.99999999</v>
      </c>
      <c r="P2406" s="14">
        <f t="shared" si="193"/>
        <v>0</v>
      </c>
      <c r="Q2406" s="14" t="str">
        <f>+IF(B2406='1'!$D$15,IF(C2406='1'!$D$16,'2'!D2406,""),"")</f>
        <v/>
      </c>
      <c r="S2406" s="36">
        <v>83000000</v>
      </c>
      <c r="T2406" s="87">
        <v>83000000</v>
      </c>
      <c r="U2406" s="96">
        <v>83000000</v>
      </c>
      <c r="V2406" s="108">
        <v>100000000</v>
      </c>
    </row>
    <row r="2407" spans="1:22" hidden="1" x14ac:dyDescent="0.2">
      <c r="A2407" s="103">
        <v>2405</v>
      </c>
      <c r="B2407" s="1" t="s">
        <v>47</v>
      </c>
      <c r="C2407" s="14">
        <v>18</v>
      </c>
      <c r="D2407" s="14">
        <v>7</v>
      </c>
      <c r="E2407" s="1">
        <v>18080</v>
      </c>
      <c r="F2407" s="1" t="str">
        <f t="shared" si="191"/>
        <v>СХД187</v>
      </c>
      <c r="G2407" s="2" t="s">
        <v>1689</v>
      </c>
      <c r="H2407" s="2" t="s">
        <v>1689</v>
      </c>
      <c r="I2407" s="1">
        <v>5</v>
      </c>
      <c r="J2407" s="1">
        <v>1975</v>
      </c>
      <c r="L2407" s="122">
        <v>1.1499999999999999</v>
      </c>
      <c r="N2407" s="117">
        <v>100000000</v>
      </c>
      <c r="O2407" s="129">
        <f t="shared" si="192"/>
        <v>114999999.99999999</v>
      </c>
      <c r="P2407" s="14">
        <f t="shared" si="193"/>
        <v>0</v>
      </c>
      <c r="Q2407" s="14" t="str">
        <f>+IF(B2407='1'!$D$15,IF(C2407='1'!$D$16,'2'!D2407,""),"")</f>
        <v/>
      </c>
      <c r="S2407" s="36">
        <v>83000000</v>
      </c>
      <c r="T2407" s="87">
        <v>83000000</v>
      </c>
      <c r="U2407" s="96">
        <v>83000000</v>
      </c>
      <c r="V2407" s="108">
        <v>100000000</v>
      </c>
    </row>
    <row r="2408" spans="1:22" hidden="1" x14ac:dyDescent="0.2">
      <c r="A2408" s="103">
        <v>2406</v>
      </c>
      <c r="B2408" s="1" t="s">
        <v>47</v>
      </c>
      <c r="C2408" s="14">
        <v>18</v>
      </c>
      <c r="D2408" s="14">
        <v>6</v>
      </c>
      <c r="E2408" s="1">
        <v>18080</v>
      </c>
      <c r="F2408" s="1" t="str">
        <f t="shared" si="191"/>
        <v>СХД186</v>
      </c>
      <c r="G2408" s="2" t="s">
        <v>1689</v>
      </c>
      <c r="H2408" s="2" t="s">
        <v>1689</v>
      </c>
      <c r="I2408" s="1">
        <v>5</v>
      </c>
      <c r="J2408" s="1">
        <v>1975</v>
      </c>
      <c r="L2408" s="122">
        <v>1.1499999999999999</v>
      </c>
      <c r="N2408" s="117">
        <v>100000000</v>
      </c>
      <c r="O2408" s="129">
        <f t="shared" si="192"/>
        <v>114999999.99999999</v>
      </c>
      <c r="P2408" s="14">
        <f t="shared" si="193"/>
        <v>0</v>
      </c>
      <c r="Q2408" s="14" t="str">
        <f>+IF(B2408='1'!$D$15,IF(C2408='1'!$D$16,'2'!D2408,""),"")</f>
        <v/>
      </c>
      <c r="S2408" s="36">
        <v>83000000</v>
      </c>
      <c r="T2408" s="87">
        <v>83000000</v>
      </c>
      <c r="U2408" s="96">
        <v>83000000</v>
      </c>
      <c r="V2408" s="108">
        <v>100000000</v>
      </c>
    </row>
    <row r="2409" spans="1:22" hidden="1" x14ac:dyDescent="0.2">
      <c r="A2409" s="103">
        <v>2407</v>
      </c>
      <c r="B2409" s="1" t="s">
        <v>47</v>
      </c>
      <c r="C2409" s="14">
        <v>18</v>
      </c>
      <c r="D2409" s="14">
        <v>5</v>
      </c>
      <c r="E2409" s="1">
        <v>18080</v>
      </c>
      <c r="F2409" s="1" t="str">
        <f t="shared" si="191"/>
        <v>СХД185</v>
      </c>
      <c r="G2409" s="2" t="s">
        <v>1689</v>
      </c>
      <c r="H2409" s="2" t="s">
        <v>1689</v>
      </c>
      <c r="I2409" s="1">
        <v>5</v>
      </c>
      <c r="J2409" s="1">
        <v>1975</v>
      </c>
      <c r="K2409" s="2" t="s">
        <v>508</v>
      </c>
      <c r="L2409" s="122">
        <v>1.1499999999999999</v>
      </c>
      <c r="N2409" s="117">
        <v>100000000</v>
      </c>
      <c r="O2409" s="129">
        <f t="shared" si="192"/>
        <v>114999999.99999999</v>
      </c>
      <c r="P2409" s="14">
        <f t="shared" si="193"/>
        <v>0</v>
      </c>
      <c r="Q2409" s="14" t="str">
        <f>+IF(B2409='1'!$D$15,IF(C2409='1'!$D$16,'2'!D2409,""),"")</f>
        <v/>
      </c>
      <c r="S2409" s="36">
        <v>83000000</v>
      </c>
      <c r="T2409" s="87">
        <v>83000000</v>
      </c>
      <c r="U2409" s="96">
        <v>83000000</v>
      </c>
      <c r="V2409" s="108">
        <v>100000000</v>
      </c>
    </row>
    <row r="2410" spans="1:22" hidden="1" x14ac:dyDescent="0.2">
      <c r="A2410" s="103">
        <v>2408</v>
      </c>
      <c r="B2410" s="1" t="s">
        <v>47</v>
      </c>
      <c r="C2410" s="14">
        <v>18</v>
      </c>
      <c r="D2410" s="14">
        <v>4</v>
      </c>
      <c r="E2410" s="1">
        <v>18080</v>
      </c>
      <c r="F2410" s="1" t="str">
        <f t="shared" si="191"/>
        <v>СХД184</v>
      </c>
      <c r="G2410" s="2" t="s">
        <v>1689</v>
      </c>
      <c r="H2410" s="2" t="s">
        <v>1689</v>
      </c>
      <c r="I2410" s="1">
        <v>5</v>
      </c>
      <c r="J2410" s="1">
        <v>1973</v>
      </c>
      <c r="L2410" s="122">
        <v>1.1499999999999999</v>
      </c>
      <c r="N2410" s="117">
        <v>100000000</v>
      </c>
      <c r="O2410" s="129">
        <f t="shared" si="192"/>
        <v>114999999.99999999</v>
      </c>
      <c r="P2410" s="14">
        <f t="shared" si="193"/>
        <v>0</v>
      </c>
      <c r="Q2410" s="14" t="str">
        <f>+IF(B2410='1'!$D$15,IF(C2410='1'!$D$16,'2'!D2410,""),"")</f>
        <v/>
      </c>
      <c r="S2410" s="36">
        <v>83000000</v>
      </c>
      <c r="T2410" s="87">
        <v>83000000</v>
      </c>
      <c r="U2410" s="96">
        <v>83000000</v>
      </c>
      <c r="V2410" s="108">
        <v>100000000</v>
      </c>
    </row>
    <row r="2411" spans="1:22" hidden="1" x14ac:dyDescent="0.2">
      <c r="A2411" s="103">
        <v>2409</v>
      </c>
      <c r="B2411" s="1" t="s">
        <v>47</v>
      </c>
      <c r="C2411" s="14">
        <v>18</v>
      </c>
      <c r="D2411" s="14">
        <v>3</v>
      </c>
      <c r="E2411" s="1">
        <v>18080</v>
      </c>
      <c r="F2411" s="1" t="str">
        <f t="shared" si="191"/>
        <v>СХД183</v>
      </c>
      <c r="G2411" s="2" t="s">
        <v>1689</v>
      </c>
      <c r="H2411" s="2" t="s">
        <v>1689</v>
      </c>
      <c r="I2411" s="1">
        <v>5</v>
      </c>
      <c r="J2411" s="1">
        <v>1978</v>
      </c>
      <c r="L2411" s="122">
        <v>1.1499999999999999</v>
      </c>
      <c r="N2411" s="117">
        <v>100000000</v>
      </c>
      <c r="O2411" s="129">
        <f t="shared" si="192"/>
        <v>114999999.99999999</v>
      </c>
      <c r="P2411" s="14">
        <f t="shared" si="193"/>
        <v>0</v>
      </c>
      <c r="Q2411" s="14" t="str">
        <f>+IF(B2411='1'!$D$15,IF(C2411='1'!$D$16,'2'!D2411,""),"")</f>
        <v/>
      </c>
      <c r="S2411" s="36">
        <v>83000000</v>
      </c>
      <c r="T2411" s="87">
        <v>83000000</v>
      </c>
      <c r="U2411" s="96">
        <v>83000000</v>
      </c>
      <c r="V2411" s="108">
        <v>100000000</v>
      </c>
    </row>
    <row r="2412" spans="1:22" hidden="1" x14ac:dyDescent="0.2">
      <c r="A2412" s="103">
        <v>2410</v>
      </c>
      <c r="B2412" s="1" t="s">
        <v>47</v>
      </c>
      <c r="C2412" s="14">
        <v>18</v>
      </c>
      <c r="D2412" s="14">
        <v>2</v>
      </c>
      <c r="E2412" s="1">
        <v>18080</v>
      </c>
      <c r="F2412" s="1" t="str">
        <f t="shared" si="191"/>
        <v>СХД182</v>
      </c>
      <c r="G2412" s="2" t="s">
        <v>1689</v>
      </c>
      <c r="H2412" s="2" t="s">
        <v>1689</v>
      </c>
      <c r="I2412" s="1">
        <v>5</v>
      </c>
      <c r="J2412" s="1">
        <v>1973</v>
      </c>
      <c r="L2412" s="122">
        <v>1.1499999999999999</v>
      </c>
      <c r="N2412" s="117">
        <v>100000000</v>
      </c>
      <c r="O2412" s="129">
        <f t="shared" si="192"/>
        <v>114999999.99999999</v>
      </c>
      <c r="P2412" s="14">
        <f t="shared" si="193"/>
        <v>0</v>
      </c>
      <c r="Q2412" s="14" t="str">
        <f>+IF(B2412='1'!$D$15,IF(C2412='1'!$D$16,'2'!D2412,""),"")</f>
        <v/>
      </c>
      <c r="S2412" s="36">
        <v>83000000</v>
      </c>
      <c r="T2412" s="87">
        <v>83000000</v>
      </c>
      <c r="U2412" s="96">
        <v>83000000</v>
      </c>
      <c r="V2412" s="108">
        <v>100000000</v>
      </c>
    </row>
    <row r="2413" spans="1:22" hidden="1" x14ac:dyDescent="0.2">
      <c r="A2413" s="103">
        <v>2411</v>
      </c>
      <c r="B2413" s="1" t="s">
        <v>47</v>
      </c>
      <c r="C2413" s="14">
        <v>18</v>
      </c>
      <c r="D2413" s="14">
        <v>1</v>
      </c>
      <c r="E2413" s="1">
        <v>18080</v>
      </c>
      <c r="F2413" s="1" t="str">
        <f t="shared" si="191"/>
        <v>СХД181</v>
      </c>
      <c r="G2413" s="2" t="s">
        <v>1689</v>
      </c>
      <c r="H2413" s="2" t="s">
        <v>1689</v>
      </c>
      <c r="I2413" s="1">
        <v>5</v>
      </c>
      <c r="J2413" s="1">
        <v>1973</v>
      </c>
      <c r="K2413" s="2" t="s">
        <v>508</v>
      </c>
      <c r="L2413" s="122">
        <v>1.1499999999999999</v>
      </c>
      <c r="N2413" s="117">
        <v>100000000</v>
      </c>
      <c r="O2413" s="129">
        <f t="shared" si="192"/>
        <v>114999999.99999999</v>
      </c>
      <c r="P2413" s="14">
        <f t="shared" si="193"/>
        <v>0</v>
      </c>
      <c r="Q2413" s="14" t="str">
        <f>+IF(B2413='1'!$D$15,IF(C2413='1'!$D$16,'2'!D2413,""),"")</f>
        <v/>
      </c>
      <c r="S2413" s="36">
        <v>83000000</v>
      </c>
      <c r="T2413" s="87">
        <v>83000000</v>
      </c>
      <c r="U2413" s="96">
        <v>83000000</v>
      </c>
      <c r="V2413" s="108">
        <v>100000000</v>
      </c>
    </row>
    <row r="2414" spans="1:22" hidden="1" x14ac:dyDescent="0.2">
      <c r="A2414" s="103">
        <v>2412</v>
      </c>
      <c r="B2414" s="1" t="s">
        <v>47</v>
      </c>
      <c r="C2414" s="14">
        <v>19</v>
      </c>
      <c r="D2414" s="14" t="s">
        <v>1186</v>
      </c>
      <c r="E2414" s="1">
        <v>18081</v>
      </c>
      <c r="F2414" s="1" t="str">
        <f t="shared" si="191"/>
        <v>СХД19ЭХ-2-30</v>
      </c>
      <c r="G2414" s="2" t="s">
        <v>1732</v>
      </c>
      <c r="H2414" s="2" t="s">
        <v>1732</v>
      </c>
      <c r="I2414" s="1">
        <v>5</v>
      </c>
      <c r="J2414" s="1">
        <v>1995</v>
      </c>
      <c r="L2414" s="122">
        <v>1.1499999999999999</v>
      </c>
      <c r="N2414" s="117">
        <v>85000000</v>
      </c>
      <c r="O2414" s="129">
        <f t="shared" si="192"/>
        <v>97749999.999999985</v>
      </c>
      <c r="P2414" s="14">
        <f t="shared" si="193"/>
        <v>0</v>
      </c>
      <c r="Q2414" s="14" t="str">
        <f>+IF(B2414='1'!$D$15,IF(C2414='1'!$D$16,'2'!D2414,""),"")</f>
        <v/>
      </c>
      <c r="S2414" s="36">
        <v>75000000</v>
      </c>
      <c r="T2414" s="87">
        <v>75000000</v>
      </c>
      <c r="U2414" s="96">
        <v>75000000</v>
      </c>
      <c r="V2414" s="108">
        <v>85000000</v>
      </c>
    </row>
    <row r="2415" spans="1:22" hidden="1" x14ac:dyDescent="0.2">
      <c r="A2415" s="103">
        <v>2413</v>
      </c>
      <c r="B2415" s="1" t="s">
        <v>47</v>
      </c>
      <c r="C2415" s="14">
        <v>19</v>
      </c>
      <c r="D2415" s="14" t="s">
        <v>1187</v>
      </c>
      <c r="E2415" s="1">
        <v>18081</v>
      </c>
      <c r="F2415" s="1" t="str">
        <f t="shared" si="191"/>
        <v>СХД19ЭХ-1-30</v>
      </c>
      <c r="G2415" s="2" t="s">
        <v>1732</v>
      </c>
      <c r="H2415" s="2" t="s">
        <v>1732</v>
      </c>
      <c r="I2415" s="1">
        <v>5</v>
      </c>
      <c r="J2415" s="1">
        <v>1995</v>
      </c>
      <c r="L2415" s="122">
        <v>1.1499999999999999</v>
      </c>
      <c r="N2415" s="117">
        <v>85000000</v>
      </c>
      <c r="O2415" s="129">
        <f t="shared" si="192"/>
        <v>97749999.999999985</v>
      </c>
      <c r="P2415" s="14">
        <f t="shared" si="193"/>
        <v>0</v>
      </c>
      <c r="Q2415" s="14" t="str">
        <f>+IF(B2415='1'!$D$15,IF(C2415='1'!$D$16,'2'!D2415,""),"")</f>
        <v/>
      </c>
      <c r="S2415" s="36">
        <v>75000000</v>
      </c>
      <c r="T2415" s="87">
        <v>75000000</v>
      </c>
      <c r="U2415" s="96">
        <v>75000000</v>
      </c>
      <c r="V2415" s="108">
        <v>85000000</v>
      </c>
    </row>
    <row r="2416" spans="1:22" hidden="1" x14ac:dyDescent="0.2">
      <c r="A2416" s="103">
        <v>2414</v>
      </c>
      <c r="B2416" s="1" t="s">
        <v>47</v>
      </c>
      <c r="C2416" s="14">
        <v>19</v>
      </c>
      <c r="D2416" s="14" t="s">
        <v>1184</v>
      </c>
      <c r="E2416" s="1">
        <v>18081</v>
      </c>
      <c r="F2416" s="1" t="str">
        <f t="shared" si="191"/>
        <v>СХД19М-2-30</v>
      </c>
      <c r="G2416" s="2" t="s">
        <v>1732</v>
      </c>
      <c r="H2416" s="2" t="s">
        <v>1732</v>
      </c>
      <c r="I2416" s="1">
        <v>5</v>
      </c>
      <c r="J2416" s="1">
        <v>1970</v>
      </c>
      <c r="L2416" s="122">
        <v>1.1499999999999999</v>
      </c>
      <c r="N2416" s="117">
        <v>85000000</v>
      </c>
      <c r="O2416" s="129">
        <f t="shared" si="192"/>
        <v>97749999.999999985</v>
      </c>
      <c r="P2416" s="14">
        <f t="shared" si="193"/>
        <v>0</v>
      </c>
      <c r="Q2416" s="14" t="str">
        <f>+IF(B2416='1'!$D$15,IF(C2416='1'!$D$16,'2'!D2416,""),"")</f>
        <v/>
      </c>
      <c r="S2416" s="36">
        <v>75000000</v>
      </c>
      <c r="T2416" s="87">
        <v>75000000</v>
      </c>
      <c r="U2416" s="96">
        <v>75000000</v>
      </c>
      <c r="V2416" s="108">
        <v>85000000</v>
      </c>
    </row>
    <row r="2417" spans="1:22" hidden="1" x14ac:dyDescent="0.2">
      <c r="A2417" s="103">
        <v>2415</v>
      </c>
      <c r="B2417" s="1" t="s">
        <v>47</v>
      </c>
      <c r="C2417" s="14">
        <v>19</v>
      </c>
      <c r="D2417" s="14" t="s">
        <v>1183</v>
      </c>
      <c r="E2417" s="1">
        <v>18081</v>
      </c>
      <c r="F2417" s="1" t="str">
        <f t="shared" si="191"/>
        <v>СХД19М-1-30</v>
      </c>
      <c r="G2417" s="2" t="s">
        <v>1732</v>
      </c>
      <c r="H2417" s="2" t="s">
        <v>1732</v>
      </c>
      <c r="I2417" s="1">
        <v>5</v>
      </c>
      <c r="J2417" s="1">
        <v>1970</v>
      </c>
      <c r="L2417" s="122">
        <v>1.1499999999999999</v>
      </c>
      <c r="N2417" s="117">
        <v>85000000</v>
      </c>
      <c r="O2417" s="129">
        <f t="shared" si="192"/>
        <v>97749999.999999985</v>
      </c>
      <c r="P2417" s="14">
        <f t="shared" si="193"/>
        <v>0</v>
      </c>
      <c r="Q2417" s="14" t="str">
        <f>+IF(B2417='1'!$D$15,IF(C2417='1'!$D$16,'2'!D2417,""),"")</f>
        <v/>
      </c>
      <c r="S2417" s="36">
        <v>75000000</v>
      </c>
      <c r="T2417" s="87">
        <v>75000000</v>
      </c>
      <c r="U2417" s="96">
        <v>75000000</v>
      </c>
      <c r="V2417" s="108">
        <v>85000000</v>
      </c>
    </row>
    <row r="2418" spans="1:22" hidden="1" x14ac:dyDescent="0.2">
      <c r="A2418" s="103">
        <v>2416</v>
      </c>
      <c r="B2418" s="1" t="s">
        <v>47</v>
      </c>
      <c r="C2418" s="14">
        <v>19</v>
      </c>
      <c r="D2418" s="14" t="s">
        <v>1182</v>
      </c>
      <c r="E2418" s="1">
        <v>18081</v>
      </c>
      <c r="F2418" s="1" t="str">
        <f t="shared" ref="F2418:F2481" si="195">+B2418&amp;C2418&amp;D2418</f>
        <v>СХД19Г-5-30</v>
      </c>
      <c r="G2418" s="2" t="s">
        <v>1732</v>
      </c>
      <c r="H2418" s="2" t="s">
        <v>1732</v>
      </c>
      <c r="I2418" s="1">
        <v>5</v>
      </c>
      <c r="J2418" s="1">
        <v>1995</v>
      </c>
      <c r="L2418" s="122">
        <v>1.1499999999999999</v>
      </c>
      <c r="N2418" s="117">
        <v>85000000</v>
      </c>
      <c r="O2418" s="129">
        <f t="shared" si="192"/>
        <v>97749999.999999985</v>
      </c>
      <c r="P2418" s="14">
        <f t="shared" si="193"/>
        <v>0</v>
      </c>
      <c r="Q2418" s="14" t="str">
        <f>+IF(B2418='1'!$D$15,IF(C2418='1'!$D$16,'2'!D2418,""),"")</f>
        <v/>
      </c>
      <c r="S2418" s="36">
        <v>75000000</v>
      </c>
      <c r="T2418" s="87">
        <v>75000000</v>
      </c>
      <c r="U2418" s="96">
        <v>75000000</v>
      </c>
      <c r="V2418" s="108">
        <v>85000000</v>
      </c>
    </row>
    <row r="2419" spans="1:22" hidden="1" x14ac:dyDescent="0.2">
      <c r="A2419" s="103">
        <v>2417</v>
      </c>
      <c r="B2419" s="1" t="s">
        <v>47</v>
      </c>
      <c r="C2419" s="14">
        <v>19</v>
      </c>
      <c r="D2419" s="14" t="s">
        <v>1188</v>
      </c>
      <c r="E2419" s="1">
        <v>18081</v>
      </c>
      <c r="F2419" s="1" t="str">
        <f t="shared" si="195"/>
        <v>СХД19Г-4-30</v>
      </c>
      <c r="G2419" s="2" t="s">
        <v>1732</v>
      </c>
      <c r="H2419" s="2" t="s">
        <v>1732</v>
      </c>
      <c r="I2419" s="1">
        <v>5</v>
      </c>
      <c r="J2419" s="1">
        <v>1995</v>
      </c>
      <c r="L2419" s="122">
        <v>1.1499999999999999</v>
      </c>
      <c r="N2419" s="117">
        <v>85000000</v>
      </c>
      <c r="O2419" s="129">
        <f t="shared" si="192"/>
        <v>97749999.999999985</v>
      </c>
      <c r="P2419" s="14">
        <f t="shared" si="193"/>
        <v>0</v>
      </c>
      <c r="Q2419" s="14" t="str">
        <f>+IF(B2419='1'!$D$15,IF(C2419='1'!$D$16,'2'!D2419,""),"")</f>
        <v/>
      </c>
      <c r="S2419" s="36">
        <v>75000000</v>
      </c>
      <c r="T2419" s="87">
        <v>75000000</v>
      </c>
      <c r="U2419" s="96">
        <v>75000000</v>
      </c>
      <c r="V2419" s="108">
        <v>85000000</v>
      </c>
    </row>
    <row r="2420" spans="1:22" hidden="1" x14ac:dyDescent="0.2">
      <c r="A2420" s="103">
        <v>2418</v>
      </c>
      <c r="B2420" s="1" t="s">
        <v>47</v>
      </c>
      <c r="C2420" s="14">
        <v>19</v>
      </c>
      <c r="D2420" s="14" t="s">
        <v>1185</v>
      </c>
      <c r="E2420" s="1">
        <v>18081</v>
      </c>
      <c r="F2420" s="1" t="str">
        <f t="shared" si="195"/>
        <v>СХД19Г-3-30</v>
      </c>
      <c r="G2420" s="2" t="s">
        <v>1732</v>
      </c>
      <c r="H2420" s="2" t="s">
        <v>1732</v>
      </c>
      <c r="I2420" s="1">
        <v>5</v>
      </c>
      <c r="J2420" s="1">
        <v>1995</v>
      </c>
      <c r="L2420" s="122">
        <v>1.1499999999999999</v>
      </c>
      <c r="N2420" s="117">
        <v>85000000</v>
      </c>
      <c r="O2420" s="129">
        <f t="shared" si="192"/>
        <v>97749999.999999985</v>
      </c>
      <c r="P2420" s="14">
        <f t="shared" si="193"/>
        <v>0</v>
      </c>
      <c r="Q2420" s="14" t="str">
        <f>+IF(B2420='1'!$D$15,IF(C2420='1'!$D$16,'2'!D2420,""),"")</f>
        <v/>
      </c>
      <c r="S2420" s="36">
        <v>75000000</v>
      </c>
      <c r="T2420" s="87">
        <v>75000000</v>
      </c>
      <c r="U2420" s="96">
        <v>75000000</v>
      </c>
      <c r="V2420" s="108">
        <v>85000000</v>
      </c>
    </row>
    <row r="2421" spans="1:22" hidden="1" x14ac:dyDescent="0.2">
      <c r="A2421" s="103">
        <v>2419</v>
      </c>
      <c r="B2421" s="1" t="s">
        <v>47</v>
      </c>
      <c r="C2421" s="14">
        <v>19</v>
      </c>
      <c r="D2421" s="14" t="s">
        <v>1174</v>
      </c>
      <c r="E2421" s="1">
        <v>18081</v>
      </c>
      <c r="F2421" s="1" t="str">
        <f t="shared" si="195"/>
        <v>СХД1994А</v>
      </c>
      <c r="G2421" s="2" t="s">
        <v>1175</v>
      </c>
      <c r="I2421" s="1">
        <v>9</v>
      </c>
      <c r="J2421" s="1">
        <v>2018</v>
      </c>
      <c r="K2421" s="2" t="s">
        <v>1156</v>
      </c>
      <c r="L2421" s="122">
        <f>+$L$1</f>
        <v>1.1000000000000001</v>
      </c>
      <c r="N2421" s="117">
        <v>2200000</v>
      </c>
      <c r="O2421" s="129">
        <f t="shared" si="192"/>
        <v>2420000</v>
      </c>
      <c r="P2421" s="14">
        <f t="shared" si="193"/>
        <v>0</v>
      </c>
      <c r="Q2421" s="14" t="str">
        <f>+IF(B2421='1'!$D$15,IF(C2421='1'!$D$16,'2'!D2421,""),"")</f>
        <v/>
      </c>
      <c r="S2421" s="36">
        <v>1800000</v>
      </c>
      <c r="T2421" s="87">
        <v>1800000</v>
      </c>
      <c r="U2421" s="96">
        <v>1900000</v>
      </c>
      <c r="V2421" s="108">
        <v>2200000</v>
      </c>
    </row>
    <row r="2422" spans="1:22" hidden="1" x14ac:dyDescent="0.2">
      <c r="A2422" s="103">
        <v>2420</v>
      </c>
      <c r="B2422" s="1" t="s">
        <v>47</v>
      </c>
      <c r="C2422" s="14">
        <v>19</v>
      </c>
      <c r="D2422" s="14" t="s">
        <v>669</v>
      </c>
      <c r="E2422" s="1">
        <v>18081</v>
      </c>
      <c r="F2422" s="1" t="str">
        <f t="shared" si="195"/>
        <v>СХД1990/1</v>
      </c>
      <c r="G2422" s="2" t="s">
        <v>2686</v>
      </c>
      <c r="I2422" s="1">
        <v>10</v>
      </c>
      <c r="J2422" s="1">
        <v>2023</v>
      </c>
      <c r="K2422" s="2" t="s">
        <v>1156</v>
      </c>
      <c r="L2422" s="126">
        <v>1</v>
      </c>
      <c r="N2422" s="120">
        <v>3200000</v>
      </c>
      <c r="O2422" s="129">
        <f t="shared" si="192"/>
        <v>3200000</v>
      </c>
      <c r="P2422" s="14">
        <f t="shared" si="193"/>
        <v>0</v>
      </c>
      <c r="Q2422" s="14" t="str">
        <f>+IF(B2422='1'!$D$15,IF(C2422='1'!$D$16,'2'!D2422,""),"")</f>
        <v/>
      </c>
      <c r="S2422" s="36"/>
      <c r="T2422" s="87"/>
      <c r="U2422" s="96"/>
      <c r="V2422" s="108">
        <v>0</v>
      </c>
    </row>
    <row r="2423" spans="1:22" hidden="1" x14ac:dyDescent="0.2">
      <c r="A2423" s="103">
        <v>2421</v>
      </c>
      <c r="B2423" s="1" t="s">
        <v>47</v>
      </c>
      <c r="C2423" s="14">
        <v>19</v>
      </c>
      <c r="D2423" s="14" t="s">
        <v>812</v>
      </c>
      <c r="E2423" s="1">
        <v>18081</v>
      </c>
      <c r="F2423" s="1" t="str">
        <f t="shared" si="195"/>
        <v>СХД1990В</v>
      </c>
      <c r="G2423" s="2" t="s">
        <v>1168</v>
      </c>
      <c r="I2423" s="1">
        <v>16</v>
      </c>
      <c r="J2423" s="1">
        <v>2018</v>
      </c>
      <c r="K2423" s="2" t="s">
        <v>1156</v>
      </c>
      <c r="L2423" s="122">
        <f>+$L$1</f>
        <v>1.1000000000000001</v>
      </c>
      <c r="N2423" s="117">
        <v>2200000</v>
      </c>
      <c r="O2423" s="129">
        <f t="shared" si="192"/>
        <v>2420000</v>
      </c>
      <c r="P2423" s="14">
        <f t="shared" si="193"/>
        <v>0</v>
      </c>
      <c r="Q2423" s="14" t="str">
        <f>+IF(B2423='1'!$D$15,IF(C2423='1'!$D$16,'2'!D2423,""),"")</f>
        <v/>
      </c>
      <c r="S2423" s="36">
        <v>2000000</v>
      </c>
      <c r="T2423" s="87">
        <v>1900000</v>
      </c>
      <c r="U2423" s="96">
        <v>2000000</v>
      </c>
      <c r="V2423" s="108">
        <v>2200000</v>
      </c>
    </row>
    <row r="2424" spans="1:22" hidden="1" x14ac:dyDescent="0.2">
      <c r="A2424" s="103">
        <v>2422</v>
      </c>
      <c r="B2424" s="1" t="s">
        <v>47</v>
      </c>
      <c r="C2424" s="14">
        <v>19</v>
      </c>
      <c r="D2424" s="14" t="s">
        <v>815</v>
      </c>
      <c r="E2424" s="1">
        <v>18081</v>
      </c>
      <c r="F2424" s="1" t="str">
        <f t="shared" si="195"/>
        <v>СХД1990Б</v>
      </c>
      <c r="G2424" s="2" t="s">
        <v>1168</v>
      </c>
      <c r="I2424" s="1">
        <v>16</v>
      </c>
      <c r="J2424" s="1">
        <v>2018</v>
      </c>
      <c r="K2424" s="2" t="s">
        <v>1156</v>
      </c>
      <c r="L2424" s="122">
        <f>+$L$1</f>
        <v>1.1000000000000001</v>
      </c>
      <c r="N2424" s="117">
        <v>2200000</v>
      </c>
      <c r="O2424" s="129">
        <f t="shared" si="192"/>
        <v>2420000</v>
      </c>
      <c r="P2424" s="14">
        <f t="shared" si="193"/>
        <v>0</v>
      </c>
      <c r="Q2424" s="14" t="str">
        <f>+IF(B2424='1'!$D$15,IF(C2424='1'!$D$16,'2'!D2424,""),"")</f>
        <v/>
      </c>
      <c r="S2424" s="36">
        <v>2000000</v>
      </c>
      <c r="T2424" s="87">
        <v>1900000</v>
      </c>
      <c r="U2424" s="96">
        <v>2000000</v>
      </c>
      <c r="V2424" s="108">
        <v>2200000</v>
      </c>
    </row>
    <row r="2425" spans="1:22" hidden="1" x14ac:dyDescent="0.2">
      <c r="A2425" s="103">
        <v>2423</v>
      </c>
      <c r="B2425" s="1" t="s">
        <v>47</v>
      </c>
      <c r="C2425" s="14">
        <v>19</v>
      </c>
      <c r="D2425" s="14" t="s">
        <v>814</v>
      </c>
      <c r="E2425" s="1">
        <v>18081</v>
      </c>
      <c r="F2425" s="1" t="str">
        <f t="shared" si="195"/>
        <v>СХД1990А</v>
      </c>
      <c r="G2425" s="2" t="s">
        <v>1168</v>
      </c>
      <c r="I2425" s="1">
        <v>16</v>
      </c>
      <c r="J2425" s="1">
        <v>2016</v>
      </c>
      <c r="K2425" s="2" t="s">
        <v>1156</v>
      </c>
      <c r="L2425" s="122">
        <f>+$L$1</f>
        <v>1.1000000000000001</v>
      </c>
      <c r="N2425" s="117">
        <v>2200000</v>
      </c>
      <c r="O2425" s="129">
        <f t="shared" si="192"/>
        <v>2420000</v>
      </c>
      <c r="P2425" s="14">
        <f t="shared" si="193"/>
        <v>0</v>
      </c>
      <c r="Q2425" s="14" t="str">
        <f>+IF(B2425='1'!$D$15,IF(C2425='1'!$D$16,'2'!D2425,""),"")</f>
        <v/>
      </c>
      <c r="S2425" s="36">
        <v>2000000</v>
      </c>
      <c r="T2425" s="87">
        <v>1900000</v>
      </c>
      <c r="U2425" s="96">
        <v>2000000</v>
      </c>
      <c r="V2425" s="108">
        <v>2200000</v>
      </c>
    </row>
    <row r="2426" spans="1:22" hidden="1" x14ac:dyDescent="0.2">
      <c r="A2426" s="103">
        <v>2424</v>
      </c>
      <c r="B2426" s="1" t="s">
        <v>47</v>
      </c>
      <c r="C2426" s="14">
        <v>19</v>
      </c>
      <c r="D2426" s="109" t="s">
        <v>1722</v>
      </c>
      <c r="E2426" s="1">
        <v>18081</v>
      </c>
      <c r="F2426" s="1" t="str">
        <f t="shared" si="195"/>
        <v>СХД199/58</v>
      </c>
      <c r="G2426" s="2" t="s">
        <v>1689</v>
      </c>
      <c r="H2426" s="2" t="s">
        <v>1689</v>
      </c>
      <c r="I2426" s="1">
        <v>5</v>
      </c>
      <c r="J2426" s="1">
        <v>1981</v>
      </c>
      <c r="L2426" s="122">
        <v>1.1499999999999999</v>
      </c>
      <c r="N2426" s="117">
        <v>95000000</v>
      </c>
      <c r="O2426" s="129">
        <f t="shared" si="192"/>
        <v>109249999.99999999</v>
      </c>
      <c r="P2426" s="14">
        <f t="shared" si="193"/>
        <v>0</v>
      </c>
      <c r="Q2426" s="14" t="str">
        <f>+IF(B2426='1'!$D$15,IF(C2426='1'!$D$16,'2'!D2426,""),"")</f>
        <v/>
      </c>
      <c r="S2426" s="36">
        <v>80000000</v>
      </c>
      <c r="T2426" s="87">
        <v>80000000</v>
      </c>
      <c r="U2426" s="96">
        <v>80000000</v>
      </c>
      <c r="V2426" s="108">
        <v>95000000</v>
      </c>
    </row>
    <row r="2427" spans="1:22" hidden="1" x14ac:dyDescent="0.2">
      <c r="A2427" s="103">
        <v>2425</v>
      </c>
      <c r="B2427" s="1" t="s">
        <v>47</v>
      </c>
      <c r="C2427" s="14">
        <v>19</v>
      </c>
      <c r="D2427" s="14" t="s">
        <v>1167</v>
      </c>
      <c r="E2427" s="1">
        <v>18081</v>
      </c>
      <c r="F2427" s="1" t="str">
        <f t="shared" si="195"/>
        <v>СХД198в</v>
      </c>
      <c r="G2427" s="2" t="s">
        <v>1688</v>
      </c>
      <c r="H2427" s="2" t="s">
        <v>1688</v>
      </c>
      <c r="I2427" s="1">
        <v>9</v>
      </c>
      <c r="J2427" s="1">
        <v>1995</v>
      </c>
      <c r="K2427" s="2" t="s">
        <v>1156</v>
      </c>
      <c r="L2427" s="122">
        <v>1.1499999999999999</v>
      </c>
      <c r="N2427" s="117">
        <v>100000000</v>
      </c>
      <c r="O2427" s="129">
        <f t="shared" si="192"/>
        <v>114999999.99999999</v>
      </c>
      <c r="P2427" s="14">
        <f t="shared" si="193"/>
        <v>0</v>
      </c>
      <c r="Q2427" s="14" t="str">
        <f>+IF(B2427='1'!$D$15,IF(C2427='1'!$D$16,'2'!D2427,""),"")</f>
        <v/>
      </c>
      <c r="S2427" s="36">
        <v>80000000</v>
      </c>
      <c r="T2427" s="87">
        <v>80000000</v>
      </c>
      <c r="U2427" s="96">
        <v>85000000</v>
      </c>
      <c r="V2427" s="108">
        <v>100000000</v>
      </c>
    </row>
    <row r="2428" spans="1:22" hidden="1" x14ac:dyDescent="0.2">
      <c r="A2428" s="103">
        <v>2426</v>
      </c>
      <c r="B2428" s="1" t="s">
        <v>47</v>
      </c>
      <c r="C2428" s="14">
        <v>19</v>
      </c>
      <c r="D2428" s="14" t="s">
        <v>1166</v>
      </c>
      <c r="E2428" s="1">
        <v>18081</v>
      </c>
      <c r="F2428" s="1" t="str">
        <f t="shared" si="195"/>
        <v>СХД198б</v>
      </c>
      <c r="G2428" s="2" t="s">
        <v>1688</v>
      </c>
      <c r="H2428" s="2" t="s">
        <v>1688</v>
      </c>
      <c r="I2428" s="1">
        <v>9</v>
      </c>
      <c r="J2428" s="1">
        <v>1995</v>
      </c>
      <c r="K2428" s="2" t="s">
        <v>1156</v>
      </c>
      <c r="L2428" s="122">
        <v>1.1499999999999999</v>
      </c>
      <c r="N2428" s="117">
        <v>100000000</v>
      </c>
      <c r="O2428" s="129">
        <f t="shared" si="192"/>
        <v>114999999.99999999</v>
      </c>
      <c r="P2428" s="14">
        <f t="shared" si="193"/>
        <v>0</v>
      </c>
      <c r="Q2428" s="14" t="str">
        <f>+IF(B2428='1'!$D$15,IF(C2428='1'!$D$16,'2'!D2428,""),"")</f>
        <v/>
      </c>
      <c r="S2428" s="36">
        <v>80000000</v>
      </c>
      <c r="T2428" s="87">
        <v>80000000</v>
      </c>
      <c r="U2428" s="96">
        <v>85000000</v>
      </c>
      <c r="V2428" s="108">
        <v>100000000</v>
      </c>
    </row>
    <row r="2429" spans="1:22" hidden="1" x14ac:dyDescent="0.2">
      <c r="A2429" s="103">
        <v>2427</v>
      </c>
      <c r="B2429" s="1" t="s">
        <v>47</v>
      </c>
      <c r="C2429" s="14">
        <v>19</v>
      </c>
      <c r="D2429" s="14" t="s">
        <v>620</v>
      </c>
      <c r="E2429" s="1">
        <v>18081</v>
      </c>
      <c r="F2429" s="1" t="str">
        <f t="shared" si="195"/>
        <v>СХД198а</v>
      </c>
      <c r="G2429" s="2" t="s">
        <v>1688</v>
      </c>
      <c r="H2429" s="2" t="s">
        <v>1688</v>
      </c>
      <c r="I2429" s="1">
        <v>9</v>
      </c>
      <c r="J2429" s="1">
        <v>1995</v>
      </c>
      <c r="K2429" s="2" t="s">
        <v>1156</v>
      </c>
      <c r="L2429" s="122">
        <v>1.1499999999999999</v>
      </c>
      <c r="N2429" s="117">
        <v>100000000</v>
      </c>
      <c r="O2429" s="129">
        <f t="shared" si="192"/>
        <v>114999999.99999999</v>
      </c>
      <c r="P2429" s="14">
        <f t="shared" si="193"/>
        <v>0</v>
      </c>
      <c r="Q2429" s="14" t="str">
        <f>+IF(B2429='1'!$D$15,IF(C2429='1'!$D$16,'2'!D2429,""),"")</f>
        <v/>
      </c>
      <c r="S2429" s="36">
        <v>80000000</v>
      </c>
      <c r="T2429" s="87">
        <v>80000000</v>
      </c>
      <c r="U2429" s="96">
        <v>85000000</v>
      </c>
      <c r="V2429" s="108">
        <v>100000000</v>
      </c>
    </row>
    <row r="2430" spans="1:22" hidden="1" x14ac:dyDescent="0.2">
      <c r="A2430" s="103">
        <v>2428</v>
      </c>
      <c r="B2430" s="1" t="s">
        <v>47</v>
      </c>
      <c r="C2430" s="14">
        <v>19</v>
      </c>
      <c r="D2430" s="14" t="s">
        <v>1196</v>
      </c>
      <c r="E2430" s="1">
        <v>18081</v>
      </c>
      <c r="F2430" s="1" t="str">
        <f t="shared" si="195"/>
        <v>СХД1987В</v>
      </c>
      <c r="G2430" s="2" t="s">
        <v>1194</v>
      </c>
      <c r="I2430" s="1">
        <v>13</v>
      </c>
      <c r="J2430" s="1">
        <v>2014</v>
      </c>
      <c r="K2430" s="2" t="s">
        <v>8</v>
      </c>
      <c r="L2430" s="122">
        <f>+$L$1</f>
        <v>1.1000000000000001</v>
      </c>
      <c r="N2430" s="117">
        <v>2200000</v>
      </c>
      <c r="O2430" s="129">
        <f t="shared" si="192"/>
        <v>2420000</v>
      </c>
      <c r="P2430" s="14">
        <f t="shared" si="193"/>
        <v>0</v>
      </c>
      <c r="Q2430" s="14" t="str">
        <f>+IF(B2430='1'!$D$15,IF(C2430='1'!$D$16,'2'!D2430,""),"")</f>
        <v/>
      </c>
      <c r="S2430" s="36">
        <v>2000000</v>
      </c>
      <c r="T2430" s="87">
        <v>1900000</v>
      </c>
      <c r="U2430" s="96">
        <v>2000000</v>
      </c>
      <c r="V2430" s="108">
        <v>2200000</v>
      </c>
    </row>
    <row r="2431" spans="1:22" hidden="1" x14ac:dyDescent="0.2">
      <c r="A2431" s="103">
        <v>2429</v>
      </c>
      <c r="B2431" s="1" t="s">
        <v>47</v>
      </c>
      <c r="C2431" s="14">
        <v>19</v>
      </c>
      <c r="D2431" s="14" t="s">
        <v>1195</v>
      </c>
      <c r="E2431" s="1">
        <v>18081</v>
      </c>
      <c r="F2431" s="1" t="str">
        <f t="shared" si="195"/>
        <v>СХД1987Б</v>
      </c>
      <c r="G2431" s="2" t="s">
        <v>1194</v>
      </c>
      <c r="I2431" s="1">
        <v>13</v>
      </c>
      <c r="J2431" s="1">
        <v>2014</v>
      </c>
      <c r="K2431" s="2" t="s">
        <v>8</v>
      </c>
      <c r="L2431" s="122">
        <f>+$L$1</f>
        <v>1.1000000000000001</v>
      </c>
      <c r="N2431" s="117">
        <v>2200000</v>
      </c>
      <c r="O2431" s="129">
        <f t="shared" si="192"/>
        <v>2420000</v>
      </c>
      <c r="P2431" s="14">
        <f t="shared" si="193"/>
        <v>0</v>
      </c>
      <c r="Q2431" s="14" t="str">
        <f>+IF(B2431='1'!$D$15,IF(C2431='1'!$D$16,'2'!D2431,""),"")</f>
        <v/>
      </c>
      <c r="S2431" s="36">
        <v>2000000</v>
      </c>
      <c r="T2431" s="87">
        <v>1900000</v>
      </c>
      <c r="U2431" s="96">
        <v>2000000</v>
      </c>
      <c r="V2431" s="108">
        <v>2200000</v>
      </c>
    </row>
    <row r="2432" spans="1:22" hidden="1" x14ac:dyDescent="0.2">
      <c r="A2432" s="103">
        <v>2430</v>
      </c>
      <c r="B2432" s="1" t="s">
        <v>47</v>
      </c>
      <c r="C2432" s="14">
        <v>19</v>
      </c>
      <c r="D2432" s="14" t="s">
        <v>884</v>
      </c>
      <c r="E2432" s="1">
        <v>18081</v>
      </c>
      <c r="F2432" s="1" t="str">
        <f t="shared" si="195"/>
        <v>СХД1987А</v>
      </c>
      <c r="G2432" s="2" t="s">
        <v>1194</v>
      </c>
      <c r="I2432" s="1">
        <v>13</v>
      </c>
      <c r="J2432" s="1">
        <v>2014</v>
      </c>
      <c r="K2432" s="2" t="s">
        <v>8</v>
      </c>
      <c r="L2432" s="122">
        <f>+$L$1</f>
        <v>1.1000000000000001</v>
      </c>
      <c r="N2432" s="117">
        <v>2200000</v>
      </c>
      <c r="O2432" s="129">
        <f t="shared" si="192"/>
        <v>2420000</v>
      </c>
      <c r="P2432" s="14">
        <f t="shared" si="193"/>
        <v>0</v>
      </c>
      <c r="Q2432" s="14" t="str">
        <f>+IF(B2432='1'!$D$15,IF(C2432='1'!$D$16,'2'!D2432,""),"")</f>
        <v/>
      </c>
      <c r="S2432" s="36">
        <v>2000000</v>
      </c>
      <c r="T2432" s="87">
        <v>1900000</v>
      </c>
      <c r="U2432" s="96">
        <v>2000000</v>
      </c>
      <c r="V2432" s="108">
        <v>2200000</v>
      </c>
    </row>
    <row r="2433" spans="1:22" hidden="1" x14ac:dyDescent="0.2">
      <c r="A2433" s="103">
        <v>2431</v>
      </c>
      <c r="B2433" s="1" t="s">
        <v>47</v>
      </c>
      <c r="C2433" s="14">
        <v>19</v>
      </c>
      <c r="D2433" s="14" t="s">
        <v>1032</v>
      </c>
      <c r="E2433" s="1">
        <v>18081</v>
      </c>
      <c r="F2433" s="1" t="str">
        <f t="shared" si="195"/>
        <v>СХД1984Б</v>
      </c>
      <c r="G2433" s="2" t="s">
        <v>1193</v>
      </c>
      <c r="I2433" s="1">
        <v>12</v>
      </c>
      <c r="J2433" s="1">
        <v>2014</v>
      </c>
      <c r="K2433" s="2" t="s">
        <v>8</v>
      </c>
      <c r="L2433" s="122">
        <f>+$L$1</f>
        <v>1.1000000000000001</v>
      </c>
      <c r="N2433" s="117">
        <v>2100000</v>
      </c>
      <c r="O2433" s="129">
        <f t="shared" si="192"/>
        <v>2310000</v>
      </c>
      <c r="P2433" s="14">
        <f t="shared" si="193"/>
        <v>0</v>
      </c>
      <c r="Q2433" s="14" t="str">
        <f>+IF(B2433='1'!$D$15,IF(C2433='1'!$D$16,'2'!D2433,""),"")</f>
        <v/>
      </c>
      <c r="S2433" s="36">
        <v>1800000</v>
      </c>
      <c r="T2433" s="87">
        <v>1800000</v>
      </c>
      <c r="U2433" s="96">
        <v>1900000</v>
      </c>
      <c r="V2433" s="108">
        <v>2100000</v>
      </c>
    </row>
    <row r="2434" spans="1:22" hidden="1" x14ac:dyDescent="0.2">
      <c r="A2434" s="103">
        <v>2432</v>
      </c>
      <c r="B2434" s="1" t="s">
        <v>47</v>
      </c>
      <c r="C2434" s="14">
        <v>19</v>
      </c>
      <c r="D2434" s="14" t="s">
        <v>1003</v>
      </c>
      <c r="E2434" s="1">
        <v>18081</v>
      </c>
      <c r="F2434" s="1" t="str">
        <f t="shared" si="195"/>
        <v>СХД1984А</v>
      </c>
      <c r="G2434" s="2" t="s">
        <v>1193</v>
      </c>
      <c r="I2434" s="1">
        <v>12</v>
      </c>
      <c r="J2434" s="1">
        <v>2014</v>
      </c>
      <c r="K2434" s="2" t="s">
        <v>8</v>
      </c>
      <c r="L2434" s="122">
        <f>+$L$1</f>
        <v>1.1000000000000001</v>
      </c>
      <c r="N2434" s="117">
        <v>2100000</v>
      </c>
      <c r="O2434" s="129">
        <f t="shared" si="192"/>
        <v>2310000</v>
      </c>
      <c r="P2434" s="14">
        <f t="shared" si="193"/>
        <v>0</v>
      </c>
      <c r="Q2434" s="14" t="str">
        <f>+IF(B2434='1'!$D$15,IF(C2434='1'!$D$16,'2'!D2434,""),"")</f>
        <v/>
      </c>
      <c r="S2434" s="36">
        <v>1800000</v>
      </c>
      <c r="T2434" s="87">
        <v>1800000</v>
      </c>
      <c r="U2434" s="96">
        <v>1900000</v>
      </c>
      <c r="V2434" s="108">
        <v>2100000</v>
      </c>
    </row>
    <row r="2435" spans="1:22" hidden="1" x14ac:dyDescent="0.2">
      <c r="A2435" s="103">
        <v>2433</v>
      </c>
      <c r="B2435" s="1" t="s">
        <v>47</v>
      </c>
      <c r="C2435" s="14">
        <v>19</v>
      </c>
      <c r="D2435" s="109" t="s">
        <v>1723</v>
      </c>
      <c r="E2435" s="1">
        <v>18081</v>
      </c>
      <c r="F2435" s="1" t="str">
        <f t="shared" si="195"/>
        <v>СХД198/58</v>
      </c>
      <c r="G2435" s="2" t="s">
        <v>1689</v>
      </c>
      <c r="H2435" s="2" t="s">
        <v>1689</v>
      </c>
      <c r="I2435" s="1">
        <v>5</v>
      </c>
      <c r="J2435" s="1">
        <v>1981</v>
      </c>
      <c r="L2435" s="122">
        <v>1.1499999999999999</v>
      </c>
      <c r="N2435" s="117">
        <v>95000000</v>
      </c>
      <c r="O2435" s="129">
        <f t="shared" si="192"/>
        <v>109249999.99999999</v>
      </c>
      <c r="P2435" s="14">
        <f t="shared" si="193"/>
        <v>0</v>
      </c>
      <c r="Q2435" s="14" t="str">
        <f>+IF(B2435='1'!$D$15,IF(C2435='1'!$D$16,'2'!D2435,""),"")</f>
        <v/>
      </c>
      <c r="S2435" s="36">
        <v>80000000</v>
      </c>
      <c r="T2435" s="87">
        <v>80000000</v>
      </c>
      <c r="U2435" s="96">
        <v>80000000</v>
      </c>
      <c r="V2435" s="108">
        <v>95000000</v>
      </c>
    </row>
    <row r="2436" spans="1:22" hidden="1" x14ac:dyDescent="0.2">
      <c r="A2436" s="103">
        <v>2434</v>
      </c>
      <c r="B2436" s="1" t="s">
        <v>47</v>
      </c>
      <c r="C2436" s="14">
        <v>19</v>
      </c>
      <c r="D2436" s="14" t="s">
        <v>281</v>
      </c>
      <c r="E2436" s="1">
        <v>18081</v>
      </c>
      <c r="F2436" s="1" t="str">
        <f t="shared" si="195"/>
        <v>СХД197б</v>
      </c>
      <c r="G2436" s="2" t="s">
        <v>1688</v>
      </c>
      <c r="H2436" s="2" t="s">
        <v>1688</v>
      </c>
      <c r="I2436" s="1">
        <v>9</v>
      </c>
      <c r="J2436" s="1">
        <v>1998</v>
      </c>
      <c r="K2436" s="2" t="s">
        <v>1156</v>
      </c>
      <c r="L2436" s="122">
        <v>1.1499999999999999</v>
      </c>
      <c r="N2436" s="117">
        <v>100000000</v>
      </c>
      <c r="O2436" s="129">
        <f t="shared" ref="O2436:O2499" si="196">L2436*N2436</f>
        <v>114999999.99999999</v>
      </c>
      <c r="P2436" s="14">
        <f t="shared" si="193"/>
        <v>0</v>
      </c>
      <c r="Q2436" s="14" t="str">
        <f>+IF(B2436='1'!$D$15,IF(C2436='1'!$D$16,'2'!D2436,""),"")</f>
        <v/>
      </c>
      <c r="S2436" s="36">
        <v>80000000</v>
      </c>
      <c r="T2436" s="87">
        <v>80000000</v>
      </c>
      <c r="U2436" s="96">
        <v>85000000</v>
      </c>
      <c r="V2436" s="108">
        <v>100000000</v>
      </c>
    </row>
    <row r="2437" spans="1:22" hidden="1" x14ac:dyDescent="0.2">
      <c r="A2437" s="103">
        <v>2435</v>
      </c>
      <c r="B2437" s="1" t="s">
        <v>47</v>
      </c>
      <c r="C2437" s="14">
        <v>19</v>
      </c>
      <c r="D2437" s="14" t="s">
        <v>203</v>
      </c>
      <c r="E2437" s="1">
        <v>18081</v>
      </c>
      <c r="F2437" s="1" t="str">
        <f t="shared" si="195"/>
        <v>СХД197а</v>
      </c>
      <c r="G2437" s="2" t="s">
        <v>1688</v>
      </c>
      <c r="H2437" s="2" t="s">
        <v>1688</v>
      </c>
      <c r="I2437" s="1">
        <v>9</v>
      </c>
      <c r="J2437" s="1">
        <v>1995</v>
      </c>
      <c r="K2437" s="2" t="s">
        <v>1156</v>
      </c>
      <c r="L2437" s="122">
        <v>1.1499999999999999</v>
      </c>
      <c r="N2437" s="117">
        <v>100000000</v>
      </c>
      <c r="O2437" s="129">
        <f t="shared" si="196"/>
        <v>114999999.99999999</v>
      </c>
      <c r="P2437" s="14">
        <f t="shared" si="193"/>
        <v>0</v>
      </c>
      <c r="Q2437" s="14" t="str">
        <f>+IF(B2437='1'!$D$15,IF(C2437='1'!$D$16,'2'!D2437,""),"")</f>
        <v/>
      </c>
      <c r="S2437" s="36">
        <v>80000000</v>
      </c>
      <c r="T2437" s="87">
        <v>80000000</v>
      </c>
      <c r="U2437" s="96">
        <v>85000000</v>
      </c>
      <c r="V2437" s="108">
        <v>100000000</v>
      </c>
    </row>
    <row r="2438" spans="1:22" hidden="1" x14ac:dyDescent="0.2">
      <c r="A2438" s="103">
        <v>2436</v>
      </c>
      <c r="B2438" s="1" t="s">
        <v>47</v>
      </c>
      <c r="C2438" s="14">
        <v>19</v>
      </c>
      <c r="D2438" s="14" t="s">
        <v>1172</v>
      </c>
      <c r="E2438" s="1">
        <v>18081</v>
      </c>
      <c r="F2438" s="1" t="str">
        <f t="shared" si="195"/>
        <v>СХД1979Б</v>
      </c>
      <c r="G2438" s="2" t="s">
        <v>183</v>
      </c>
      <c r="I2438" s="1">
        <v>6</v>
      </c>
      <c r="J2438" s="1">
        <v>2014</v>
      </c>
      <c r="K2438" s="2" t="s">
        <v>1156</v>
      </c>
      <c r="L2438" s="122">
        <f t="shared" ref="L2438:L2444" si="197">+$L$1</f>
        <v>1.1000000000000001</v>
      </c>
      <c r="N2438" s="117">
        <v>2100000</v>
      </c>
      <c r="O2438" s="129">
        <f t="shared" si="196"/>
        <v>2310000</v>
      </c>
      <c r="P2438" s="14">
        <f t="shared" ref="P2438:P2501" si="198">+IF(Q2438="",0,P2437+1)</f>
        <v>0</v>
      </c>
      <c r="Q2438" s="14" t="str">
        <f>+IF(B2438='1'!$D$15,IF(C2438='1'!$D$16,'2'!D2438,""),"")</f>
        <v/>
      </c>
      <c r="S2438" s="36">
        <v>1700000</v>
      </c>
      <c r="T2438" s="87">
        <v>1700000</v>
      </c>
      <c r="U2438" s="96">
        <v>1800000</v>
      </c>
      <c r="V2438" s="108">
        <v>2100000</v>
      </c>
    </row>
    <row r="2439" spans="1:22" hidden="1" x14ac:dyDescent="0.2">
      <c r="A2439" s="103">
        <v>2437</v>
      </c>
      <c r="B2439" s="1" t="s">
        <v>47</v>
      </c>
      <c r="C2439" s="14">
        <v>19</v>
      </c>
      <c r="D2439" s="14" t="s">
        <v>1171</v>
      </c>
      <c r="E2439" s="1">
        <v>18081</v>
      </c>
      <c r="F2439" s="1" t="str">
        <f t="shared" si="195"/>
        <v>СХД1979А</v>
      </c>
      <c r="G2439" s="2" t="s">
        <v>7</v>
      </c>
      <c r="I2439" s="1">
        <v>6</v>
      </c>
      <c r="J2439" s="1">
        <v>2013</v>
      </c>
      <c r="K2439" s="2" t="s">
        <v>1156</v>
      </c>
      <c r="L2439" s="122">
        <f t="shared" si="197"/>
        <v>1.1000000000000001</v>
      </c>
      <c r="N2439" s="117">
        <v>2100000</v>
      </c>
      <c r="O2439" s="129">
        <f t="shared" si="196"/>
        <v>2310000</v>
      </c>
      <c r="P2439" s="14">
        <f t="shared" si="198"/>
        <v>0</v>
      </c>
      <c r="Q2439" s="14" t="str">
        <f>+IF(B2439='1'!$D$15,IF(C2439='1'!$D$16,'2'!D2439,""),"")</f>
        <v/>
      </c>
      <c r="S2439" s="36">
        <v>1700000</v>
      </c>
      <c r="T2439" s="87">
        <v>1700000</v>
      </c>
      <c r="U2439" s="96">
        <v>1800000</v>
      </c>
      <c r="V2439" s="108">
        <v>2100000</v>
      </c>
    </row>
    <row r="2440" spans="1:22" hidden="1" x14ac:dyDescent="0.2">
      <c r="A2440" s="103">
        <v>2438</v>
      </c>
      <c r="B2440" s="1" t="s">
        <v>47</v>
      </c>
      <c r="C2440" s="14">
        <v>19</v>
      </c>
      <c r="D2440" s="14" t="s">
        <v>1179</v>
      </c>
      <c r="E2440" s="1">
        <v>18081</v>
      </c>
      <c r="F2440" s="1" t="str">
        <f t="shared" si="195"/>
        <v>СХД1966/1</v>
      </c>
      <c r="G2440" s="2" t="s">
        <v>252</v>
      </c>
      <c r="I2440" s="1">
        <v>2</v>
      </c>
      <c r="J2440" s="1">
        <v>2005</v>
      </c>
      <c r="L2440" s="122">
        <f t="shared" si="197"/>
        <v>1.1000000000000001</v>
      </c>
      <c r="N2440" s="117">
        <v>0</v>
      </c>
      <c r="O2440" s="129">
        <f t="shared" si="196"/>
        <v>0</v>
      </c>
      <c r="P2440" s="14">
        <f t="shared" si="198"/>
        <v>0</v>
      </c>
      <c r="Q2440" s="14" t="str">
        <f>+IF(B2440='1'!$D$15,IF(C2440='1'!$D$16,'2'!D2440,""),"")</f>
        <v/>
      </c>
      <c r="S2440" s="36">
        <v>1000000</v>
      </c>
      <c r="T2440" s="87">
        <v>1000000</v>
      </c>
      <c r="U2440" s="96">
        <v>1000000</v>
      </c>
      <c r="V2440" s="108">
        <v>0</v>
      </c>
    </row>
    <row r="2441" spans="1:22" hidden="1" x14ac:dyDescent="0.2">
      <c r="A2441" s="103">
        <v>2439</v>
      </c>
      <c r="B2441" s="1" t="s">
        <v>47</v>
      </c>
      <c r="C2441" s="14">
        <v>19</v>
      </c>
      <c r="D2441" s="14" t="s">
        <v>127</v>
      </c>
      <c r="E2441" s="1">
        <v>18081</v>
      </c>
      <c r="F2441" s="1" t="str">
        <f t="shared" si="195"/>
        <v>СХД1963/2</v>
      </c>
      <c r="G2441" s="2" t="s">
        <v>6</v>
      </c>
      <c r="I2441" s="1">
        <v>5</v>
      </c>
      <c r="J2441" s="1">
        <v>2012</v>
      </c>
      <c r="L2441" s="122">
        <f t="shared" si="197"/>
        <v>1.1000000000000001</v>
      </c>
      <c r="N2441" s="117">
        <v>1600000</v>
      </c>
      <c r="O2441" s="129">
        <f t="shared" si="196"/>
        <v>1760000.0000000002</v>
      </c>
      <c r="P2441" s="14">
        <f t="shared" si="198"/>
        <v>0</v>
      </c>
      <c r="Q2441" s="14" t="str">
        <f>+IF(B2441='1'!$D$15,IF(C2441='1'!$D$16,'2'!D2441,""),"")</f>
        <v/>
      </c>
      <c r="S2441" s="36">
        <v>1400000</v>
      </c>
      <c r="T2441" s="87">
        <v>1400000</v>
      </c>
      <c r="U2441" s="96">
        <v>1400000</v>
      </c>
      <c r="V2441" s="108">
        <v>1600000</v>
      </c>
    </row>
    <row r="2442" spans="1:22" hidden="1" x14ac:dyDescent="0.2">
      <c r="A2442" s="103">
        <v>2440</v>
      </c>
      <c r="B2442" s="1" t="s">
        <v>47</v>
      </c>
      <c r="C2442" s="14">
        <v>19</v>
      </c>
      <c r="D2442" s="14" t="s">
        <v>1181</v>
      </c>
      <c r="E2442" s="1">
        <v>18081</v>
      </c>
      <c r="F2442" s="1" t="str">
        <f t="shared" si="195"/>
        <v>СХД1963/1</v>
      </c>
      <c r="G2442" s="2" t="s">
        <v>6</v>
      </c>
      <c r="I2442" s="1">
        <v>5</v>
      </c>
      <c r="J2442" s="1">
        <v>2012</v>
      </c>
      <c r="L2442" s="122">
        <f t="shared" si="197"/>
        <v>1.1000000000000001</v>
      </c>
      <c r="N2442" s="117">
        <v>1600000</v>
      </c>
      <c r="O2442" s="129">
        <f t="shared" si="196"/>
        <v>1760000.0000000002</v>
      </c>
      <c r="P2442" s="14">
        <f t="shared" si="198"/>
        <v>0</v>
      </c>
      <c r="Q2442" s="14" t="str">
        <f>+IF(B2442='1'!$D$15,IF(C2442='1'!$D$16,'2'!D2442,""),"")</f>
        <v/>
      </c>
      <c r="S2442" s="36">
        <v>1400000</v>
      </c>
      <c r="T2442" s="87">
        <v>1400000</v>
      </c>
      <c r="U2442" s="96">
        <v>1400000</v>
      </c>
      <c r="V2442" s="108">
        <v>1600000</v>
      </c>
    </row>
    <row r="2443" spans="1:22" hidden="1" x14ac:dyDescent="0.2">
      <c r="A2443" s="103">
        <v>2441</v>
      </c>
      <c r="B2443" s="1" t="s">
        <v>47</v>
      </c>
      <c r="C2443" s="14">
        <v>19</v>
      </c>
      <c r="D2443" s="14" t="s">
        <v>1177</v>
      </c>
      <c r="E2443" s="1">
        <v>18081</v>
      </c>
      <c r="F2443" s="1" t="str">
        <f t="shared" si="195"/>
        <v>СХД1960/1</v>
      </c>
      <c r="G2443" s="2" t="s">
        <v>1178</v>
      </c>
      <c r="I2443" s="1">
        <v>12</v>
      </c>
      <c r="J2443" s="1">
        <v>2021</v>
      </c>
      <c r="K2443" s="2" t="s">
        <v>1156</v>
      </c>
      <c r="L2443" s="122">
        <f t="shared" si="197"/>
        <v>1.1000000000000001</v>
      </c>
      <c r="N2443" s="117">
        <v>2300000</v>
      </c>
      <c r="O2443" s="129">
        <f t="shared" si="196"/>
        <v>2530000</v>
      </c>
      <c r="P2443" s="14">
        <f t="shared" si="198"/>
        <v>0</v>
      </c>
      <c r="Q2443" s="14" t="str">
        <f>+IF(B2443='1'!$D$15,IF(C2443='1'!$D$16,'2'!D2443,""),"")</f>
        <v/>
      </c>
      <c r="S2443" s="36">
        <v>2100000</v>
      </c>
      <c r="T2443" s="87">
        <v>2100000</v>
      </c>
      <c r="U2443" s="96">
        <v>2100000</v>
      </c>
      <c r="V2443" s="108">
        <v>2300000</v>
      </c>
    </row>
    <row r="2444" spans="1:22" hidden="1" x14ac:dyDescent="0.2">
      <c r="A2444" s="103">
        <v>2442</v>
      </c>
      <c r="B2444" s="1" t="s">
        <v>47</v>
      </c>
      <c r="C2444" s="14">
        <v>19</v>
      </c>
      <c r="D2444" s="14" t="s">
        <v>1169</v>
      </c>
      <c r="E2444" s="1">
        <v>18081</v>
      </c>
      <c r="F2444" s="1" t="str">
        <f t="shared" si="195"/>
        <v>СХД1955/1</v>
      </c>
      <c r="G2444" s="2" t="s">
        <v>1170</v>
      </c>
      <c r="I2444" s="1">
        <v>12</v>
      </c>
      <c r="J2444" s="1">
        <v>2014</v>
      </c>
      <c r="K2444" s="2" t="s">
        <v>1156</v>
      </c>
      <c r="L2444" s="122">
        <f t="shared" si="197"/>
        <v>1.1000000000000001</v>
      </c>
      <c r="N2444" s="117">
        <v>2100000</v>
      </c>
      <c r="O2444" s="129">
        <f t="shared" si="196"/>
        <v>2310000</v>
      </c>
      <c r="P2444" s="14">
        <f t="shared" si="198"/>
        <v>0</v>
      </c>
      <c r="Q2444" s="14" t="str">
        <f>+IF(B2444='1'!$D$15,IF(C2444='1'!$D$16,'2'!D2444,""),"")</f>
        <v/>
      </c>
      <c r="S2444" s="36">
        <v>1800000</v>
      </c>
      <c r="T2444" s="87">
        <v>1800000</v>
      </c>
      <c r="U2444" s="96">
        <v>1800000</v>
      </c>
      <c r="V2444" s="108">
        <v>2100000</v>
      </c>
    </row>
    <row r="2445" spans="1:22" hidden="1" x14ac:dyDescent="0.2">
      <c r="A2445" s="103">
        <v>2443</v>
      </c>
      <c r="B2445" s="1" t="s">
        <v>47</v>
      </c>
      <c r="C2445" s="14">
        <v>19</v>
      </c>
      <c r="D2445" s="109" t="s">
        <v>1724</v>
      </c>
      <c r="E2445" s="1">
        <v>18081</v>
      </c>
      <c r="F2445" s="1" t="str">
        <f t="shared" si="195"/>
        <v>СХД195/58</v>
      </c>
      <c r="G2445" s="2" t="s">
        <v>1689</v>
      </c>
      <c r="H2445" s="2" t="s">
        <v>1689</v>
      </c>
      <c r="I2445" s="1">
        <v>5</v>
      </c>
      <c r="J2445" s="1">
        <v>1981</v>
      </c>
      <c r="L2445" s="122">
        <v>1.1499999999999999</v>
      </c>
      <c r="N2445" s="117">
        <v>95000000</v>
      </c>
      <c r="O2445" s="129">
        <f t="shared" si="196"/>
        <v>109249999.99999999</v>
      </c>
      <c r="P2445" s="14">
        <f t="shared" si="198"/>
        <v>0</v>
      </c>
      <c r="Q2445" s="14" t="str">
        <f>+IF(B2445='1'!$D$15,IF(C2445='1'!$D$16,'2'!D2445,""),"")</f>
        <v/>
      </c>
      <c r="S2445" s="36">
        <v>80000000</v>
      </c>
      <c r="T2445" s="87">
        <v>80000000</v>
      </c>
      <c r="U2445" s="96">
        <v>80000000</v>
      </c>
      <c r="V2445" s="108">
        <v>95000000</v>
      </c>
    </row>
    <row r="2446" spans="1:22" hidden="1" x14ac:dyDescent="0.2">
      <c r="A2446" s="103">
        <v>2444</v>
      </c>
      <c r="B2446" s="1" t="s">
        <v>47</v>
      </c>
      <c r="C2446" s="14">
        <v>19</v>
      </c>
      <c r="D2446" s="14" t="s">
        <v>1180</v>
      </c>
      <c r="E2446" s="1">
        <v>18081</v>
      </c>
      <c r="F2446" s="1" t="str">
        <f t="shared" si="195"/>
        <v>СХД194б</v>
      </c>
      <c r="G2446" s="2" t="s">
        <v>1689</v>
      </c>
      <c r="H2446" s="2" t="s">
        <v>1689</v>
      </c>
      <c r="I2446" s="1">
        <v>5</v>
      </c>
      <c r="J2446" s="1">
        <v>1982</v>
      </c>
      <c r="L2446" s="122">
        <v>1.1499999999999999</v>
      </c>
      <c r="N2446" s="117">
        <v>95000000</v>
      </c>
      <c r="O2446" s="129">
        <f t="shared" si="196"/>
        <v>109249999.99999999</v>
      </c>
      <c r="P2446" s="14">
        <f t="shared" si="198"/>
        <v>0</v>
      </c>
      <c r="Q2446" s="14" t="str">
        <f>+IF(B2446='1'!$D$15,IF(C2446='1'!$D$16,'2'!D2446,""),"")</f>
        <v/>
      </c>
      <c r="S2446" s="36">
        <v>80000000</v>
      </c>
      <c r="T2446" s="87">
        <v>80000000</v>
      </c>
      <c r="U2446" s="96">
        <v>80000000</v>
      </c>
      <c r="V2446" s="108">
        <v>95000000</v>
      </c>
    </row>
    <row r="2447" spans="1:22" hidden="1" x14ac:dyDescent="0.2">
      <c r="A2447" s="103">
        <v>2445</v>
      </c>
      <c r="B2447" s="1" t="s">
        <v>47</v>
      </c>
      <c r="C2447" s="14">
        <v>19</v>
      </c>
      <c r="D2447" s="14" t="s">
        <v>208</v>
      </c>
      <c r="E2447" s="1">
        <v>18081</v>
      </c>
      <c r="F2447" s="1" t="str">
        <f t="shared" si="195"/>
        <v>СХД194а</v>
      </c>
      <c r="G2447" s="2" t="s">
        <v>1689</v>
      </c>
      <c r="H2447" s="2" t="s">
        <v>1689</v>
      </c>
      <c r="I2447" s="1">
        <v>5</v>
      </c>
      <c r="J2447" s="1">
        <v>1982</v>
      </c>
      <c r="K2447" s="2" t="s">
        <v>1156</v>
      </c>
      <c r="L2447" s="122">
        <v>1.1499999999999999</v>
      </c>
      <c r="N2447" s="117">
        <v>95000000</v>
      </c>
      <c r="O2447" s="129">
        <f t="shared" si="196"/>
        <v>109249999.99999999</v>
      </c>
      <c r="P2447" s="14">
        <f t="shared" si="198"/>
        <v>0</v>
      </c>
      <c r="Q2447" s="14" t="str">
        <f>+IF(B2447='1'!$D$15,IF(C2447='1'!$D$16,'2'!D2447,""),"")</f>
        <v/>
      </c>
      <c r="S2447" s="36">
        <v>80000000</v>
      </c>
      <c r="T2447" s="87">
        <v>80000000</v>
      </c>
      <c r="U2447" s="96">
        <v>80000000</v>
      </c>
      <c r="V2447" s="108">
        <v>95000000</v>
      </c>
    </row>
    <row r="2448" spans="1:22" hidden="1" x14ac:dyDescent="0.2">
      <c r="A2448" s="103">
        <v>2446</v>
      </c>
      <c r="B2448" s="1" t="s">
        <v>47</v>
      </c>
      <c r="C2448" s="14">
        <v>19</v>
      </c>
      <c r="D2448" s="14" t="s">
        <v>931</v>
      </c>
      <c r="E2448" s="1">
        <v>18081</v>
      </c>
      <c r="F2448" s="1" t="str">
        <f t="shared" si="195"/>
        <v>СХД1941Б</v>
      </c>
      <c r="G2448" s="2" t="s">
        <v>1191</v>
      </c>
      <c r="I2448" s="1">
        <v>9</v>
      </c>
      <c r="J2448" s="1">
        <v>2015</v>
      </c>
      <c r="K2448" s="2" t="s">
        <v>1124</v>
      </c>
      <c r="L2448" s="122">
        <f>+$L$1</f>
        <v>1.1000000000000001</v>
      </c>
      <c r="N2448" s="117">
        <v>2100000</v>
      </c>
      <c r="O2448" s="129">
        <f t="shared" si="196"/>
        <v>2310000</v>
      </c>
      <c r="P2448" s="14">
        <f t="shared" si="198"/>
        <v>0</v>
      </c>
      <c r="Q2448" s="14" t="str">
        <f>+IF(B2448='1'!$D$15,IF(C2448='1'!$D$16,'2'!D2448,""),"")</f>
        <v/>
      </c>
      <c r="S2448" s="36">
        <v>1800000</v>
      </c>
      <c r="T2448" s="87">
        <v>1800000</v>
      </c>
      <c r="U2448" s="96">
        <v>1800000</v>
      </c>
      <c r="V2448" s="108">
        <v>2100000</v>
      </c>
    </row>
    <row r="2449" spans="1:22" hidden="1" x14ac:dyDescent="0.2">
      <c r="A2449" s="103">
        <v>2447</v>
      </c>
      <c r="B2449" s="43" t="s">
        <v>47</v>
      </c>
      <c r="C2449" s="43">
        <v>19</v>
      </c>
      <c r="D2449" s="59" t="s">
        <v>1733</v>
      </c>
      <c r="E2449" s="43">
        <v>18081</v>
      </c>
      <c r="F2449" s="43" t="str">
        <f t="shared" si="195"/>
        <v>СХД194/48</v>
      </c>
      <c r="G2449" s="44" t="s">
        <v>2449</v>
      </c>
      <c r="H2449" s="44"/>
      <c r="I2449" s="43">
        <v>3</v>
      </c>
      <c r="J2449" s="43">
        <v>1960</v>
      </c>
      <c r="K2449" s="44"/>
      <c r="L2449" s="124">
        <v>1.1499999999999999</v>
      </c>
      <c r="M2449" s="45" t="s">
        <v>2015</v>
      </c>
      <c r="N2449" s="128">
        <v>0</v>
      </c>
      <c r="O2449" s="129">
        <f t="shared" si="196"/>
        <v>0</v>
      </c>
      <c r="P2449" s="14">
        <f t="shared" si="198"/>
        <v>0</v>
      </c>
      <c r="Q2449" s="14" t="str">
        <f>+IF(B2449='1'!$D$15,IF(C2449='1'!$D$16,'2'!D2449,""),"")</f>
        <v/>
      </c>
      <c r="S2449" s="46">
        <v>0</v>
      </c>
      <c r="T2449" s="47">
        <v>0</v>
      </c>
      <c r="U2449" s="128">
        <v>0</v>
      </c>
      <c r="V2449" s="108">
        <v>0</v>
      </c>
    </row>
    <row r="2450" spans="1:22" hidden="1" x14ac:dyDescent="0.2">
      <c r="A2450" s="103">
        <v>2448</v>
      </c>
      <c r="B2450" s="1" t="s">
        <v>47</v>
      </c>
      <c r="C2450" s="14">
        <v>19</v>
      </c>
      <c r="D2450" s="109" t="s">
        <v>1726</v>
      </c>
      <c r="E2450" s="1">
        <v>18081</v>
      </c>
      <c r="F2450" s="1" t="str">
        <f t="shared" si="195"/>
        <v>СХД193/60</v>
      </c>
      <c r="G2450" s="2" t="s">
        <v>1689</v>
      </c>
      <c r="H2450" s="2" t="s">
        <v>1689</v>
      </c>
      <c r="I2450" s="1">
        <v>5</v>
      </c>
      <c r="J2450" s="1">
        <v>1970</v>
      </c>
      <c r="L2450" s="122">
        <v>1.1499999999999999</v>
      </c>
      <c r="N2450" s="117">
        <v>95000000</v>
      </c>
      <c r="O2450" s="129">
        <f t="shared" si="196"/>
        <v>109249999.99999999</v>
      </c>
      <c r="P2450" s="14">
        <f t="shared" si="198"/>
        <v>0</v>
      </c>
      <c r="Q2450" s="14" t="str">
        <f>+IF(B2450='1'!$D$15,IF(C2450='1'!$D$16,'2'!D2450,""),"")</f>
        <v/>
      </c>
      <c r="S2450" s="36">
        <v>80000000</v>
      </c>
      <c r="T2450" s="87">
        <v>80000000</v>
      </c>
      <c r="U2450" s="96">
        <v>80000000</v>
      </c>
      <c r="V2450" s="108">
        <v>95000000</v>
      </c>
    </row>
    <row r="2451" spans="1:22" hidden="1" x14ac:dyDescent="0.2">
      <c r="A2451" s="103">
        <v>2449</v>
      </c>
      <c r="B2451" s="1" t="s">
        <v>47</v>
      </c>
      <c r="C2451" s="14">
        <v>19</v>
      </c>
      <c r="D2451" s="109" t="s">
        <v>1718</v>
      </c>
      <c r="E2451" s="1">
        <v>18081</v>
      </c>
      <c r="F2451" s="1" t="str">
        <f t="shared" si="195"/>
        <v>СХД193/58</v>
      </c>
      <c r="G2451" s="2" t="s">
        <v>1689</v>
      </c>
      <c r="H2451" s="2" t="s">
        <v>1689</v>
      </c>
      <c r="I2451" s="1">
        <v>5</v>
      </c>
      <c r="J2451" s="1">
        <v>1984</v>
      </c>
      <c r="K2451" s="2" t="s">
        <v>1156</v>
      </c>
      <c r="L2451" s="122">
        <v>1.1499999999999999</v>
      </c>
      <c r="N2451" s="117">
        <v>95000000</v>
      </c>
      <c r="O2451" s="129">
        <f t="shared" si="196"/>
        <v>109249999.99999999</v>
      </c>
      <c r="P2451" s="14">
        <f t="shared" si="198"/>
        <v>0</v>
      </c>
      <c r="Q2451" s="14" t="str">
        <f>+IF(B2451='1'!$D$15,IF(C2451='1'!$D$16,'2'!D2451,""),"")</f>
        <v/>
      </c>
      <c r="S2451" s="36">
        <v>80000000</v>
      </c>
      <c r="T2451" s="87">
        <v>80000000</v>
      </c>
      <c r="U2451" s="96">
        <v>80000000</v>
      </c>
      <c r="V2451" s="108">
        <v>95000000</v>
      </c>
    </row>
    <row r="2452" spans="1:22" hidden="1" x14ac:dyDescent="0.2">
      <c r="A2452" s="103">
        <v>2450</v>
      </c>
      <c r="B2452" s="43" t="s">
        <v>47</v>
      </c>
      <c r="C2452" s="43">
        <v>19</v>
      </c>
      <c r="D2452" s="59" t="s">
        <v>1729</v>
      </c>
      <c r="E2452" s="43">
        <v>18081</v>
      </c>
      <c r="F2452" s="43" t="str">
        <f t="shared" si="195"/>
        <v>СХД193/20</v>
      </c>
      <c r="G2452" s="44" t="s">
        <v>2513</v>
      </c>
      <c r="H2452" s="44"/>
      <c r="I2452" s="43">
        <v>1</v>
      </c>
      <c r="J2452" s="43">
        <v>1960</v>
      </c>
      <c r="K2452" s="44"/>
      <c r="L2452" s="124">
        <v>1.1499999999999999</v>
      </c>
      <c r="M2452" s="45" t="s">
        <v>2015</v>
      </c>
      <c r="N2452" s="128">
        <v>0</v>
      </c>
      <c r="O2452" s="129">
        <f t="shared" si="196"/>
        <v>0</v>
      </c>
      <c r="P2452" s="14">
        <f t="shared" si="198"/>
        <v>0</v>
      </c>
      <c r="Q2452" s="14" t="str">
        <f>+IF(B2452='1'!$D$15,IF(C2452='1'!$D$16,'2'!D2452,""),"")</f>
        <v/>
      </c>
      <c r="S2452" s="46">
        <v>0</v>
      </c>
      <c r="T2452" s="47">
        <v>0</v>
      </c>
      <c r="U2452" s="128">
        <v>0</v>
      </c>
      <c r="V2452" s="108">
        <v>0</v>
      </c>
    </row>
    <row r="2453" spans="1:22" hidden="1" x14ac:dyDescent="0.2">
      <c r="A2453" s="103">
        <v>2451</v>
      </c>
      <c r="B2453" s="1" t="s">
        <v>47</v>
      </c>
      <c r="C2453" s="14">
        <v>19</v>
      </c>
      <c r="D2453" s="14" t="s">
        <v>1192</v>
      </c>
      <c r="E2453" s="1">
        <v>18081</v>
      </c>
      <c r="F2453" s="1" t="str">
        <f t="shared" si="195"/>
        <v>СХД1923Б</v>
      </c>
      <c r="G2453" s="2" t="s">
        <v>7</v>
      </c>
      <c r="I2453" s="1">
        <v>6</v>
      </c>
      <c r="J2453" s="1">
        <v>2015</v>
      </c>
      <c r="K2453" s="2" t="s">
        <v>1124</v>
      </c>
      <c r="L2453" s="122">
        <f>+$L$1</f>
        <v>1.1000000000000001</v>
      </c>
      <c r="N2453" s="117">
        <v>1400000</v>
      </c>
      <c r="O2453" s="129">
        <f t="shared" si="196"/>
        <v>1540000.0000000002</v>
      </c>
      <c r="P2453" s="14">
        <f t="shared" si="198"/>
        <v>0</v>
      </c>
      <c r="Q2453" s="14" t="str">
        <f>+IF(B2453='1'!$D$15,IF(C2453='1'!$D$16,'2'!D2453,""),"")</f>
        <v/>
      </c>
      <c r="S2453" s="36">
        <v>1200000</v>
      </c>
      <c r="T2453" s="87">
        <v>1200000</v>
      </c>
      <c r="U2453" s="96">
        <v>1200000</v>
      </c>
      <c r="V2453" s="108">
        <v>1400000</v>
      </c>
    </row>
    <row r="2454" spans="1:22" hidden="1" x14ac:dyDescent="0.2">
      <c r="A2454" s="103">
        <v>2452</v>
      </c>
      <c r="B2454" s="1" t="s">
        <v>47</v>
      </c>
      <c r="C2454" s="14">
        <v>19</v>
      </c>
      <c r="D2454" s="109" t="s">
        <v>1728</v>
      </c>
      <c r="E2454" s="1">
        <v>18081</v>
      </c>
      <c r="F2454" s="1" t="str">
        <f t="shared" si="195"/>
        <v>СХД192/60</v>
      </c>
      <c r="G2454" s="2" t="s">
        <v>1689</v>
      </c>
      <c r="I2454" s="1">
        <v>5</v>
      </c>
      <c r="J2454" s="1">
        <v>1970</v>
      </c>
      <c r="L2454" s="122">
        <v>1.1499999999999999</v>
      </c>
      <c r="N2454" s="117">
        <v>95000000</v>
      </c>
      <c r="O2454" s="129">
        <f t="shared" si="196"/>
        <v>109249999.99999999</v>
      </c>
      <c r="P2454" s="14">
        <f t="shared" si="198"/>
        <v>0</v>
      </c>
      <c r="Q2454" s="14" t="str">
        <f>+IF(B2454='1'!$D$15,IF(C2454='1'!$D$16,'2'!D2454,""),"")</f>
        <v/>
      </c>
      <c r="S2454" s="36">
        <v>80000000</v>
      </c>
      <c r="T2454" s="87">
        <v>80000000</v>
      </c>
      <c r="U2454" s="96">
        <v>80000000</v>
      </c>
      <c r="V2454" s="108">
        <v>95000000</v>
      </c>
    </row>
    <row r="2455" spans="1:22" hidden="1" x14ac:dyDescent="0.2">
      <c r="A2455" s="103">
        <v>2453</v>
      </c>
      <c r="B2455" s="1" t="s">
        <v>47</v>
      </c>
      <c r="C2455" s="14">
        <v>19</v>
      </c>
      <c r="D2455" s="109" t="s">
        <v>1721</v>
      </c>
      <c r="E2455" s="1">
        <v>18081</v>
      </c>
      <c r="F2455" s="1" t="str">
        <f t="shared" si="195"/>
        <v>СХД192/58</v>
      </c>
      <c r="G2455" s="2" t="s">
        <v>1689</v>
      </c>
      <c r="H2455" s="2" t="s">
        <v>1689</v>
      </c>
      <c r="I2455" s="1">
        <v>5</v>
      </c>
      <c r="J2455" s="1">
        <v>1986</v>
      </c>
      <c r="K2455" s="2" t="s">
        <v>1156</v>
      </c>
      <c r="L2455" s="122">
        <v>1.1499999999999999</v>
      </c>
      <c r="N2455" s="117">
        <v>95000000</v>
      </c>
      <c r="O2455" s="129">
        <f t="shared" si="196"/>
        <v>109249999.99999999</v>
      </c>
      <c r="P2455" s="14">
        <f t="shared" si="198"/>
        <v>0</v>
      </c>
      <c r="Q2455" s="14" t="str">
        <f>+IF(B2455='1'!$D$15,IF(C2455='1'!$D$16,'2'!D2455,""),"")</f>
        <v/>
      </c>
      <c r="S2455" s="36">
        <v>80000000</v>
      </c>
      <c r="T2455" s="87">
        <v>80000000</v>
      </c>
      <c r="U2455" s="96">
        <v>80000000</v>
      </c>
      <c r="V2455" s="108">
        <v>95000000</v>
      </c>
    </row>
    <row r="2456" spans="1:22" hidden="1" x14ac:dyDescent="0.2">
      <c r="A2456" s="103">
        <v>2454</v>
      </c>
      <c r="B2456" s="43" t="s">
        <v>47</v>
      </c>
      <c r="C2456" s="43">
        <v>19</v>
      </c>
      <c r="D2456" s="59" t="s">
        <v>1719</v>
      </c>
      <c r="E2456" s="43">
        <v>18081</v>
      </c>
      <c r="F2456" s="43" t="str">
        <f t="shared" si="195"/>
        <v>СХД192/48</v>
      </c>
      <c r="G2456" s="44" t="s">
        <v>2470</v>
      </c>
      <c r="H2456" s="44"/>
      <c r="I2456" s="43">
        <v>3</v>
      </c>
      <c r="J2456" s="43">
        <v>1960</v>
      </c>
      <c r="K2456" s="44" t="s">
        <v>1156</v>
      </c>
      <c r="L2456" s="124">
        <v>1.1499999999999999</v>
      </c>
      <c r="M2456" s="45" t="s">
        <v>2015</v>
      </c>
      <c r="N2456" s="128">
        <v>0</v>
      </c>
      <c r="O2456" s="129">
        <f t="shared" si="196"/>
        <v>0</v>
      </c>
      <c r="P2456" s="14">
        <f t="shared" si="198"/>
        <v>0</v>
      </c>
      <c r="Q2456" s="14" t="str">
        <f>+IF(B2456='1'!$D$15,IF(C2456='1'!$D$16,'2'!D2456,""),"")</f>
        <v/>
      </c>
      <c r="S2456" s="46">
        <v>0</v>
      </c>
      <c r="T2456" s="47">
        <v>0</v>
      </c>
      <c r="U2456" s="128">
        <v>0</v>
      </c>
      <c r="V2456" s="108">
        <v>0</v>
      </c>
    </row>
    <row r="2457" spans="1:22" hidden="1" x14ac:dyDescent="0.2">
      <c r="A2457" s="103">
        <v>2455</v>
      </c>
      <c r="B2457" s="43" t="s">
        <v>47</v>
      </c>
      <c r="C2457" s="43">
        <v>19</v>
      </c>
      <c r="D2457" s="59" t="s">
        <v>1731</v>
      </c>
      <c r="E2457" s="43">
        <v>18081</v>
      </c>
      <c r="F2457" s="43" t="str">
        <f t="shared" si="195"/>
        <v>СХД192/20</v>
      </c>
      <c r="G2457" s="44" t="s">
        <v>2446</v>
      </c>
      <c r="H2457" s="44"/>
      <c r="I2457" s="43">
        <v>1</v>
      </c>
      <c r="J2457" s="43">
        <v>1960</v>
      </c>
      <c r="K2457" s="44"/>
      <c r="L2457" s="124">
        <v>1.1499999999999999</v>
      </c>
      <c r="M2457" s="45" t="s">
        <v>2015</v>
      </c>
      <c r="N2457" s="128">
        <v>0</v>
      </c>
      <c r="O2457" s="129">
        <f t="shared" si="196"/>
        <v>0</v>
      </c>
      <c r="P2457" s="14">
        <f t="shared" si="198"/>
        <v>0</v>
      </c>
      <c r="Q2457" s="14" t="str">
        <f>+IF(B2457='1'!$D$15,IF(C2457='1'!$D$16,'2'!D2457,""),"")</f>
        <v/>
      </c>
      <c r="S2457" s="46">
        <v>0</v>
      </c>
      <c r="T2457" s="47">
        <v>0</v>
      </c>
      <c r="U2457" s="128">
        <v>0</v>
      </c>
      <c r="V2457" s="108">
        <v>0</v>
      </c>
    </row>
    <row r="2458" spans="1:22" hidden="1" x14ac:dyDescent="0.2">
      <c r="A2458" s="103">
        <v>2456</v>
      </c>
      <c r="B2458" s="1" t="s">
        <v>47</v>
      </c>
      <c r="C2458" s="14">
        <v>19</v>
      </c>
      <c r="D2458" s="109" t="s">
        <v>1730</v>
      </c>
      <c r="E2458" s="1">
        <v>18081</v>
      </c>
      <c r="F2458" s="1" t="str">
        <f t="shared" si="195"/>
        <v>СХД1910/58</v>
      </c>
      <c r="G2458" s="2" t="s">
        <v>1689</v>
      </c>
      <c r="H2458" s="2" t="s">
        <v>1689</v>
      </c>
      <c r="I2458" s="1">
        <v>5</v>
      </c>
      <c r="J2458" s="1">
        <v>1981</v>
      </c>
      <c r="L2458" s="122">
        <v>1.1499999999999999</v>
      </c>
      <c r="N2458" s="117">
        <v>95000000</v>
      </c>
      <c r="O2458" s="129">
        <f t="shared" si="196"/>
        <v>109249999.99999999</v>
      </c>
      <c r="P2458" s="14">
        <f t="shared" si="198"/>
        <v>0</v>
      </c>
      <c r="Q2458" s="14" t="str">
        <f>+IF(B2458='1'!$D$15,IF(C2458='1'!$D$16,'2'!D2458,""),"")</f>
        <v/>
      </c>
      <c r="S2458" s="36">
        <v>80000000</v>
      </c>
      <c r="T2458" s="87">
        <v>80000000</v>
      </c>
      <c r="U2458" s="96">
        <v>80000000</v>
      </c>
      <c r="V2458" s="108">
        <v>95000000</v>
      </c>
    </row>
    <row r="2459" spans="1:22" hidden="1" x14ac:dyDescent="0.2">
      <c r="A2459" s="103">
        <v>2457</v>
      </c>
      <c r="B2459" s="1" t="s">
        <v>47</v>
      </c>
      <c r="C2459" s="14">
        <v>19</v>
      </c>
      <c r="D2459" s="109" t="s">
        <v>1725</v>
      </c>
      <c r="E2459" s="1">
        <v>18081</v>
      </c>
      <c r="F2459" s="1" t="str">
        <f t="shared" si="195"/>
        <v>СХД191/60</v>
      </c>
      <c r="G2459" s="2" t="s">
        <v>1689</v>
      </c>
      <c r="H2459" s="2" t="s">
        <v>1689</v>
      </c>
      <c r="I2459" s="1">
        <v>5</v>
      </c>
      <c r="J2459" s="1">
        <v>1970</v>
      </c>
      <c r="L2459" s="122">
        <v>1.1499999999999999</v>
      </c>
      <c r="N2459" s="117">
        <v>95000000</v>
      </c>
      <c r="O2459" s="129">
        <f t="shared" si="196"/>
        <v>109249999.99999999</v>
      </c>
      <c r="P2459" s="14">
        <f t="shared" si="198"/>
        <v>0</v>
      </c>
      <c r="Q2459" s="14" t="str">
        <f>+IF(B2459='1'!$D$15,IF(C2459='1'!$D$16,'2'!D2459,""),"")</f>
        <v/>
      </c>
      <c r="S2459" s="36">
        <v>80000000</v>
      </c>
      <c r="T2459" s="87">
        <v>80000000</v>
      </c>
      <c r="U2459" s="96">
        <v>80000000</v>
      </c>
      <c r="V2459" s="108">
        <v>95000000</v>
      </c>
    </row>
    <row r="2460" spans="1:22" hidden="1" x14ac:dyDescent="0.2">
      <c r="A2460" s="103">
        <v>2458</v>
      </c>
      <c r="B2460" s="1" t="s">
        <v>47</v>
      </c>
      <c r="C2460" s="14">
        <v>19</v>
      </c>
      <c r="D2460" s="109" t="s">
        <v>1720</v>
      </c>
      <c r="E2460" s="1">
        <v>18081</v>
      </c>
      <c r="F2460" s="1" t="str">
        <f t="shared" si="195"/>
        <v>СХД191/58</v>
      </c>
      <c r="G2460" s="2" t="s">
        <v>1689</v>
      </c>
      <c r="H2460" s="2" t="s">
        <v>1689</v>
      </c>
      <c r="I2460" s="1">
        <v>5</v>
      </c>
      <c r="J2460" s="1">
        <v>1981</v>
      </c>
      <c r="K2460" s="2" t="s">
        <v>1156</v>
      </c>
      <c r="L2460" s="122">
        <v>1.1499999999999999</v>
      </c>
      <c r="N2460" s="117">
        <v>95000000</v>
      </c>
      <c r="O2460" s="129">
        <f t="shared" si="196"/>
        <v>109249999.99999999</v>
      </c>
      <c r="P2460" s="14">
        <f t="shared" si="198"/>
        <v>0</v>
      </c>
      <c r="Q2460" s="14" t="str">
        <f>+IF(B2460='1'!$D$15,IF(C2460='1'!$D$16,'2'!D2460,""),"")</f>
        <v/>
      </c>
      <c r="S2460" s="36">
        <v>80000000</v>
      </c>
      <c r="T2460" s="87">
        <v>80000000</v>
      </c>
      <c r="U2460" s="96">
        <v>80000000</v>
      </c>
      <c r="V2460" s="108">
        <v>95000000</v>
      </c>
    </row>
    <row r="2461" spans="1:22" hidden="1" x14ac:dyDescent="0.2">
      <c r="A2461" s="103">
        <v>2459</v>
      </c>
      <c r="B2461" s="43" t="s">
        <v>47</v>
      </c>
      <c r="C2461" s="43">
        <v>19</v>
      </c>
      <c r="D2461" s="59" t="s">
        <v>1727</v>
      </c>
      <c r="E2461" s="43">
        <v>18081</v>
      </c>
      <c r="F2461" s="43" t="str">
        <f t="shared" si="195"/>
        <v>СХД191/48</v>
      </c>
      <c r="G2461" s="44" t="s">
        <v>2514</v>
      </c>
      <c r="H2461" s="44"/>
      <c r="I2461" s="43">
        <v>3</v>
      </c>
      <c r="J2461" s="43">
        <v>1960</v>
      </c>
      <c r="K2461" s="44"/>
      <c r="L2461" s="124">
        <v>1.1499999999999999</v>
      </c>
      <c r="M2461" s="45" t="s">
        <v>2015</v>
      </c>
      <c r="N2461" s="128">
        <v>0</v>
      </c>
      <c r="O2461" s="129">
        <f t="shared" si="196"/>
        <v>0</v>
      </c>
      <c r="P2461" s="14">
        <f t="shared" si="198"/>
        <v>0</v>
      </c>
      <c r="Q2461" s="14" t="str">
        <f>+IF(B2461='1'!$D$15,IF(C2461='1'!$D$16,'2'!D2461,""),"")</f>
        <v/>
      </c>
      <c r="S2461" s="46">
        <v>0</v>
      </c>
      <c r="T2461" s="47">
        <v>0</v>
      </c>
      <c r="U2461" s="128">
        <v>0</v>
      </c>
      <c r="V2461" s="108">
        <v>0</v>
      </c>
    </row>
    <row r="2462" spans="1:22" hidden="1" x14ac:dyDescent="0.2">
      <c r="A2462" s="103">
        <v>2460</v>
      </c>
      <c r="B2462" s="1" t="s">
        <v>47</v>
      </c>
      <c r="C2462" s="14">
        <v>19</v>
      </c>
      <c r="D2462" s="14">
        <v>108</v>
      </c>
      <c r="E2462" s="1">
        <v>18081</v>
      </c>
      <c r="F2462" s="1" t="str">
        <f t="shared" si="195"/>
        <v>СХД19108</v>
      </c>
      <c r="G2462" s="2" t="s">
        <v>1190</v>
      </c>
      <c r="I2462" s="1">
        <v>9</v>
      </c>
      <c r="J2462" s="1">
        <v>2013</v>
      </c>
      <c r="K2462" s="2" t="s">
        <v>1124</v>
      </c>
      <c r="L2462" s="122">
        <f t="shared" ref="L2462:L2479" si="199">+$L$1</f>
        <v>1.1000000000000001</v>
      </c>
      <c r="N2462" s="117">
        <v>2100000</v>
      </c>
      <c r="O2462" s="129">
        <f t="shared" si="196"/>
        <v>2310000</v>
      </c>
      <c r="P2462" s="14">
        <f t="shared" si="198"/>
        <v>0</v>
      </c>
      <c r="Q2462" s="14" t="str">
        <f>+IF(B2462='1'!$D$15,IF(C2462='1'!$D$16,'2'!D2462,""),"")</f>
        <v/>
      </c>
      <c r="S2462" s="36">
        <v>1800000</v>
      </c>
      <c r="T2462" s="87">
        <v>1800000</v>
      </c>
      <c r="U2462" s="96">
        <v>1800000</v>
      </c>
      <c r="V2462" s="108">
        <v>2100000</v>
      </c>
    </row>
    <row r="2463" spans="1:22" hidden="1" x14ac:dyDescent="0.2">
      <c r="A2463" s="103">
        <v>2461</v>
      </c>
      <c r="B2463" s="1" t="s">
        <v>47</v>
      </c>
      <c r="C2463" s="14">
        <v>19</v>
      </c>
      <c r="D2463" s="14">
        <v>106</v>
      </c>
      <c r="E2463" s="1">
        <v>18081</v>
      </c>
      <c r="F2463" s="1" t="str">
        <f t="shared" si="195"/>
        <v>СХД19106</v>
      </c>
      <c r="G2463" s="2" t="s">
        <v>6</v>
      </c>
      <c r="I2463" s="1">
        <v>5</v>
      </c>
      <c r="J2463" s="1">
        <v>2014</v>
      </c>
      <c r="K2463" s="2" t="s">
        <v>8</v>
      </c>
      <c r="L2463" s="122">
        <f t="shared" si="199"/>
        <v>1.1000000000000001</v>
      </c>
      <c r="N2463" s="117">
        <v>1900000</v>
      </c>
      <c r="O2463" s="129">
        <f t="shared" si="196"/>
        <v>2090000.0000000002</v>
      </c>
      <c r="P2463" s="14">
        <f t="shared" si="198"/>
        <v>0</v>
      </c>
      <c r="Q2463" s="14" t="str">
        <f>+IF(B2463='1'!$D$15,IF(C2463='1'!$D$16,'2'!D2463,""),"")</f>
        <v/>
      </c>
      <c r="S2463" s="36">
        <v>1700000</v>
      </c>
      <c r="T2463" s="87">
        <v>1700000</v>
      </c>
      <c r="U2463" s="96">
        <v>1700000</v>
      </c>
      <c r="V2463" s="108">
        <v>1900000</v>
      </c>
    </row>
    <row r="2464" spans="1:22" hidden="1" x14ac:dyDescent="0.2">
      <c r="A2464" s="103">
        <v>2462</v>
      </c>
      <c r="B2464" s="1" t="s">
        <v>47</v>
      </c>
      <c r="C2464" s="14">
        <v>19</v>
      </c>
      <c r="D2464" s="14">
        <v>98</v>
      </c>
      <c r="E2464" s="1">
        <v>18081</v>
      </c>
      <c r="F2464" s="1" t="str">
        <f t="shared" si="195"/>
        <v>СХД1998</v>
      </c>
      <c r="G2464" s="2" t="s">
        <v>1197</v>
      </c>
      <c r="I2464" s="1">
        <v>12</v>
      </c>
      <c r="J2464" s="1">
        <v>2016</v>
      </c>
      <c r="K2464" s="2" t="s">
        <v>8</v>
      </c>
      <c r="L2464" s="122">
        <f t="shared" si="199"/>
        <v>1.1000000000000001</v>
      </c>
      <c r="N2464" s="117">
        <v>2100000</v>
      </c>
      <c r="O2464" s="129">
        <f t="shared" si="196"/>
        <v>2310000</v>
      </c>
      <c r="P2464" s="14">
        <f t="shared" si="198"/>
        <v>0</v>
      </c>
      <c r="Q2464" s="14" t="str">
        <f>+IF(B2464='1'!$D$15,IF(C2464='1'!$D$16,'2'!D2464,""),"")</f>
        <v/>
      </c>
      <c r="S2464" s="36">
        <v>1700000</v>
      </c>
      <c r="T2464" s="87">
        <v>1700000</v>
      </c>
      <c r="U2464" s="96">
        <v>1700000</v>
      </c>
      <c r="V2464" s="108">
        <v>2100000</v>
      </c>
    </row>
    <row r="2465" spans="1:22" hidden="1" x14ac:dyDescent="0.2">
      <c r="A2465" s="103">
        <v>2463</v>
      </c>
      <c r="B2465" s="1" t="s">
        <v>47</v>
      </c>
      <c r="C2465" s="14">
        <v>19</v>
      </c>
      <c r="D2465" s="14">
        <v>96</v>
      </c>
      <c r="E2465" s="1">
        <v>18081</v>
      </c>
      <c r="F2465" s="1" t="str">
        <f t="shared" si="195"/>
        <v>СХД1996</v>
      </c>
      <c r="G2465" s="2" t="s">
        <v>6</v>
      </c>
      <c r="I2465" s="1">
        <v>5</v>
      </c>
      <c r="J2465" s="1">
        <v>2009</v>
      </c>
      <c r="L2465" s="122">
        <f t="shared" si="199"/>
        <v>1.1000000000000001</v>
      </c>
      <c r="N2465" s="117">
        <v>1700000</v>
      </c>
      <c r="O2465" s="129">
        <f t="shared" si="196"/>
        <v>1870000.0000000002</v>
      </c>
      <c r="P2465" s="14">
        <f t="shared" si="198"/>
        <v>0</v>
      </c>
      <c r="Q2465" s="14" t="str">
        <f>+IF(B2465='1'!$D$15,IF(C2465='1'!$D$16,'2'!D2465,""),"")</f>
        <v/>
      </c>
      <c r="S2465" s="36">
        <v>1400000</v>
      </c>
      <c r="T2465" s="87">
        <v>1400000</v>
      </c>
      <c r="U2465" s="96">
        <v>1400000</v>
      </c>
      <c r="V2465" s="108">
        <v>1700000</v>
      </c>
    </row>
    <row r="2466" spans="1:22" hidden="1" x14ac:dyDescent="0.2">
      <c r="A2466" s="103">
        <v>2464</v>
      </c>
      <c r="B2466" s="1" t="s">
        <v>47</v>
      </c>
      <c r="C2466" s="14">
        <v>19</v>
      </c>
      <c r="D2466" s="14">
        <v>81</v>
      </c>
      <c r="E2466" s="1">
        <v>18081</v>
      </c>
      <c r="F2466" s="1" t="str">
        <f t="shared" si="195"/>
        <v>СХД1981</v>
      </c>
      <c r="G2466" s="2" t="s">
        <v>6</v>
      </c>
      <c r="I2466" s="1">
        <v>4</v>
      </c>
      <c r="J2466" s="1">
        <v>2010</v>
      </c>
      <c r="L2466" s="122">
        <f t="shared" si="199"/>
        <v>1.1000000000000001</v>
      </c>
      <c r="N2466" s="117">
        <v>1600000</v>
      </c>
      <c r="O2466" s="129">
        <f t="shared" si="196"/>
        <v>1760000.0000000002</v>
      </c>
      <c r="P2466" s="14">
        <f t="shared" si="198"/>
        <v>0</v>
      </c>
      <c r="Q2466" s="14" t="str">
        <f>+IF(B2466='1'!$D$15,IF(C2466='1'!$D$16,'2'!D2466,""),"")</f>
        <v/>
      </c>
      <c r="S2466" s="36">
        <v>1400000</v>
      </c>
      <c r="T2466" s="87">
        <v>1400000</v>
      </c>
      <c r="U2466" s="96">
        <v>1400000</v>
      </c>
      <c r="V2466" s="108">
        <v>1600000</v>
      </c>
    </row>
    <row r="2467" spans="1:22" hidden="1" x14ac:dyDescent="0.2">
      <c r="A2467" s="103">
        <v>2465</v>
      </c>
      <c r="B2467" s="1" t="s">
        <v>47</v>
      </c>
      <c r="C2467" s="14">
        <v>19</v>
      </c>
      <c r="D2467" s="14">
        <v>73</v>
      </c>
      <c r="E2467" s="1">
        <v>18081</v>
      </c>
      <c r="F2467" s="1" t="str">
        <f t="shared" si="195"/>
        <v>СХД1973</v>
      </c>
      <c r="G2467" s="2" t="s">
        <v>7</v>
      </c>
      <c r="I2467" s="1">
        <v>9</v>
      </c>
      <c r="J2467" s="1">
        <v>2010</v>
      </c>
      <c r="K2467" s="2" t="s">
        <v>1156</v>
      </c>
      <c r="L2467" s="122">
        <f t="shared" si="199"/>
        <v>1.1000000000000001</v>
      </c>
      <c r="N2467" s="117">
        <v>1800000</v>
      </c>
      <c r="O2467" s="129">
        <f t="shared" si="196"/>
        <v>1980000.0000000002</v>
      </c>
      <c r="P2467" s="14">
        <f t="shared" si="198"/>
        <v>0</v>
      </c>
      <c r="Q2467" s="14" t="str">
        <f>+IF(B2467='1'!$D$15,IF(C2467='1'!$D$16,'2'!D2467,""),"")</f>
        <v/>
      </c>
      <c r="S2467" s="36">
        <v>1600000</v>
      </c>
      <c r="T2467" s="87">
        <v>1600000</v>
      </c>
      <c r="U2467" s="96">
        <v>1600000</v>
      </c>
      <c r="V2467" s="108">
        <v>1800000</v>
      </c>
    </row>
    <row r="2468" spans="1:22" hidden="1" x14ac:dyDescent="0.2">
      <c r="A2468" s="103">
        <v>2466</v>
      </c>
      <c r="B2468" s="1" t="s">
        <v>47</v>
      </c>
      <c r="C2468" s="14">
        <v>19</v>
      </c>
      <c r="D2468" s="14">
        <v>69</v>
      </c>
      <c r="E2468" s="1">
        <v>18081</v>
      </c>
      <c r="F2468" s="1" t="str">
        <f t="shared" si="195"/>
        <v>СХД1969</v>
      </c>
      <c r="G2468" s="2" t="s">
        <v>7</v>
      </c>
      <c r="I2468" s="1">
        <v>6</v>
      </c>
      <c r="J2468" s="1">
        <v>2008</v>
      </c>
      <c r="K2468" s="2" t="s">
        <v>1156</v>
      </c>
      <c r="L2468" s="122">
        <f t="shared" si="199"/>
        <v>1.1000000000000001</v>
      </c>
      <c r="N2468" s="117">
        <v>1800000</v>
      </c>
      <c r="O2468" s="129">
        <f t="shared" si="196"/>
        <v>1980000.0000000002</v>
      </c>
      <c r="P2468" s="14">
        <f t="shared" si="198"/>
        <v>0</v>
      </c>
      <c r="Q2468" s="14" t="str">
        <f>+IF(B2468='1'!$D$15,IF(C2468='1'!$D$16,'2'!D2468,""),"")</f>
        <v/>
      </c>
      <c r="S2468" s="36">
        <v>1600000</v>
      </c>
      <c r="T2468" s="87">
        <v>1600000</v>
      </c>
      <c r="U2468" s="96">
        <v>1600000</v>
      </c>
      <c r="V2468" s="108">
        <v>1800000</v>
      </c>
    </row>
    <row r="2469" spans="1:22" hidden="1" x14ac:dyDescent="0.2">
      <c r="A2469" s="103">
        <v>2467</v>
      </c>
      <c r="B2469" s="1" t="s">
        <v>47</v>
      </c>
      <c r="C2469" s="14">
        <v>19</v>
      </c>
      <c r="D2469" s="14">
        <v>60</v>
      </c>
      <c r="E2469" s="1">
        <v>18081</v>
      </c>
      <c r="F2469" s="1" t="str">
        <f t="shared" si="195"/>
        <v>СХД1960</v>
      </c>
      <c r="G2469" s="2" t="s">
        <v>1176</v>
      </c>
      <c r="I2469" s="1">
        <v>12</v>
      </c>
      <c r="J2469" s="1">
        <v>2021</v>
      </c>
      <c r="K2469" s="2" t="s">
        <v>1156</v>
      </c>
      <c r="L2469" s="122">
        <f t="shared" si="199"/>
        <v>1.1000000000000001</v>
      </c>
      <c r="N2469" s="117">
        <v>2300000</v>
      </c>
      <c r="O2469" s="129">
        <f t="shared" si="196"/>
        <v>2530000</v>
      </c>
      <c r="P2469" s="14">
        <f t="shared" si="198"/>
        <v>0</v>
      </c>
      <c r="Q2469" s="14" t="str">
        <f>+IF(B2469='1'!$D$15,IF(C2469='1'!$D$16,'2'!D2469,""),"")</f>
        <v/>
      </c>
      <c r="S2469" s="36">
        <v>2100000</v>
      </c>
      <c r="T2469" s="87">
        <v>2100000</v>
      </c>
      <c r="U2469" s="96">
        <v>2100000</v>
      </c>
      <c r="V2469" s="108">
        <v>2300000</v>
      </c>
    </row>
    <row r="2470" spans="1:22" hidden="1" x14ac:dyDescent="0.2">
      <c r="A2470" s="103">
        <v>2468</v>
      </c>
      <c r="B2470" s="1" t="s">
        <v>47</v>
      </c>
      <c r="C2470" s="14">
        <v>19</v>
      </c>
      <c r="D2470" s="14">
        <v>59</v>
      </c>
      <c r="E2470" s="1">
        <v>18081</v>
      </c>
      <c r="F2470" s="1" t="str">
        <f t="shared" si="195"/>
        <v>СХД1959</v>
      </c>
      <c r="G2470" s="2" t="s">
        <v>1173</v>
      </c>
      <c r="I2470" s="1">
        <v>3</v>
      </c>
      <c r="J2470" s="1">
        <v>2017</v>
      </c>
      <c r="K2470" s="2" t="s">
        <v>1156</v>
      </c>
      <c r="L2470" s="122">
        <f t="shared" si="199"/>
        <v>1.1000000000000001</v>
      </c>
      <c r="N2470" s="117">
        <v>1900000</v>
      </c>
      <c r="O2470" s="129">
        <f t="shared" si="196"/>
        <v>2090000.0000000002</v>
      </c>
      <c r="P2470" s="14">
        <f t="shared" si="198"/>
        <v>0</v>
      </c>
      <c r="Q2470" s="14" t="str">
        <f>+IF(B2470='1'!$D$15,IF(C2470='1'!$D$16,'2'!D2470,""),"")</f>
        <v/>
      </c>
      <c r="S2470" s="36">
        <v>1700000</v>
      </c>
      <c r="T2470" s="87">
        <v>1700000</v>
      </c>
      <c r="U2470" s="96">
        <v>1700000</v>
      </c>
      <c r="V2470" s="108">
        <v>1900000</v>
      </c>
    </row>
    <row r="2471" spans="1:22" hidden="1" x14ac:dyDescent="0.2">
      <c r="A2471" s="103">
        <v>2469</v>
      </c>
      <c r="B2471" s="1" t="s">
        <v>47</v>
      </c>
      <c r="C2471" s="14">
        <v>19</v>
      </c>
      <c r="D2471" s="14">
        <v>58</v>
      </c>
      <c r="E2471" s="1">
        <v>18081</v>
      </c>
      <c r="F2471" s="1" t="str">
        <f t="shared" si="195"/>
        <v>СХД1958</v>
      </c>
      <c r="G2471" s="2" t="s">
        <v>7</v>
      </c>
      <c r="I2471" s="1">
        <v>5</v>
      </c>
      <c r="J2471" s="1">
        <v>2012</v>
      </c>
      <c r="K2471" s="2" t="s">
        <v>1156</v>
      </c>
      <c r="L2471" s="122">
        <f t="shared" si="199"/>
        <v>1.1000000000000001</v>
      </c>
      <c r="N2471" s="117">
        <v>1900000</v>
      </c>
      <c r="O2471" s="129">
        <f t="shared" si="196"/>
        <v>2090000.0000000002</v>
      </c>
      <c r="P2471" s="14">
        <f t="shared" si="198"/>
        <v>0</v>
      </c>
      <c r="Q2471" s="14" t="str">
        <f>+IF(B2471='1'!$D$15,IF(C2471='1'!$D$16,'2'!D2471,""),"")</f>
        <v/>
      </c>
      <c r="S2471" s="36">
        <v>1700000</v>
      </c>
      <c r="T2471" s="87">
        <v>1700000</v>
      </c>
      <c r="U2471" s="96">
        <v>1700000</v>
      </c>
      <c r="V2471" s="108">
        <v>1900000</v>
      </c>
    </row>
    <row r="2472" spans="1:22" hidden="1" x14ac:dyDescent="0.2">
      <c r="A2472" s="103">
        <v>2470</v>
      </c>
      <c r="B2472" s="1" t="s">
        <v>47</v>
      </c>
      <c r="C2472" s="14">
        <v>19</v>
      </c>
      <c r="D2472" s="14">
        <v>56</v>
      </c>
      <c r="E2472" s="1">
        <v>18081</v>
      </c>
      <c r="F2472" s="1" t="str">
        <f t="shared" si="195"/>
        <v>СХД1956</v>
      </c>
      <c r="G2472" s="2" t="s">
        <v>6</v>
      </c>
      <c r="I2472" s="1">
        <v>10</v>
      </c>
      <c r="J2472" s="1">
        <v>2013</v>
      </c>
      <c r="K2472" s="2" t="s">
        <v>1156</v>
      </c>
      <c r="L2472" s="122">
        <f t="shared" si="199"/>
        <v>1.1000000000000001</v>
      </c>
      <c r="N2472" s="117">
        <v>1900000</v>
      </c>
      <c r="O2472" s="129">
        <f t="shared" si="196"/>
        <v>2090000.0000000002</v>
      </c>
      <c r="P2472" s="14">
        <f t="shared" si="198"/>
        <v>0</v>
      </c>
      <c r="Q2472" s="14" t="str">
        <f>+IF(B2472='1'!$D$15,IF(C2472='1'!$D$16,'2'!D2472,""),"")</f>
        <v/>
      </c>
      <c r="S2472" s="36">
        <v>1600000</v>
      </c>
      <c r="T2472" s="87">
        <v>1600000</v>
      </c>
      <c r="U2472" s="96">
        <v>1600000</v>
      </c>
      <c r="V2472" s="108">
        <v>1900000</v>
      </c>
    </row>
    <row r="2473" spans="1:22" hidden="1" x14ac:dyDescent="0.2">
      <c r="A2473" s="103">
        <v>2471</v>
      </c>
      <c r="B2473" s="1" t="s">
        <v>47</v>
      </c>
      <c r="C2473" s="14">
        <v>19</v>
      </c>
      <c r="D2473" s="14">
        <v>54</v>
      </c>
      <c r="E2473" s="1">
        <v>18081</v>
      </c>
      <c r="F2473" s="1" t="str">
        <f t="shared" si="195"/>
        <v>СХД1954</v>
      </c>
      <c r="G2473" s="2" t="s">
        <v>6</v>
      </c>
      <c r="I2473" s="1">
        <v>12</v>
      </c>
      <c r="J2473" s="1">
        <v>2016</v>
      </c>
      <c r="K2473" s="2" t="s">
        <v>1156</v>
      </c>
      <c r="L2473" s="122">
        <f t="shared" si="199"/>
        <v>1.1000000000000001</v>
      </c>
      <c r="N2473" s="117">
        <v>2100000</v>
      </c>
      <c r="O2473" s="129">
        <f t="shared" si="196"/>
        <v>2310000</v>
      </c>
      <c r="P2473" s="14">
        <f t="shared" si="198"/>
        <v>0</v>
      </c>
      <c r="Q2473" s="14" t="str">
        <f>+IF(B2473='1'!$D$15,IF(C2473='1'!$D$16,'2'!D2473,""),"")</f>
        <v/>
      </c>
      <c r="S2473" s="36">
        <v>1700000</v>
      </c>
      <c r="T2473" s="87">
        <v>1700000</v>
      </c>
      <c r="U2473" s="96">
        <v>1800000</v>
      </c>
      <c r="V2473" s="108">
        <v>2100000</v>
      </c>
    </row>
    <row r="2474" spans="1:22" hidden="1" x14ac:dyDescent="0.2">
      <c r="A2474" s="103">
        <v>2472</v>
      </c>
      <c r="B2474" s="1" t="s">
        <v>47</v>
      </c>
      <c r="C2474" s="14">
        <v>19</v>
      </c>
      <c r="D2474" s="14">
        <v>49</v>
      </c>
      <c r="E2474" s="1">
        <v>18081</v>
      </c>
      <c r="F2474" s="1" t="str">
        <f t="shared" si="195"/>
        <v>СХД1949</v>
      </c>
      <c r="G2474" s="2" t="s">
        <v>6</v>
      </c>
      <c r="I2474" s="1">
        <v>5</v>
      </c>
      <c r="J2474" s="1">
        <v>2017</v>
      </c>
      <c r="K2474" s="2" t="s">
        <v>1124</v>
      </c>
      <c r="L2474" s="122">
        <f t="shared" si="199"/>
        <v>1.1000000000000001</v>
      </c>
      <c r="N2474" s="117">
        <v>1900000</v>
      </c>
      <c r="O2474" s="129">
        <f t="shared" si="196"/>
        <v>2090000.0000000002</v>
      </c>
      <c r="P2474" s="14">
        <f t="shared" si="198"/>
        <v>0</v>
      </c>
      <c r="Q2474" s="14" t="str">
        <f>+IF(B2474='1'!$D$15,IF(C2474='1'!$D$16,'2'!D2474,""),"")</f>
        <v/>
      </c>
      <c r="S2474" s="36">
        <v>1700000</v>
      </c>
      <c r="T2474" s="87">
        <v>1700000</v>
      </c>
      <c r="U2474" s="96">
        <v>1700000</v>
      </c>
      <c r="V2474" s="108">
        <v>1900000</v>
      </c>
    </row>
    <row r="2475" spans="1:22" hidden="1" x14ac:dyDescent="0.2">
      <c r="A2475" s="103">
        <v>2473</v>
      </c>
      <c r="B2475" s="1" t="s">
        <v>47</v>
      </c>
      <c r="C2475" s="14">
        <v>19</v>
      </c>
      <c r="D2475" s="14">
        <v>47</v>
      </c>
      <c r="E2475" s="1">
        <v>18081</v>
      </c>
      <c r="F2475" s="1" t="str">
        <f t="shared" si="195"/>
        <v>СХД1947</v>
      </c>
      <c r="G2475" s="2" t="s">
        <v>6</v>
      </c>
      <c r="I2475" s="1">
        <v>5</v>
      </c>
      <c r="J2475" s="1">
        <v>2013</v>
      </c>
      <c r="K2475" s="2" t="s">
        <v>1124</v>
      </c>
      <c r="L2475" s="122">
        <f t="shared" si="199"/>
        <v>1.1000000000000001</v>
      </c>
      <c r="N2475" s="117">
        <v>1800000</v>
      </c>
      <c r="O2475" s="129">
        <f t="shared" si="196"/>
        <v>1980000.0000000002</v>
      </c>
      <c r="P2475" s="14">
        <f t="shared" si="198"/>
        <v>0</v>
      </c>
      <c r="Q2475" s="14" t="str">
        <f>+IF(B2475='1'!$D$15,IF(C2475='1'!$D$16,'2'!D2475,""),"")</f>
        <v/>
      </c>
      <c r="S2475" s="36">
        <v>1600000</v>
      </c>
      <c r="T2475" s="87">
        <v>1600000</v>
      </c>
      <c r="U2475" s="96">
        <v>1600000</v>
      </c>
      <c r="V2475" s="108">
        <v>1800000</v>
      </c>
    </row>
    <row r="2476" spans="1:22" hidden="1" x14ac:dyDescent="0.2">
      <c r="A2476" s="103">
        <v>2474</v>
      </c>
      <c r="B2476" s="1" t="s">
        <v>47</v>
      </c>
      <c r="C2476" s="14">
        <v>19</v>
      </c>
      <c r="D2476" s="14">
        <v>39</v>
      </c>
      <c r="E2476" s="1">
        <v>18081</v>
      </c>
      <c r="F2476" s="1" t="str">
        <f t="shared" si="195"/>
        <v>СХД1939</v>
      </c>
      <c r="G2476" s="2" t="s">
        <v>7</v>
      </c>
      <c r="I2476" s="1">
        <v>15</v>
      </c>
      <c r="J2476" s="1">
        <v>2020</v>
      </c>
      <c r="K2476" s="2" t="s">
        <v>1124</v>
      </c>
      <c r="L2476" s="122">
        <f t="shared" si="199"/>
        <v>1.1000000000000001</v>
      </c>
      <c r="N2476" s="117">
        <v>2400000</v>
      </c>
      <c r="O2476" s="129">
        <f t="shared" si="196"/>
        <v>2640000</v>
      </c>
      <c r="P2476" s="14">
        <f t="shared" si="198"/>
        <v>0</v>
      </c>
      <c r="Q2476" s="14" t="str">
        <f>+IF(B2476='1'!$D$15,IF(C2476='1'!$D$16,'2'!D2476,""),"")</f>
        <v/>
      </c>
      <c r="S2476" s="36">
        <v>2100000</v>
      </c>
      <c r="T2476" s="87">
        <v>2100000</v>
      </c>
      <c r="U2476" s="96">
        <v>2100000</v>
      </c>
      <c r="V2476" s="108">
        <v>2400000</v>
      </c>
    </row>
    <row r="2477" spans="1:22" hidden="1" x14ac:dyDescent="0.2">
      <c r="A2477" s="103">
        <v>2475</v>
      </c>
      <c r="B2477" s="1" t="s">
        <v>47</v>
      </c>
      <c r="C2477" s="14">
        <v>19</v>
      </c>
      <c r="D2477" s="14">
        <v>31</v>
      </c>
      <c r="E2477" s="1">
        <v>18081</v>
      </c>
      <c r="F2477" s="1" t="str">
        <f t="shared" si="195"/>
        <v>СХД1931</v>
      </c>
      <c r="G2477" s="2" t="s">
        <v>1189</v>
      </c>
      <c r="I2477" s="1">
        <v>9</v>
      </c>
      <c r="J2477" s="1">
        <v>2013</v>
      </c>
      <c r="K2477" s="2" t="s">
        <v>1124</v>
      </c>
      <c r="L2477" s="122">
        <f t="shared" si="199"/>
        <v>1.1000000000000001</v>
      </c>
      <c r="N2477" s="117">
        <v>2100000</v>
      </c>
      <c r="O2477" s="129">
        <f t="shared" si="196"/>
        <v>2310000</v>
      </c>
      <c r="P2477" s="14">
        <f t="shared" si="198"/>
        <v>0</v>
      </c>
      <c r="Q2477" s="14" t="str">
        <f>+IF(B2477='1'!$D$15,IF(C2477='1'!$D$16,'2'!D2477,""),"")</f>
        <v/>
      </c>
      <c r="S2477" s="36">
        <v>1700000</v>
      </c>
      <c r="T2477" s="87">
        <v>1700000</v>
      </c>
      <c r="U2477" s="96">
        <v>1700000</v>
      </c>
      <c r="V2477" s="108">
        <v>2100000</v>
      </c>
    </row>
    <row r="2478" spans="1:22" hidden="1" x14ac:dyDescent="0.2">
      <c r="A2478" s="103">
        <v>2476</v>
      </c>
      <c r="B2478" s="1" t="s">
        <v>47</v>
      </c>
      <c r="C2478" s="14">
        <v>19</v>
      </c>
      <c r="D2478" s="14">
        <v>27</v>
      </c>
      <c r="E2478" s="1">
        <v>18081</v>
      </c>
      <c r="F2478" s="1" t="str">
        <f t="shared" si="195"/>
        <v>СХД1927</v>
      </c>
      <c r="G2478" s="2" t="s">
        <v>6</v>
      </c>
      <c r="I2478" s="1">
        <v>12</v>
      </c>
      <c r="J2478" s="1">
        <v>2014</v>
      </c>
      <c r="K2478" s="2" t="s">
        <v>1124</v>
      </c>
      <c r="L2478" s="122">
        <f t="shared" si="199"/>
        <v>1.1000000000000001</v>
      </c>
      <c r="N2478" s="117">
        <v>2100000</v>
      </c>
      <c r="O2478" s="129">
        <f t="shared" si="196"/>
        <v>2310000</v>
      </c>
      <c r="P2478" s="14">
        <f t="shared" si="198"/>
        <v>0</v>
      </c>
      <c r="Q2478" s="14" t="str">
        <f>+IF(B2478='1'!$D$15,IF(C2478='1'!$D$16,'2'!D2478,""),"")</f>
        <v/>
      </c>
      <c r="S2478" s="36">
        <v>1800000</v>
      </c>
      <c r="T2478" s="87">
        <v>1800000</v>
      </c>
      <c r="U2478" s="96">
        <v>1800000</v>
      </c>
      <c r="V2478" s="108">
        <v>2100000</v>
      </c>
    </row>
    <row r="2479" spans="1:22" hidden="1" x14ac:dyDescent="0.2">
      <c r="A2479" s="103">
        <v>2477</v>
      </c>
      <c r="B2479" s="1" t="s">
        <v>47</v>
      </c>
      <c r="C2479" s="14">
        <v>19</v>
      </c>
      <c r="D2479" s="14">
        <v>18</v>
      </c>
      <c r="E2479" s="1">
        <v>18081</v>
      </c>
      <c r="F2479" s="1" t="str">
        <f t="shared" si="195"/>
        <v>СХД1918</v>
      </c>
      <c r="G2479" s="2" t="s">
        <v>6</v>
      </c>
      <c r="I2479" s="1">
        <v>5</v>
      </c>
      <c r="J2479" s="1">
        <v>2007</v>
      </c>
      <c r="K2479" s="2" t="s">
        <v>1156</v>
      </c>
      <c r="L2479" s="122">
        <f t="shared" si="199"/>
        <v>1.1000000000000001</v>
      </c>
      <c r="N2479" s="117">
        <v>1700000</v>
      </c>
      <c r="O2479" s="129">
        <f t="shared" si="196"/>
        <v>1870000.0000000002</v>
      </c>
      <c r="P2479" s="14">
        <f t="shared" si="198"/>
        <v>0</v>
      </c>
      <c r="Q2479" s="14" t="str">
        <f>+IF(B2479='1'!$D$15,IF(C2479='1'!$D$16,'2'!D2479,""),"")</f>
        <v/>
      </c>
      <c r="S2479" s="36">
        <v>1500000</v>
      </c>
      <c r="T2479" s="87">
        <v>1500000</v>
      </c>
      <c r="U2479" s="96">
        <v>1500000</v>
      </c>
      <c r="V2479" s="108">
        <v>1700000</v>
      </c>
    </row>
    <row r="2480" spans="1:22" hidden="1" x14ac:dyDescent="0.2">
      <c r="A2480" s="103">
        <v>2478</v>
      </c>
      <c r="B2480" s="43" t="s">
        <v>47</v>
      </c>
      <c r="C2480" s="43">
        <v>20</v>
      </c>
      <c r="D2480" s="43" t="s">
        <v>1206</v>
      </c>
      <c r="E2480" s="43">
        <v>18104</v>
      </c>
      <c r="F2480" s="43" t="str">
        <f t="shared" si="195"/>
        <v>СХД20ц9</v>
      </c>
      <c r="G2480" s="44" t="s">
        <v>2515</v>
      </c>
      <c r="H2480" s="44"/>
      <c r="I2480" s="43">
        <v>1</v>
      </c>
      <c r="J2480" s="43">
        <v>1982</v>
      </c>
      <c r="K2480" s="44" t="s">
        <v>1124</v>
      </c>
      <c r="L2480" s="124">
        <v>1.1499999999999999</v>
      </c>
      <c r="M2480" s="45" t="s">
        <v>2015</v>
      </c>
      <c r="N2480" s="128">
        <v>0</v>
      </c>
      <c r="O2480" s="129">
        <f t="shared" si="196"/>
        <v>0</v>
      </c>
      <c r="P2480" s="14">
        <f t="shared" si="198"/>
        <v>0</v>
      </c>
      <c r="Q2480" s="14" t="str">
        <f>+IF(B2480='1'!$D$15,IF(C2480='1'!$D$16,'2'!D2480,""),"")</f>
        <v/>
      </c>
      <c r="S2480" s="46">
        <v>0</v>
      </c>
      <c r="T2480" s="47">
        <v>0</v>
      </c>
      <c r="U2480" s="128">
        <v>0</v>
      </c>
      <c r="V2480" s="108">
        <v>0</v>
      </c>
    </row>
    <row r="2481" spans="1:22" hidden="1" x14ac:dyDescent="0.2">
      <c r="A2481" s="103">
        <v>2479</v>
      </c>
      <c r="B2481" s="43" t="s">
        <v>47</v>
      </c>
      <c r="C2481" s="43">
        <v>20</v>
      </c>
      <c r="D2481" s="43" t="s">
        <v>1200</v>
      </c>
      <c r="E2481" s="43">
        <v>18104</v>
      </c>
      <c r="F2481" s="43" t="str">
        <f t="shared" si="195"/>
        <v>СХД20ц8</v>
      </c>
      <c r="G2481" s="44" t="s">
        <v>2515</v>
      </c>
      <c r="H2481" s="44"/>
      <c r="I2481" s="43">
        <v>1</v>
      </c>
      <c r="J2481" s="43">
        <v>1982</v>
      </c>
      <c r="K2481" s="44" t="s">
        <v>1124</v>
      </c>
      <c r="L2481" s="124">
        <v>1.1499999999999999</v>
      </c>
      <c r="M2481" s="45" t="s">
        <v>2015</v>
      </c>
      <c r="N2481" s="128">
        <v>0</v>
      </c>
      <c r="O2481" s="129">
        <f t="shared" si="196"/>
        <v>0</v>
      </c>
      <c r="P2481" s="14">
        <f t="shared" si="198"/>
        <v>0</v>
      </c>
      <c r="Q2481" s="14" t="str">
        <f>+IF(B2481='1'!$D$15,IF(C2481='1'!$D$16,'2'!D2481,""),"")</f>
        <v/>
      </c>
      <c r="S2481" s="46">
        <v>0</v>
      </c>
      <c r="T2481" s="47">
        <v>0</v>
      </c>
      <c r="U2481" s="128">
        <v>0</v>
      </c>
      <c r="V2481" s="108">
        <v>0</v>
      </c>
    </row>
    <row r="2482" spans="1:22" hidden="1" x14ac:dyDescent="0.2">
      <c r="A2482" s="103">
        <v>2480</v>
      </c>
      <c r="B2482" s="43" t="s">
        <v>47</v>
      </c>
      <c r="C2482" s="43">
        <v>20</v>
      </c>
      <c r="D2482" s="43" t="s">
        <v>1202</v>
      </c>
      <c r="E2482" s="43">
        <v>18104</v>
      </c>
      <c r="F2482" s="43" t="str">
        <f t="shared" ref="F2482:F2545" si="200">+B2482&amp;C2482&amp;D2482</f>
        <v>СХД20ц7</v>
      </c>
      <c r="G2482" s="44" t="s">
        <v>2515</v>
      </c>
      <c r="H2482" s="44"/>
      <c r="I2482" s="43">
        <v>1</v>
      </c>
      <c r="J2482" s="43">
        <v>1982</v>
      </c>
      <c r="K2482" s="44" t="s">
        <v>1124</v>
      </c>
      <c r="L2482" s="124">
        <v>1.1499999999999999</v>
      </c>
      <c r="M2482" s="45" t="s">
        <v>2015</v>
      </c>
      <c r="N2482" s="128">
        <v>0</v>
      </c>
      <c r="O2482" s="129">
        <f t="shared" si="196"/>
        <v>0</v>
      </c>
      <c r="P2482" s="14">
        <f t="shared" si="198"/>
        <v>0</v>
      </c>
      <c r="Q2482" s="14" t="str">
        <f>+IF(B2482='1'!$D$15,IF(C2482='1'!$D$16,'2'!D2482,""),"")</f>
        <v/>
      </c>
      <c r="S2482" s="46">
        <v>0</v>
      </c>
      <c r="T2482" s="47">
        <v>0</v>
      </c>
      <c r="U2482" s="128">
        <v>0</v>
      </c>
      <c r="V2482" s="108">
        <v>0</v>
      </c>
    </row>
    <row r="2483" spans="1:22" hidden="1" x14ac:dyDescent="0.2">
      <c r="A2483" s="103">
        <v>2481</v>
      </c>
      <c r="B2483" s="43" t="s">
        <v>47</v>
      </c>
      <c r="C2483" s="43">
        <v>20</v>
      </c>
      <c r="D2483" s="43" t="s">
        <v>1201</v>
      </c>
      <c r="E2483" s="43">
        <v>18104</v>
      </c>
      <c r="F2483" s="43" t="str">
        <f t="shared" si="200"/>
        <v>СХД20ц6</v>
      </c>
      <c r="G2483" s="44" t="s">
        <v>2515</v>
      </c>
      <c r="H2483" s="44"/>
      <c r="I2483" s="43">
        <v>1</v>
      </c>
      <c r="J2483" s="43">
        <v>1982</v>
      </c>
      <c r="K2483" s="44" t="s">
        <v>1124</v>
      </c>
      <c r="L2483" s="124">
        <v>1.1499999999999999</v>
      </c>
      <c r="M2483" s="45" t="s">
        <v>2015</v>
      </c>
      <c r="N2483" s="128">
        <v>0</v>
      </c>
      <c r="O2483" s="129">
        <f t="shared" si="196"/>
        <v>0</v>
      </c>
      <c r="P2483" s="14">
        <f t="shared" si="198"/>
        <v>0</v>
      </c>
      <c r="Q2483" s="14" t="str">
        <f>+IF(B2483='1'!$D$15,IF(C2483='1'!$D$16,'2'!D2483,""),"")</f>
        <v/>
      </c>
      <c r="S2483" s="46">
        <v>0</v>
      </c>
      <c r="T2483" s="47">
        <v>0</v>
      </c>
      <c r="U2483" s="128">
        <v>0</v>
      </c>
      <c r="V2483" s="108">
        <v>0</v>
      </c>
    </row>
    <row r="2484" spans="1:22" hidden="1" x14ac:dyDescent="0.2">
      <c r="A2484" s="103">
        <v>2482</v>
      </c>
      <c r="B2484" s="43" t="s">
        <v>47</v>
      </c>
      <c r="C2484" s="43">
        <v>20</v>
      </c>
      <c r="D2484" s="43" t="s">
        <v>1207</v>
      </c>
      <c r="E2484" s="43">
        <v>18104</v>
      </c>
      <c r="F2484" s="43" t="str">
        <f t="shared" si="200"/>
        <v>СХД20ц5</v>
      </c>
      <c r="G2484" s="44" t="s">
        <v>2515</v>
      </c>
      <c r="H2484" s="44"/>
      <c r="I2484" s="43">
        <v>1</v>
      </c>
      <c r="J2484" s="43">
        <v>1982</v>
      </c>
      <c r="K2484" s="44" t="s">
        <v>1124</v>
      </c>
      <c r="L2484" s="124">
        <v>1.1499999999999999</v>
      </c>
      <c r="M2484" s="45" t="s">
        <v>2015</v>
      </c>
      <c r="N2484" s="128">
        <v>0</v>
      </c>
      <c r="O2484" s="129">
        <f t="shared" si="196"/>
        <v>0</v>
      </c>
      <c r="P2484" s="14">
        <f t="shared" si="198"/>
        <v>0</v>
      </c>
      <c r="Q2484" s="14" t="str">
        <f>+IF(B2484='1'!$D$15,IF(C2484='1'!$D$16,'2'!D2484,""),"")</f>
        <v/>
      </c>
      <c r="S2484" s="46">
        <v>0</v>
      </c>
      <c r="T2484" s="47">
        <v>0</v>
      </c>
      <c r="U2484" s="128">
        <v>0</v>
      </c>
      <c r="V2484" s="108">
        <v>0</v>
      </c>
    </row>
    <row r="2485" spans="1:22" hidden="1" x14ac:dyDescent="0.2">
      <c r="A2485" s="103">
        <v>2483</v>
      </c>
      <c r="B2485" s="43" t="s">
        <v>47</v>
      </c>
      <c r="C2485" s="43">
        <v>20</v>
      </c>
      <c r="D2485" s="43" t="s">
        <v>1203</v>
      </c>
      <c r="E2485" s="43">
        <v>18104</v>
      </c>
      <c r="F2485" s="43" t="str">
        <f t="shared" si="200"/>
        <v>СХД20ц4</v>
      </c>
      <c r="G2485" s="44" t="s">
        <v>2515</v>
      </c>
      <c r="H2485" s="44"/>
      <c r="I2485" s="43">
        <v>1</v>
      </c>
      <c r="J2485" s="43">
        <v>1982</v>
      </c>
      <c r="K2485" s="44" t="s">
        <v>1124</v>
      </c>
      <c r="L2485" s="124">
        <v>1.1499999999999999</v>
      </c>
      <c r="M2485" s="45" t="s">
        <v>2015</v>
      </c>
      <c r="N2485" s="128">
        <v>0</v>
      </c>
      <c r="O2485" s="129">
        <f t="shared" si="196"/>
        <v>0</v>
      </c>
      <c r="P2485" s="14">
        <f t="shared" si="198"/>
        <v>0</v>
      </c>
      <c r="Q2485" s="14" t="str">
        <f>+IF(B2485='1'!$D$15,IF(C2485='1'!$D$16,'2'!D2485,""),"")</f>
        <v/>
      </c>
      <c r="S2485" s="46">
        <v>0</v>
      </c>
      <c r="T2485" s="47">
        <v>0</v>
      </c>
      <c r="U2485" s="128">
        <v>0</v>
      </c>
      <c r="V2485" s="108">
        <v>0</v>
      </c>
    </row>
    <row r="2486" spans="1:22" hidden="1" x14ac:dyDescent="0.2">
      <c r="A2486" s="103">
        <v>2484</v>
      </c>
      <c r="B2486" s="43" t="s">
        <v>47</v>
      </c>
      <c r="C2486" s="43">
        <v>20</v>
      </c>
      <c r="D2486" s="43" t="s">
        <v>1204</v>
      </c>
      <c r="E2486" s="43">
        <v>18104</v>
      </c>
      <c r="F2486" s="43" t="str">
        <f t="shared" si="200"/>
        <v>СХД20ц3</v>
      </c>
      <c r="G2486" s="44" t="s">
        <v>2515</v>
      </c>
      <c r="H2486" s="44"/>
      <c r="I2486" s="43">
        <v>1</v>
      </c>
      <c r="J2486" s="43">
        <v>1982</v>
      </c>
      <c r="K2486" s="44" t="s">
        <v>1124</v>
      </c>
      <c r="L2486" s="124">
        <v>1.1499999999999999</v>
      </c>
      <c r="M2486" s="45" t="s">
        <v>2015</v>
      </c>
      <c r="N2486" s="128">
        <v>0</v>
      </c>
      <c r="O2486" s="129">
        <f t="shared" si="196"/>
        <v>0</v>
      </c>
      <c r="P2486" s="14">
        <f t="shared" si="198"/>
        <v>0</v>
      </c>
      <c r="Q2486" s="14" t="str">
        <f>+IF(B2486='1'!$D$15,IF(C2486='1'!$D$16,'2'!D2486,""),"")</f>
        <v/>
      </c>
      <c r="S2486" s="46">
        <v>0</v>
      </c>
      <c r="T2486" s="47">
        <v>0</v>
      </c>
      <c r="U2486" s="128">
        <v>0</v>
      </c>
      <c r="V2486" s="108">
        <v>0</v>
      </c>
    </row>
    <row r="2487" spans="1:22" hidden="1" x14ac:dyDescent="0.2">
      <c r="A2487" s="103">
        <v>2485</v>
      </c>
      <c r="B2487" s="43" t="s">
        <v>47</v>
      </c>
      <c r="C2487" s="43">
        <v>20</v>
      </c>
      <c r="D2487" s="43" t="s">
        <v>1199</v>
      </c>
      <c r="E2487" s="43">
        <v>18104</v>
      </c>
      <c r="F2487" s="43" t="str">
        <f t="shared" si="200"/>
        <v>СХД20ц12</v>
      </c>
      <c r="G2487" s="44" t="s">
        <v>2515</v>
      </c>
      <c r="H2487" s="44"/>
      <c r="I2487" s="43">
        <v>1</v>
      </c>
      <c r="J2487" s="43">
        <v>1982</v>
      </c>
      <c r="K2487" s="44" t="s">
        <v>1124</v>
      </c>
      <c r="L2487" s="124">
        <v>1.1499999999999999</v>
      </c>
      <c r="M2487" s="45" t="s">
        <v>2015</v>
      </c>
      <c r="N2487" s="128">
        <v>0</v>
      </c>
      <c r="O2487" s="129">
        <f t="shared" si="196"/>
        <v>0</v>
      </c>
      <c r="P2487" s="14">
        <f t="shared" si="198"/>
        <v>0</v>
      </c>
      <c r="Q2487" s="14" t="str">
        <f>+IF(B2487='1'!$D$15,IF(C2487='1'!$D$16,'2'!D2487,""),"")</f>
        <v/>
      </c>
      <c r="S2487" s="46">
        <v>0</v>
      </c>
      <c r="T2487" s="47">
        <v>0</v>
      </c>
      <c r="U2487" s="128">
        <v>0</v>
      </c>
      <c r="V2487" s="108">
        <v>0</v>
      </c>
    </row>
    <row r="2488" spans="1:22" hidden="1" x14ac:dyDescent="0.2">
      <c r="A2488" s="103">
        <v>2486</v>
      </c>
      <c r="B2488" s="43" t="s">
        <v>47</v>
      </c>
      <c r="C2488" s="43">
        <v>20</v>
      </c>
      <c r="D2488" s="43" t="s">
        <v>1209</v>
      </c>
      <c r="E2488" s="43">
        <v>18104</v>
      </c>
      <c r="F2488" s="43" t="str">
        <f t="shared" si="200"/>
        <v>СХД20ц11</v>
      </c>
      <c r="G2488" s="44" t="s">
        <v>2515</v>
      </c>
      <c r="H2488" s="44"/>
      <c r="I2488" s="43">
        <v>1</v>
      </c>
      <c r="J2488" s="43">
        <v>1982</v>
      </c>
      <c r="K2488" s="44" t="s">
        <v>1124</v>
      </c>
      <c r="L2488" s="124">
        <v>1.1499999999999999</v>
      </c>
      <c r="M2488" s="45" t="s">
        <v>2015</v>
      </c>
      <c r="N2488" s="128">
        <v>0</v>
      </c>
      <c r="O2488" s="129">
        <f t="shared" si="196"/>
        <v>0</v>
      </c>
      <c r="P2488" s="14">
        <f t="shared" si="198"/>
        <v>0</v>
      </c>
      <c r="Q2488" s="14" t="str">
        <f>+IF(B2488='1'!$D$15,IF(C2488='1'!$D$16,'2'!D2488,""),"")</f>
        <v/>
      </c>
      <c r="S2488" s="46">
        <v>0</v>
      </c>
      <c r="T2488" s="47">
        <v>0</v>
      </c>
      <c r="U2488" s="128">
        <v>0</v>
      </c>
      <c r="V2488" s="108">
        <v>0</v>
      </c>
    </row>
    <row r="2489" spans="1:22" hidden="1" x14ac:dyDescent="0.2">
      <c r="A2489" s="103">
        <v>2487</v>
      </c>
      <c r="B2489" s="43" t="s">
        <v>47</v>
      </c>
      <c r="C2489" s="43">
        <v>20</v>
      </c>
      <c r="D2489" s="43" t="s">
        <v>1208</v>
      </c>
      <c r="E2489" s="43">
        <v>18104</v>
      </c>
      <c r="F2489" s="43" t="str">
        <f t="shared" si="200"/>
        <v>СХД20ц1</v>
      </c>
      <c r="G2489" s="44" t="s">
        <v>2515</v>
      </c>
      <c r="H2489" s="44"/>
      <c r="I2489" s="43">
        <v>1</v>
      </c>
      <c r="J2489" s="43">
        <v>1982</v>
      </c>
      <c r="K2489" s="44" t="s">
        <v>1124</v>
      </c>
      <c r="L2489" s="124">
        <v>1.1499999999999999</v>
      </c>
      <c r="M2489" s="45" t="s">
        <v>2015</v>
      </c>
      <c r="N2489" s="128">
        <v>0</v>
      </c>
      <c r="O2489" s="129">
        <f t="shared" si="196"/>
        <v>0</v>
      </c>
      <c r="P2489" s="14">
        <f t="shared" si="198"/>
        <v>0</v>
      </c>
      <c r="Q2489" s="14" t="str">
        <f>+IF(B2489='1'!$D$15,IF(C2489='1'!$D$16,'2'!D2489,""),"")</f>
        <v/>
      </c>
      <c r="S2489" s="46">
        <v>0</v>
      </c>
      <c r="T2489" s="47">
        <v>0</v>
      </c>
      <c r="U2489" s="128">
        <v>0</v>
      </c>
      <c r="V2489" s="108">
        <v>0</v>
      </c>
    </row>
    <row r="2490" spans="1:22" hidden="1" x14ac:dyDescent="0.2">
      <c r="A2490" s="103">
        <v>2488</v>
      </c>
      <c r="B2490" s="43" t="s">
        <v>47</v>
      </c>
      <c r="C2490" s="43">
        <v>20</v>
      </c>
      <c r="D2490" s="43" t="s">
        <v>1214</v>
      </c>
      <c r="E2490" s="43">
        <v>18171</v>
      </c>
      <c r="F2490" s="43" t="str">
        <f t="shared" si="200"/>
        <v>СХД20ХТ-48</v>
      </c>
      <c r="G2490" s="44" t="s">
        <v>2516</v>
      </c>
      <c r="H2490" s="44"/>
      <c r="I2490" s="43">
        <v>4</v>
      </c>
      <c r="J2490" s="43">
        <v>1976</v>
      </c>
      <c r="K2490" s="44" t="s">
        <v>1212</v>
      </c>
      <c r="L2490" s="124">
        <v>1.1499999999999999</v>
      </c>
      <c r="M2490" s="45" t="s">
        <v>2015</v>
      </c>
      <c r="N2490" s="128">
        <v>0</v>
      </c>
      <c r="O2490" s="129">
        <f t="shared" si="196"/>
        <v>0</v>
      </c>
      <c r="P2490" s="14">
        <f t="shared" si="198"/>
        <v>0</v>
      </c>
      <c r="Q2490" s="14" t="str">
        <f>+IF(B2490='1'!$D$15,IF(C2490='1'!$D$16,'2'!D2490,""),"")</f>
        <v/>
      </c>
      <c r="S2490" s="46">
        <v>0</v>
      </c>
      <c r="T2490" s="47">
        <v>0</v>
      </c>
      <c r="U2490" s="128">
        <v>0</v>
      </c>
      <c r="V2490" s="108">
        <v>0</v>
      </c>
    </row>
    <row r="2491" spans="1:22" hidden="1" x14ac:dyDescent="0.2">
      <c r="A2491" s="103">
        <v>2489</v>
      </c>
      <c r="B2491" s="1" t="s">
        <v>47</v>
      </c>
      <c r="C2491" s="14">
        <v>20</v>
      </c>
      <c r="D2491" s="14" t="s">
        <v>1205</v>
      </c>
      <c r="E2491" s="1">
        <v>18102</v>
      </c>
      <c r="F2491" s="1" t="str">
        <f t="shared" si="200"/>
        <v>СХД20Н3-30</v>
      </c>
      <c r="G2491" s="2" t="s">
        <v>1732</v>
      </c>
      <c r="H2491" s="2" t="s">
        <v>1732</v>
      </c>
      <c r="I2491" s="1">
        <v>5</v>
      </c>
      <c r="J2491" s="1">
        <v>1987</v>
      </c>
      <c r="K2491" s="2" t="s">
        <v>1124</v>
      </c>
      <c r="L2491" s="122">
        <v>1.1499999999999999</v>
      </c>
      <c r="N2491" s="117">
        <v>70000000</v>
      </c>
      <c r="O2491" s="129">
        <f t="shared" si="196"/>
        <v>80500000</v>
      </c>
      <c r="P2491" s="14">
        <f t="shared" si="198"/>
        <v>0</v>
      </c>
      <c r="Q2491" s="14" t="str">
        <f>+IF(B2491='1'!$D$15,IF(C2491='1'!$D$16,'2'!D2491,""),"")</f>
        <v/>
      </c>
      <c r="S2491" s="36">
        <v>65000000</v>
      </c>
      <c r="T2491" s="87">
        <v>65000000</v>
      </c>
      <c r="U2491" s="96">
        <v>65000000</v>
      </c>
      <c r="V2491" s="108">
        <v>70000000</v>
      </c>
    </row>
    <row r="2492" spans="1:22" hidden="1" x14ac:dyDescent="0.2">
      <c r="A2492" s="103">
        <v>2490</v>
      </c>
      <c r="B2492" s="43" t="s">
        <v>47</v>
      </c>
      <c r="C2492" s="43">
        <v>20</v>
      </c>
      <c r="D2492" s="43" t="s">
        <v>1198</v>
      </c>
      <c r="E2492" s="43">
        <v>18102</v>
      </c>
      <c r="F2492" s="43" t="str">
        <f t="shared" si="200"/>
        <v>СХД20н3-27</v>
      </c>
      <c r="G2492" s="44" t="s">
        <v>2449</v>
      </c>
      <c r="H2492" s="44"/>
      <c r="I2492" s="43">
        <v>3</v>
      </c>
      <c r="J2492" s="43">
        <v>1960</v>
      </c>
      <c r="K2492" s="44"/>
      <c r="L2492" s="124">
        <v>1.1499999999999999</v>
      </c>
      <c r="M2492" s="45" t="s">
        <v>2015</v>
      </c>
      <c r="N2492" s="128">
        <v>0</v>
      </c>
      <c r="O2492" s="129">
        <f t="shared" si="196"/>
        <v>0</v>
      </c>
      <c r="P2492" s="14">
        <f t="shared" si="198"/>
        <v>0</v>
      </c>
      <c r="Q2492" s="14" t="str">
        <f>+IF(B2492='1'!$D$15,IF(C2492='1'!$D$16,'2'!D2492,""),"")</f>
        <v/>
      </c>
      <c r="S2492" s="46">
        <v>0</v>
      </c>
      <c r="T2492" s="47">
        <v>0</v>
      </c>
      <c r="U2492" s="128">
        <v>0</v>
      </c>
      <c r="V2492" s="108">
        <v>0</v>
      </c>
    </row>
    <row r="2493" spans="1:22" hidden="1" x14ac:dyDescent="0.2">
      <c r="A2493" s="103">
        <v>2491</v>
      </c>
      <c r="B2493" s="1" t="s">
        <v>47</v>
      </c>
      <c r="C2493" s="14">
        <v>20</v>
      </c>
      <c r="D2493" s="14" t="s">
        <v>1216</v>
      </c>
      <c r="E2493" s="1">
        <v>18102</v>
      </c>
      <c r="F2493" s="1" t="str">
        <f t="shared" si="200"/>
        <v>СХД20н2-30</v>
      </c>
      <c r="G2493" s="2" t="s">
        <v>1732</v>
      </c>
      <c r="H2493" s="2" t="s">
        <v>1732</v>
      </c>
      <c r="I2493" s="1">
        <v>5</v>
      </c>
      <c r="J2493" s="1">
        <v>1962</v>
      </c>
      <c r="K2493" s="2" t="s">
        <v>1125</v>
      </c>
      <c r="L2493" s="122">
        <v>1.1499999999999999</v>
      </c>
      <c r="N2493" s="117">
        <v>70000000</v>
      </c>
      <c r="O2493" s="129">
        <f t="shared" si="196"/>
        <v>80500000</v>
      </c>
      <c r="P2493" s="14">
        <f t="shared" si="198"/>
        <v>0</v>
      </c>
      <c r="Q2493" s="14" t="str">
        <f>+IF(B2493='1'!$D$15,IF(C2493='1'!$D$16,'2'!D2493,""),"")</f>
        <v/>
      </c>
      <c r="S2493" s="36">
        <v>65000000</v>
      </c>
      <c r="T2493" s="87">
        <v>65000000</v>
      </c>
      <c r="U2493" s="96">
        <v>65000000</v>
      </c>
      <c r="V2493" s="108">
        <v>70000000</v>
      </c>
    </row>
    <row r="2494" spans="1:22" hidden="1" x14ac:dyDescent="0.2">
      <c r="A2494" s="103">
        <v>2492</v>
      </c>
      <c r="B2494" s="43" t="s">
        <v>47</v>
      </c>
      <c r="C2494" s="43">
        <v>20</v>
      </c>
      <c r="D2494" s="43" t="s">
        <v>1218</v>
      </c>
      <c r="E2494" s="43">
        <v>18102</v>
      </c>
      <c r="F2494" s="43" t="str">
        <f t="shared" si="200"/>
        <v>СХД20н2-27</v>
      </c>
      <c r="G2494" s="44" t="s">
        <v>2449</v>
      </c>
      <c r="H2494" s="44"/>
      <c r="I2494" s="43">
        <v>3</v>
      </c>
      <c r="J2494" s="43">
        <v>1960</v>
      </c>
      <c r="K2494" s="44" t="s">
        <v>1125</v>
      </c>
      <c r="L2494" s="124">
        <v>1.1499999999999999</v>
      </c>
      <c r="M2494" s="45" t="s">
        <v>2015</v>
      </c>
      <c r="N2494" s="128">
        <v>0</v>
      </c>
      <c r="O2494" s="129">
        <f t="shared" si="196"/>
        <v>0</v>
      </c>
      <c r="P2494" s="14">
        <f t="shared" si="198"/>
        <v>0</v>
      </c>
      <c r="Q2494" s="14" t="str">
        <f>+IF(B2494='1'!$D$15,IF(C2494='1'!$D$16,'2'!D2494,""),"")</f>
        <v/>
      </c>
      <c r="S2494" s="46">
        <v>0</v>
      </c>
      <c r="T2494" s="47">
        <v>0</v>
      </c>
      <c r="U2494" s="128">
        <v>0</v>
      </c>
      <c r="V2494" s="108">
        <v>0</v>
      </c>
    </row>
    <row r="2495" spans="1:22" hidden="1" x14ac:dyDescent="0.2">
      <c r="A2495" s="103">
        <v>2493</v>
      </c>
      <c r="B2495" s="1" t="s">
        <v>47</v>
      </c>
      <c r="C2495" s="14">
        <v>20</v>
      </c>
      <c r="D2495" s="14" t="s">
        <v>1215</v>
      </c>
      <c r="E2495" s="1">
        <v>18102</v>
      </c>
      <c r="F2495" s="1" t="str">
        <f t="shared" si="200"/>
        <v>СХД20н1-30</v>
      </c>
      <c r="G2495" s="2" t="s">
        <v>1732</v>
      </c>
      <c r="H2495" s="2" t="s">
        <v>1732</v>
      </c>
      <c r="I2495" s="1">
        <v>5</v>
      </c>
      <c r="J2495" s="1">
        <v>1973</v>
      </c>
      <c r="K2495" s="2" t="s">
        <v>1125</v>
      </c>
      <c r="L2495" s="122">
        <v>1.1499999999999999</v>
      </c>
      <c r="N2495" s="117">
        <v>70000000</v>
      </c>
      <c r="O2495" s="129">
        <f t="shared" si="196"/>
        <v>80500000</v>
      </c>
      <c r="P2495" s="14">
        <f t="shared" si="198"/>
        <v>0</v>
      </c>
      <c r="Q2495" s="14" t="str">
        <f>+IF(B2495='1'!$D$15,IF(C2495='1'!$D$16,'2'!D2495,""),"")</f>
        <v/>
      </c>
      <c r="S2495" s="36">
        <v>65000000</v>
      </c>
      <c r="T2495" s="87">
        <v>65000000</v>
      </c>
      <c r="U2495" s="96">
        <v>65000000</v>
      </c>
      <c r="V2495" s="108">
        <v>70000000</v>
      </c>
    </row>
    <row r="2496" spans="1:22" hidden="1" x14ac:dyDescent="0.2">
      <c r="A2496" s="103">
        <v>2494</v>
      </c>
      <c r="B2496" s="43" t="s">
        <v>47</v>
      </c>
      <c r="C2496" s="43">
        <v>20</v>
      </c>
      <c r="D2496" s="43" t="s">
        <v>1217</v>
      </c>
      <c r="E2496" s="43">
        <v>18102</v>
      </c>
      <c r="F2496" s="43" t="str">
        <f t="shared" si="200"/>
        <v>СХД20н1-27</v>
      </c>
      <c r="G2496" s="44" t="s">
        <v>2449</v>
      </c>
      <c r="H2496" s="44"/>
      <c r="I2496" s="43">
        <v>3</v>
      </c>
      <c r="J2496" s="43">
        <v>1960</v>
      </c>
      <c r="K2496" s="44" t="s">
        <v>1125</v>
      </c>
      <c r="L2496" s="124">
        <v>1.1499999999999999</v>
      </c>
      <c r="M2496" s="45" t="s">
        <v>2015</v>
      </c>
      <c r="N2496" s="128">
        <v>0</v>
      </c>
      <c r="O2496" s="129">
        <f t="shared" si="196"/>
        <v>0</v>
      </c>
      <c r="P2496" s="14">
        <f t="shared" si="198"/>
        <v>0</v>
      </c>
      <c r="Q2496" s="14" t="str">
        <f>+IF(B2496='1'!$D$15,IF(C2496='1'!$D$16,'2'!D2496,""),"")</f>
        <v/>
      </c>
      <c r="S2496" s="46">
        <v>0</v>
      </c>
      <c r="T2496" s="47">
        <v>0</v>
      </c>
      <c r="U2496" s="128">
        <v>0</v>
      </c>
      <c r="V2496" s="108">
        <v>0</v>
      </c>
    </row>
    <row r="2497" spans="1:22" hidden="1" x14ac:dyDescent="0.2">
      <c r="A2497" s="103">
        <v>2495</v>
      </c>
      <c r="B2497" s="1" t="s">
        <v>47</v>
      </c>
      <c r="C2497" s="14">
        <v>20</v>
      </c>
      <c r="D2497" s="14" t="s">
        <v>1211</v>
      </c>
      <c r="E2497" s="1">
        <v>18103</v>
      </c>
      <c r="F2497" s="1" t="str">
        <f t="shared" si="200"/>
        <v>СХД2070Б</v>
      </c>
      <c r="G2497" s="2" t="s">
        <v>2573</v>
      </c>
      <c r="I2497" s="1">
        <v>9</v>
      </c>
      <c r="J2497" s="1">
        <v>2019</v>
      </c>
      <c r="K2497" s="2" t="s">
        <v>535</v>
      </c>
      <c r="L2497" s="122">
        <f t="shared" ref="L2497:L2505" si="201">+$L$1</f>
        <v>1.1000000000000001</v>
      </c>
      <c r="N2497" s="117">
        <v>2200000</v>
      </c>
      <c r="O2497" s="129">
        <f t="shared" si="196"/>
        <v>2420000</v>
      </c>
      <c r="P2497" s="14">
        <f t="shared" si="198"/>
        <v>0</v>
      </c>
      <c r="Q2497" s="14" t="str">
        <f>+IF(B2497='1'!$D$15,IF(C2497='1'!$D$16,'2'!D2497,""),"")</f>
        <v/>
      </c>
      <c r="S2497" s="36">
        <v>2200000</v>
      </c>
      <c r="T2497" s="87">
        <v>2000000</v>
      </c>
      <c r="U2497" s="96">
        <v>2000000</v>
      </c>
      <c r="V2497" s="108">
        <v>2200000</v>
      </c>
    </row>
    <row r="2498" spans="1:22" hidden="1" x14ac:dyDescent="0.2">
      <c r="A2498" s="103">
        <v>2496</v>
      </c>
      <c r="B2498" s="1" t="s">
        <v>47</v>
      </c>
      <c r="C2498" s="14">
        <v>20</v>
      </c>
      <c r="D2498" s="14" t="s">
        <v>1210</v>
      </c>
      <c r="E2498" s="1">
        <v>18103</v>
      </c>
      <c r="F2498" s="1" t="str">
        <f t="shared" si="200"/>
        <v>СХД2070А</v>
      </c>
      <c r="G2498" s="2" t="s">
        <v>2573</v>
      </c>
      <c r="I2498" s="1">
        <v>9</v>
      </c>
      <c r="J2498" s="1">
        <v>2019</v>
      </c>
      <c r="K2498" s="2" t="s">
        <v>535</v>
      </c>
      <c r="L2498" s="122">
        <f t="shared" si="201"/>
        <v>1.1000000000000001</v>
      </c>
      <c r="N2498" s="117">
        <v>2200000</v>
      </c>
      <c r="O2498" s="129">
        <f t="shared" si="196"/>
        <v>2420000</v>
      </c>
      <c r="P2498" s="14">
        <f t="shared" si="198"/>
        <v>0</v>
      </c>
      <c r="Q2498" s="14" t="str">
        <f>+IF(B2498='1'!$D$15,IF(C2498='1'!$D$16,'2'!D2498,""),"")</f>
        <v/>
      </c>
      <c r="S2498" s="36">
        <v>2200000</v>
      </c>
      <c r="T2498" s="87">
        <v>2000000</v>
      </c>
      <c r="U2498" s="96">
        <v>2000000</v>
      </c>
      <c r="V2498" s="108">
        <v>2200000</v>
      </c>
    </row>
    <row r="2499" spans="1:22" hidden="1" x14ac:dyDescent="0.2">
      <c r="A2499" s="103">
        <v>2497</v>
      </c>
      <c r="B2499" s="1" t="s">
        <v>47</v>
      </c>
      <c r="C2499" s="14">
        <v>20</v>
      </c>
      <c r="D2499" s="14" t="s">
        <v>972</v>
      </c>
      <c r="E2499" s="1">
        <v>18102</v>
      </c>
      <c r="F2499" s="1" t="str">
        <f t="shared" si="200"/>
        <v>СХД2039А</v>
      </c>
      <c r="G2499" s="2" t="s">
        <v>6</v>
      </c>
      <c r="I2499" s="1">
        <v>9</v>
      </c>
      <c r="J2499" s="1">
        <v>2020</v>
      </c>
      <c r="K2499" s="2" t="s">
        <v>1212</v>
      </c>
      <c r="L2499" s="122">
        <f t="shared" si="201"/>
        <v>1.1000000000000001</v>
      </c>
      <c r="N2499" s="117">
        <v>2200000</v>
      </c>
      <c r="O2499" s="129">
        <f t="shared" si="196"/>
        <v>2420000</v>
      </c>
      <c r="P2499" s="14">
        <f t="shared" si="198"/>
        <v>0</v>
      </c>
      <c r="Q2499" s="14" t="str">
        <f>+IF(B2499='1'!$D$15,IF(C2499='1'!$D$16,'2'!D2499,""),"")</f>
        <v/>
      </c>
      <c r="S2499" s="36">
        <v>2000000</v>
      </c>
      <c r="T2499" s="87">
        <v>2000000</v>
      </c>
      <c r="U2499" s="96">
        <v>2000000</v>
      </c>
      <c r="V2499" s="108">
        <v>2200000</v>
      </c>
    </row>
    <row r="2500" spans="1:22" hidden="1" x14ac:dyDescent="0.2">
      <c r="A2500" s="103">
        <v>2498</v>
      </c>
      <c r="B2500" s="1" t="s">
        <v>47</v>
      </c>
      <c r="C2500" s="14">
        <v>20</v>
      </c>
      <c r="D2500" s="14" t="s">
        <v>1219</v>
      </c>
      <c r="E2500" s="1">
        <v>18104</v>
      </c>
      <c r="F2500" s="1" t="str">
        <f t="shared" si="200"/>
        <v>СХД2013Б</v>
      </c>
      <c r="G2500" s="2" t="s">
        <v>7</v>
      </c>
      <c r="I2500" s="1">
        <v>5</v>
      </c>
      <c r="J2500" s="1">
        <v>2013</v>
      </c>
      <c r="K2500" s="2" t="s">
        <v>1125</v>
      </c>
      <c r="L2500" s="122">
        <f t="shared" si="201"/>
        <v>1.1000000000000001</v>
      </c>
      <c r="N2500" s="117">
        <v>1800000</v>
      </c>
      <c r="O2500" s="129">
        <f t="shared" ref="O2500:O2563" si="202">L2500*N2500</f>
        <v>1980000.0000000002</v>
      </c>
      <c r="P2500" s="14">
        <f t="shared" si="198"/>
        <v>0</v>
      </c>
      <c r="Q2500" s="14" t="str">
        <f>+IF(B2500='1'!$D$15,IF(C2500='1'!$D$16,'2'!D2500,""),"")</f>
        <v/>
      </c>
      <c r="S2500" s="36">
        <v>1600000</v>
      </c>
      <c r="T2500" s="87">
        <v>1600000</v>
      </c>
      <c r="U2500" s="96">
        <v>1600000</v>
      </c>
      <c r="V2500" s="108">
        <v>1800000</v>
      </c>
    </row>
    <row r="2501" spans="1:22" hidden="1" x14ac:dyDescent="0.2">
      <c r="A2501" s="103">
        <v>2499</v>
      </c>
      <c r="B2501" s="1" t="s">
        <v>47</v>
      </c>
      <c r="C2501" s="14">
        <v>20</v>
      </c>
      <c r="D2501" s="14" t="s">
        <v>459</v>
      </c>
      <c r="E2501" s="1">
        <v>18104</v>
      </c>
      <c r="F2501" s="1" t="str">
        <f t="shared" si="200"/>
        <v>СХД2013А</v>
      </c>
      <c r="G2501" s="2" t="s">
        <v>183</v>
      </c>
      <c r="I2501" s="1">
        <v>13</v>
      </c>
      <c r="J2501" s="1">
        <v>2015</v>
      </c>
      <c r="K2501" s="2" t="s">
        <v>8</v>
      </c>
      <c r="L2501" s="122">
        <f t="shared" si="201"/>
        <v>1.1000000000000001</v>
      </c>
      <c r="N2501" s="117">
        <v>2000000</v>
      </c>
      <c r="O2501" s="129">
        <f t="shared" si="202"/>
        <v>2200000</v>
      </c>
      <c r="P2501" s="14">
        <f t="shared" si="198"/>
        <v>0</v>
      </c>
      <c r="Q2501" s="14" t="str">
        <f>+IF(B2501='1'!$D$15,IF(C2501='1'!$D$16,'2'!D2501,""),"")</f>
        <v/>
      </c>
      <c r="S2501" s="36">
        <v>1800000</v>
      </c>
      <c r="T2501" s="87">
        <v>1800000</v>
      </c>
      <c r="U2501" s="96">
        <v>1800000</v>
      </c>
      <c r="V2501" s="108">
        <v>2000000</v>
      </c>
    </row>
    <row r="2502" spans="1:22" hidden="1" x14ac:dyDescent="0.2">
      <c r="A2502" s="103">
        <v>2500</v>
      </c>
      <c r="B2502" s="1" t="s">
        <v>47</v>
      </c>
      <c r="C2502" s="14">
        <v>20</v>
      </c>
      <c r="D2502" s="14" t="s">
        <v>332</v>
      </c>
      <c r="E2502" s="1">
        <v>18104</v>
      </c>
      <c r="F2502" s="1" t="str">
        <f t="shared" si="200"/>
        <v>СХД2038А</v>
      </c>
      <c r="G2502" s="2" t="s">
        <v>2572</v>
      </c>
      <c r="I2502" s="1">
        <v>10</v>
      </c>
      <c r="J2502" s="1">
        <v>2023</v>
      </c>
      <c r="K2502" s="2" t="s">
        <v>8</v>
      </c>
      <c r="L2502" s="122">
        <f t="shared" si="201"/>
        <v>1.1000000000000001</v>
      </c>
      <c r="N2502" s="117">
        <v>2400000</v>
      </c>
      <c r="O2502" s="129">
        <f t="shared" si="202"/>
        <v>2640000</v>
      </c>
      <c r="P2502" s="14">
        <f t="shared" ref="P2502:P2565" si="203">+IF(Q2502="",0,P2501+1)</f>
        <v>0</v>
      </c>
      <c r="Q2502" s="14" t="str">
        <f>+IF(B2502='1'!$D$15,IF(C2502='1'!$D$16,'2'!D2502,""),"")</f>
        <v/>
      </c>
      <c r="S2502" s="36"/>
      <c r="T2502" s="87"/>
      <c r="U2502" s="96">
        <v>0</v>
      </c>
      <c r="V2502" s="108">
        <v>2400000</v>
      </c>
    </row>
    <row r="2503" spans="1:22" hidden="1" x14ac:dyDescent="0.2">
      <c r="A2503" s="103">
        <v>2501</v>
      </c>
      <c r="B2503" s="1" t="s">
        <v>47</v>
      </c>
      <c r="C2503" s="14">
        <v>20</v>
      </c>
      <c r="D2503" s="14" t="s">
        <v>610</v>
      </c>
      <c r="E2503" s="1">
        <v>18103</v>
      </c>
      <c r="F2503" s="1" t="str">
        <f t="shared" si="200"/>
        <v>СХД2010В</v>
      </c>
      <c r="G2503" s="2" t="s">
        <v>1213</v>
      </c>
      <c r="I2503" s="1">
        <v>5</v>
      </c>
      <c r="J2503" s="1">
        <v>2016</v>
      </c>
      <c r="K2503" s="2" t="s">
        <v>1212</v>
      </c>
      <c r="L2503" s="122">
        <f t="shared" si="201"/>
        <v>1.1000000000000001</v>
      </c>
      <c r="N2503" s="117">
        <v>1800000</v>
      </c>
      <c r="O2503" s="129">
        <f t="shared" si="202"/>
        <v>1980000.0000000002</v>
      </c>
      <c r="P2503" s="14">
        <f t="shared" si="203"/>
        <v>0</v>
      </c>
      <c r="Q2503" s="14" t="str">
        <f>+IF(B2503='1'!$D$15,IF(C2503='1'!$D$16,'2'!D2503,""),"")</f>
        <v/>
      </c>
      <c r="S2503" s="36">
        <v>1600000</v>
      </c>
      <c r="T2503" s="87">
        <v>1600000</v>
      </c>
      <c r="U2503" s="96">
        <v>1600000</v>
      </c>
      <c r="V2503" s="108">
        <v>1800000</v>
      </c>
    </row>
    <row r="2504" spans="1:22" hidden="1" x14ac:dyDescent="0.2">
      <c r="A2504" s="103">
        <v>2502</v>
      </c>
      <c r="B2504" s="1" t="s">
        <v>47</v>
      </c>
      <c r="C2504" s="14">
        <v>20</v>
      </c>
      <c r="D2504" s="14" t="s">
        <v>300</v>
      </c>
      <c r="E2504" s="1">
        <v>18103</v>
      </c>
      <c r="F2504" s="1" t="str">
        <f t="shared" si="200"/>
        <v>СХД2010Б</v>
      </c>
      <c r="G2504" s="2" t="s">
        <v>1213</v>
      </c>
      <c r="I2504" s="1">
        <v>5</v>
      </c>
      <c r="J2504" s="1">
        <v>2014</v>
      </c>
      <c r="K2504" s="2" t="s">
        <v>1212</v>
      </c>
      <c r="L2504" s="122">
        <f t="shared" si="201"/>
        <v>1.1000000000000001</v>
      </c>
      <c r="N2504" s="117">
        <v>1800000</v>
      </c>
      <c r="O2504" s="129">
        <f t="shared" si="202"/>
        <v>1980000.0000000002</v>
      </c>
      <c r="P2504" s="14">
        <f t="shared" si="203"/>
        <v>0</v>
      </c>
      <c r="Q2504" s="14" t="str">
        <f>+IF(B2504='1'!$D$15,IF(C2504='1'!$D$16,'2'!D2504,""),"")</f>
        <v/>
      </c>
      <c r="S2504" s="36">
        <v>1600000</v>
      </c>
      <c r="T2504" s="87">
        <v>1600000</v>
      </c>
      <c r="U2504" s="96">
        <v>1600000</v>
      </c>
      <c r="V2504" s="108">
        <v>1800000</v>
      </c>
    </row>
    <row r="2505" spans="1:22" hidden="1" x14ac:dyDescent="0.2">
      <c r="A2505" s="103">
        <v>2503</v>
      </c>
      <c r="B2505" s="1" t="s">
        <v>47</v>
      </c>
      <c r="C2505" s="14">
        <v>20</v>
      </c>
      <c r="D2505" s="14" t="s">
        <v>22</v>
      </c>
      <c r="E2505" s="1">
        <v>18103</v>
      </c>
      <c r="F2505" s="1" t="str">
        <f t="shared" si="200"/>
        <v>СХД2010А</v>
      </c>
      <c r="G2505" s="2" t="s">
        <v>1213</v>
      </c>
      <c r="I2505" s="1">
        <v>5</v>
      </c>
      <c r="J2505" s="1">
        <v>2014</v>
      </c>
      <c r="K2505" s="2" t="s">
        <v>1212</v>
      </c>
      <c r="L2505" s="122">
        <f t="shared" si="201"/>
        <v>1.1000000000000001</v>
      </c>
      <c r="N2505" s="117">
        <v>1800000</v>
      </c>
      <c r="O2505" s="129">
        <f t="shared" si="202"/>
        <v>1980000.0000000002</v>
      </c>
      <c r="P2505" s="14">
        <f t="shared" si="203"/>
        <v>0</v>
      </c>
      <c r="Q2505" s="14" t="str">
        <f>+IF(B2505='1'!$D$15,IF(C2505='1'!$D$16,'2'!D2505,""),"")</f>
        <v/>
      </c>
      <c r="S2505" s="36">
        <v>1600000</v>
      </c>
      <c r="T2505" s="87">
        <v>1600000</v>
      </c>
      <c r="U2505" s="96">
        <v>1600000</v>
      </c>
      <c r="V2505" s="108">
        <v>1800000</v>
      </c>
    </row>
    <row r="2506" spans="1:22" hidden="1" x14ac:dyDescent="0.2">
      <c r="A2506" s="103">
        <v>2504</v>
      </c>
      <c r="B2506" s="1" t="s">
        <v>47</v>
      </c>
      <c r="C2506" s="14">
        <v>20</v>
      </c>
      <c r="D2506" s="14">
        <v>73</v>
      </c>
      <c r="E2506" s="1">
        <v>18104</v>
      </c>
      <c r="F2506" s="1" t="str">
        <f t="shared" si="200"/>
        <v>СХД2073</v>
      </c>
      <c r="G2506" s="2" t="s">
        <v>1689</v>
      </c>
      <c r="H2506" s="2" t="s">
        <v>1689</v>
      </c>
      <c r="I2506" s="1">
        <v>5</v>
      </c>
      <c r="J2506" s="1">
        <v>1993</v>
      </c>
      <c r="K2506" s="2" t="s">
        <v>1212</v>
      </c>
      <c r="L2506" s="122">
        <v>1.1499999999999999</v>
      </c>
      <c r="N2506" s="117">
        <v>75000000</v>
      </c>
      <c r="O2506" s="129">
        <f t="shared" si="202"/>
        <v>86250000</v>
      </c>
      <c r="P2506" s="14">
        <f t="shared" si="203"/>
        <v>0</v>
      </c>
      <c r="Q2506" s="14" t="str">
        <f>+IF(B2506='1'!$D$15,IF(C2506='1'!$D$16,'2'!D2506,""),"")</f>
        <v/>
      </c>
      <c r="S2506" s="36">
        <v>70000000</v>
      </c>
      <c r="T2506" s="87">
        <v>70000000</v>
      </c>
      <c r="U2506" s="96">
        <v>70000000</v>
      </c>
      <c r="V2506" s="108">
        <v>75000000</v>
      </c>
    </row>
    <row r="2507" spans="1:22" hidden="1" x14ac:dyDescent="0.2">
      <c r="A2507" s="103">
        <v>2505</v>
      </c>
      <c r="B2507" s="1" t="s">
        <v>47</v>
      </c>
      <c r="C2507" s="14">
        <v>20</v>
      </c>
      <c r="D2507" s="14">
        <v>41</v>
      </c>
      <c r="E2507" s="1">
        <v>18102</v>
      </c>
      <c r="F2507" s="1" t="str">
        <f t="shared" si="200"/>
        <v>СХД2041</v>
      </c>
      <c r="G2507" s="2" t="s">
        <v>7</v>
      </c>
      <c r="I2507" s="1">
        <v>5</v>
      </c>
      <c r="J2507" s="1">
        <v>2009</v>
      </c>
      <c r="K2507" s="2" t="s">
        <v>1124</v>
      </c>
      <c r="L2507" s="122">
        <f t="shared" ref="L2507:L2514" si="204">+$L$1</f>
        <v>1.1000000000000001</v>
      </c>
      <c r="N2507" s="117">
        <v>1600000</v>
      </c>
      <c r="O2507" s="129">
        <f t="shared" si="202"/>
        <v>1760000.0000000002</v>
      </c>
      <c r="P2507" s="14">
        <f t="shared" si="203"/>
        <v>0</v>
      </c>
      <c r="Q2507" s="14" t="str">
        <f>+IF(B2507='1'!$D$15,IF(C2507='1'!$D$16,'2'!D2507,""),"")</f>
        <v/>
      </c>
      <c r="S2507" s="36">
        <v>1400000</v>
      </c>
      <c r="T2507" s="87">
        <v>1400000</v>
      </c>
      <c r="U2507" s="96">
        <v>1400000</v>
      </c>
      <c r="V2507" s="108">
        <v>1600000</v>
      </c>
    </row>
    <row r="2508" spans="1:22" hidden="1" x14ac:dyDescent="0.2">
      <c r="A2508" s="103">
        <v>2506</v>
      </c>
      <c r="B2508" s="1" t="s">
        <v>47</v>
      </c>
      <c r="C2508" s="14">
        <v>20</v>
      </c>
      <c r="D2508" s="14">
        <v>38</v>
      </c>
      <c r="E2508" s="1">
        <v>18104</v>
      </c>
      <c r="F2508" s="1" t="str">
        <f t="shared" si="200"/>
        <v>СХД2038</v>
      </c>
      <c r="G2508" s="2" t="s">
        <v>7</v>
      </c>
      <c r="I2508" s="1">
        <v>7</v>
      </c>
      <c r="J2508" s="1">
        <v>2019</v>
      </c>
      <c r="K2508" s="2" t="s">
        <v>1124</v>
      </c>
      <c r="L2508" s="122">
        <f t="shared" si="204"/>
        <v>1.1000000000000001</v>
      </c>
      <c r="N2508" s="117">
        <v>2000000</v>
      </c>
      <c r="O2508" s="129">
        <f t="shared" si="202"/>
        <v>2200000</v>
      </c>
      <c r="P2508" s="14">
        <f t="shared" si="203"/>
        <v>0</v>
      </c>
      <c r="Q2508" s="14" t="str">
        <f>+IF(B2508='1'!$D$15,IF(C2508='1'!$D$16,'2'!D2508,""),"")</f>
        <v/>
      </c>
      <c r="S2508" s="36"/>
      <c r="T2508" s="87">
        <v>0</v>
      </c>
      <c r="U2508" s="96">
        <v>1800000</v>
      </c>
      <c r="V2508" s="108">
        <v>2000000</v>
      </c>
    </row>
    <row r="2509" spans="1:22" hidden="1" x14ac:dyDescent="0.2">
      <c r="A2509" s="103">
        <v>2507</v>
      </c>
      <c r="B2509" s="1" t="s">
        <v>47</v>
      </c>
      <c r="C2509" s="14">
        <v>20</v>
      </c>
      <c r="D2509" s="14">
        <v>37</v>
      </c>
      <c r="E2509" s="1">
        <v>18102</v>
      </c>
      <c r="F2509" s="1" t="str">
        <f t="shared" si="200"/>
        <v>СХД2037</v>
      </c>
      <c r="G2509" s="2" t="s">
        <v>7</v>
      </c>
      <c r="I2509" s="1">
        <v>4</v>
      </c>
      <c r="J2509" s="1">
        <v>2008</v>
      </c>
      <c r="K2509" s="2" t="s">
        <v>1125</v>
      </c>
      <c r="L2509" s="122">
        <f t="shared" si="204"/>
        <v>1.1000000000000001</v>
      </c>
      <c r="N2509" s="117">
        <v>1700000</v>
      </c>
      <c r="O2509" s="129">
        <f t="shared" si="202"/>
        <v>1870000.0000000002</v>
      </c>
      <c r="P2509" s="14">
        <f t="shared" si="203"/>
        <v>0</v>
      </c>
      <c r="Q2509" s="14" t="str">
        <f>+IF(B2509='1'!$D$15,IF(C2509='1'!$D$16,'2'!D2509,""),"")</f>
        <v/>
      </c>
      <c r="S2509" s="36">
        <v>1500000</v>
      </c>
      <c r="T2509" s="87">
        <v>1500000</v>
      </c>
      <c r="U2509" s="96">
        <v>1500000</v>
      </c>
      <c r="V2509" s="108">
        <v>1700000</v>
      </c>
    </row>
    <row r="2510" spans="1:22" hidden="1" x14ac:dyDescent="0.2">
      <c r="A2510" s="103">
        <v>2508</v>
      </c>
      <c r="B2510" s="1" t="s">
        <v>47</v>
      </c>
      <c r="C2510" s="14">
        <v>20</v>
      </c>
      <c r="D2510" s="14">
        <v>35</v>
      </c>
      <c r="E2510" s="1">
        <v>18102</v>
      </c>
      <c r="F2510" s="1" t="str">
        <f t="shared" si="200"/>
        <v>СХД2035</v>
      </c>
      <c r="G2510" s="2" t="s">
        <v>7</v>
      </c>
      <c r="I2510" s="1">
        <v>5</v>
      </c>
      <c r="J2510" s="1">
        <v>2012</v>
      </c>
      <c r="K2510" s="2" t="s">
        <v>1124</v>
      </c>
      <c r="L2510" s="122">
        <f t="shared" si="204"/>
        <v>1.1000000000000001</v>
      </c>
      <c r="N2510" s="117">
        <v>1700000</v>
      </c>
      <c r="O2510" s="129">
        <f t="shared" si="202"/>
        <v>1870000.0000000002</v>
      </c>
      <c r="P2510" s="14">
        <f t="shared" si="203"/>
        <v>0</v>
      </c>
      <c r="Q2510" s="14" t="str">
        <f>+IF(B2510='1'!$D$15,IF(C2510='1'!$D$16,'2'!D2510,""),"")</f>
        <v/>
      </c>
      <c r="S2510" s="36">
        <v>1500000</v>
      </c>
      <c r="T2510" s="87">
        <v>1500000</v>
      </c>
      <c r="U2510" s="96">
        <v>1500000</v>
      </c>
      <c r="V2510" s="108">
        <v>1700000</v>
      </c>
    </row>
    <row r="2511" spans="1:22" hidden="1" x14ac:dyDescent="0.2">
      <c r="A2511" s="103">
        <v>2509</v>
      </c>
      <c r="B2511" s="1" t="s">
        <v>47</v>
      </c>
      <c r="C2511" s="14">
        <v>20</v>
      </c>
      <c r="D2511" s="14">
        <v>33</v>
      </c>
      <c r="E2511" s="1">
        <v>18102</v>
      </c>
      <c r="F2511" s="1" t="str">
        <f t="shared" si="200"/>
        <v>СХД2033</v>
      </c>
      <c r="G2511" s="2" t="s">
        <v>7</v>
      </c>
      <c r="I2511" s="1">
        <v>5</v>
      </c>
      <c r="J2511" s="1">
        <v>2016</v>
      </c>
      <c r="K2511" s="2" t="s">
        <v>1212</v>
      </c>
      <c r="L2511" s="122">
        <f t="shared" si="204"/>
        <v>1.1000000000000001</v>
      </c>
      <c r="N2511" s="117">
        <v>1800000</v>
      </c>
      <c r="O2511" s="129">
        <f t="shared" si="202"/>
        <v>1980000.0000000002</v>
      </c>
      <c r="P2511" s="14">
        <f t="shared" si="203"/>
        <v>0</v>
      </c>
      <c r="Q2511" s="14" t="str">
        <f>+IF(B2511='1'!$D$15,IF(C2511='1'!$D$16,'2'!D2511,""),"")</f>
        <v/>
      </c>
      <c r="S2511" s="36"/>
      <c r="T2511" s="87">
        <v>0</v>
      </c>
      <c r="U2511" s="96">
        <v>1600000</v>
      </c>
      <c r="V2511" s="108">
        <v>1800000</v>
      </c>
    </row>
    <row r="2512" spans="1:22" hidden="1" x14ac:dyDescent="0.2">
      <c r="A2512" s="103">
        <v>2510</v>
      </c>
      <c r="B2512" s="1" t="s">
        <v>47</v>
      </c>
      <c r="C2512" s="14">
        <v>20</v>
      </c>
      <c r="D2512" s="14">
        <v>29</v>
      </c>
      <c r="E2512" s="14">
        <v>18102</v>
      </c>
      <c r="F2512" s="14" t="str">
        <f t="shared" si="200"/>
        <v>СХД2029</v>
      </c>
      <c r="G2512" s="13" t="s">
        <v>7</v>
      </c>
      <c r="I2512" s="1">
        <v>6</v>
      </c>
      <c r="J2512" s="1">
        <v>2014</v>
      </c>
      <c r="K2512" s="2" t="s">
        <v>1125</v>
      </c>
      <c r="L2512" s="122">
        <f t="shared" si="204"/>
        <v>1.1000000000000001</v>
      </c>
      <c r="N2512" s="117">
        <v>1800000</v>
      </c>
      <c r="O2512" s="129">
        <f t="shared" si="202"/>
        <v>1980000.0000000002</v>
      </c>
      <c r="P2512" s="14">
        <f t="shared" si="203"/>
        <v>0</v>
      </c>
      <c r="Q2512" s="14" t="str">
        <f>+IF(B2512='1'!$D$15,IF(C2512='1'!$D$16,'2'!D2512,""),"")</f>
        <v/>
      </c>
      <c r="S2512" s="36">
        <v>1600000</v>
      </c>
      <c r="T2512" s="87">
        <v>1600000</v>
      </c>
      <c r="U2512" s="96">
        <v>1600000</v>
      </c>
      <c r="V2512" s="108">
        <v>1800000</v>
      </c>
    </row>
    <row r="2513" spans="1:22" hidden="1" x14ac:dyDescent="0.2">
      <c r="A2513" s="103">
        <v>2511</v>
      </c>
      <c r="B2513" s="1" t="s">
        <v>47</v>
      </c>
      <c r="C2513" s="14">
        <v>20</v>
      </c>
      <c r="D2513" s="14">
        <v>17</v>
      </c>
      <c r="E2513" s="14">
        <v>18104</v>
      </c>
      <c r="F2513" s="14" t="str">
        <f t="shared" si="200"/>
        <v>СХД2017</v>
      </c>
      <c r="G2513" s="13" t="s">
        <v>1220</v>
      </c>
      <c r="I2513" s="1">
        <v>4</v>
      </c>
      <c r="J2513" s="1">
        <v>2014</v>
      </c>
      <c r="K2513" s="2" t="s">
        <v>8</v>
      </c>
      <c r="L2513" s="122">
        <f t="shared" si="204"/>
        <v>1.1000000000000001</v>
      </c>
      <c r="N2513" s="117">
        <v>1400000</v>
      </c>
      <c r="O2513" s="129">
        <f t="shared" si="202"/>
        <v>1540000.0000000002</v>
      </c>
      <c r="P2513" s="14">
        <f t="shared" si="203"/>
        <v>0</v>
      </c>
      <c r="Q2513" s="14" t="str">
        <f>+IF(B2513='1'!$D$15,IF(C2513='1'!$D$16,'2'!D2513,""),"")</f>
        <v/>
      </c>
      <c r="S2513" s="36">
        <v>1300000</v>
      </c>
      <c r="T2513" s="87">
        <v>1300000</v>
      </c>
      <c r="U2513" s="96">
        <v>1300000</v>
      </c>
      <c r="V2513" s="108">
        <v>1400000</v>
      </c>
    </row>
    <row r="2514" spans="1:22" hidden="1" x14ac:dyDescent="0.2">
      <c r="A2514" s="103">
        <v>2512</v>
      </c>
      <c r="B2514" s="1" t="s">
        <v>47</v>
      </c>
      <c r="C2514" s="14">
        <v>20</v>
      </c>
      <c r="D2514" s="14">
        <v>12</v>
      </c>
      <c r="E2514" s="1">
        <v>18104</v>
      </c>
      <c r="F2514" s="1" t="str">
        <f t="shared" si="200"/>
        <v>СХД2012</v>
      </c>
      <c r="G2514" s="2" t="s">
        <v>7</v>
      </c>
      <c r="I2514" s="1">
        <v>5</v>
      </c>
      <c r="J2514" s="1">
        <v>2012</v>
      </c>
      <c r="K2514" s="2" t="s">
        <v>1125</v>
      </c>
      <c r="L2514" s="122">
        <f t="shared" si="204"/>
        <v>1.1000000000000001</v>
      </c>
      <c r="N2514" s="117">
        <v>1600000</v>
      </c>
      <c r="O2514" s="129">
        <f t="shared" si="202"/>
        <v>1760000.0000000002</v>
      </c>
      <c r="P2514" s="14">
        <f t="shared" si="203"/>
        <v>0</v>
      </c>
      <c r="Q2514" s="14" t="str">
        <f>+IF(B2514='1'!$D$15,IF(C2514='1'!$D$16,'2'!D2514,""),"")</f>
        <v/>
      </c>
      <c r="S2514" s="36"/>
      <c r="T2514" s="87">
        <v>0</v>
      </c>
      <c r="U2514" s="96">
        <v>1400000</v>
      </c>
      <c r="V2514" s="108">
        <v>1600000</v>
      </c>
    </row>
    <row r="2515" spans="1:22" hidden="1" x14ac:dyDescent="0.2">
      <c r="A2515" s="103">
        <v>2513</v>
      </c>
      <c r="B2515" s="1" t="s">
        <v>47</v>
      </c>
      <c r="C2515" s="14">
        <v>20</v>
      </c>
      <c r="D2515" s="14">
        <v>10</v>
      </c>
      <c r="E2515" s="1">
        <v>18104</v>
      </c>
      <c r="F2515" s="1" t="str">
        <f t="shared" si="200"/>
        <v>СХД2010</v>
      </c>
      <c r="G2515" s="2" t="s">
        <v>1689</v>
      </c>
      <c r="H2515" s="2" t="s">
        <v>1689</v>
      </c>
      <c r="I2515" s="1">
        <v>5</v>
      </c>
      <c r="J2515" s="1">
        <v>1993</v>
      </c>
      <c r="K2515" s="2" t="s">
        <v>1212</v>
      </c>
      <c r="L2515" s="122">
        <v>1.1499999999999999</v>
      </c>
      <c r="N2515" s="117">
        <v>75000000</v>
      </c>
      <c r="O2515" s="129">
        <f t="shared" si="202"/>
        <v>86250000</v>
      </c>
      <c r="P2515" s="14">
        <f t="shared" si="203"/>
        <v>0</v>
      </c>
      <c r="Q2515" s="14" t="str">
        <f>+IF(B2515='1'!$D$15,IF(C2515='1'!$D$16,'2'!D2515,""),"")</f>
        <v/>
      </c>
      <c r="S2515" s="36">
        <v>70000000</v>
      </c>
      <c r="T2515" s="87">
        <v>70000000</v>
      </c>
      <c r="U2515" s="96">
        <v>70000000</v>
      </c>
      <c r="V2515" s="108">
        <v>75000000</v>
      </c>
    </row>
    <row r="2516" spans="1:22" hidden="1" x14ac:dyDescent="0.2">
      <c r="A2516" s="103">
        <v>2514</v>
      </c>
      <c r="B2516" s="1" t="s">
        <v>47</v>
      </c>
      <c r="C2516" s="14">
        <v>20</v>
      </c>
      <c r="D2516" s="14">
        <v>9</v>
      </c>
      <c r="E2516" s="1">
        <v>18104</v>
      </c>
      <c r="F2516" s="1" t="str">
        <f t="shared" si="200"/>
        <v>СХД209</v>
      </c>
      <c r="G2516" s="2" t="s">
        <v>1689</v>
      </c>
      <c r="H2516" s="2" t="s">
        <v>1689</v>
      </c>
      <c r="I2516" s="1">
        <v>5</v>
      </c>
      <c r="J2516" s="1">
        <v>1996</v>
      </c>
      <c r="K2516" s="2" t="s">
        <v>1212</v>
      </c>
      <c r="L2516" s="122">
        <v>1.1499999999999999</v>
      </c>
      <c r="N2516" s="117">
        <v>75000000</v>
      </c>
      <c r="O2516" s="129">
        <f t="shared" si="202"/>
        <v>86250000</v>
      </c>
      <c r="P2516" s="14">
        <f t="shared" si="203"/>
        <v>0</v>
      </c>
      <c r="Q2516" s="14" t="str">
        <f>+IF(B2516='1'!$D$15,IF(C2516='1'!$D$16,'2'!D2516,""),"")</f>
        <v/>
      </c>
      <c r="S2516" s="36">
        <v>70000000</v>
      </c>
      <c r="T2516" s="87">
        <v>70000000</v>
      </c>
      <c r="U2516" s="96">
        <v>70000000</v>
      </c>
      <c r="V2516" s="108">
        <v>75000000</v>
      </c>
    </row>
    <row r="2517" spans="1:22" hidden="1" x14ac:dyDescent="0.2">
      <c r="A2517" s="103">
        <v>2515</v>
      </c>
      <c r="B2517" s="1" t="s">
        <v>47</v>
      </c>
      <c r="C2517" s="14">
        <v>20</v>
      </c>
      <c r="D2517" s="14">
        <v>8</v>
      </c>
      <c r="E2517" s="1">
        <v>18104</v>
      </c>
      <c r="F2517" s="1" t="str">
        <f t="shared" si="200"/>
        <v>СХД208</v>
      </c>
      <c r="G2517" s="2" t="s">
        <v>1689</v>
      </c>
      <c r="H2517" s="2" t="s">
        <v>1689</v>
      </c>
      <c r="I2517" s="1">
        <v>5</v>
      </c>
      <c r="J2517" s="1">
        <v>1992</v>
      </c>
      <c r="K2517" s="2" t="s">
        <v>1212</v>
      </c>
      <c r="L2517" s="122">
        <v>1.1499999999999999</v>
      </c>
      <c r="N2517" s="117">
        <v>75000000</v>
      </c>
      <c r="O2517" s="129">
        <f t="shared" si="202"/>
        <v>86250000</v>
      </c>
      <c r="P2517" s="14">
        <f t="shared" si="203"/>
        <v>0</v>
      </c>
      <c r="Q2517" s="14" t="str">
        <f>+IF(B2517='1'!$D$15,IF(C2517='1'!$D$16,'2'!D2517,""),"")</f>
        <v/>
      </c>
      <c r="S2517" s="36">
        <v>70000000</v>
      </c>
      <c r="T2517" s="87">
        <v>70000000</v>
      </c>
      <c r="U2517" s="96">
        <v>70000000</v>
      </c>
      <c r="V2517" s="108">
        <v>75000000</v>
      </c>
    </row>
    <row r="2518" spans="1:22" hidden="1" x14ac:dyDescent="0.2">
      <c r="A2518" s="103">
        <v>2516</v>
      </c>
      <c r="B2518" s="1" t="s">
        <v>47</v>
      </c>
      <c r="C2518" s="14">
        <v>20</v>
      </c>
      <c r="D2518" s="14">
        <v>7</v>
      </c>
      <c r="E2518" s="1">
        <v>18104</v>
      </c>
      <c r="F2518" s="1" t="str">
        <f t="shared" si="200"/>
        <v>СХД207</v>
      </c>
      <c r="G2518" s="2" t="s">
        <v>1689</v>
      </c>
      <c r="H2518" s="2" t="s">
        <v>1689</v>
      </c>
      <c r="I2518" s="1">
        <v>5</v>
      </c>
      <c r="J2518" s="1">
        <v>1992</v>
      </c>
      <c r="K2518" s="2" t="s">
        <v>1212</v>
      </c>
      <c r="L2518" s="122">
        <v>1.1499999999999999</v>
      </c>
      <c r="N2518" s="117">
        <v>75000000</v>
      </c>
      <c r="O2518" s="129">
        <f t="shared" si="202"/>
        <v>86250000</v>
      </c>
      <c r="P2518" s="14">
        <f t="shared" si="203"/>
        <v>0</v>
      </c>
      <c r="Q2518" s="14" t="str">
        <f>+IF(B2518='1'!$D$15,IF(C2518='1'!$D$16,'2'!D2518,""),"")</f>
        <v/>
      </c>
      <c r="S2518" s="36">
        <v>70000000</v>
      </c>
      <c r="T2518" s="87">
        <v>70000000</v>
      </c>
      <c r="U2518" s="96">
        <v>70000000</v>
      </c>
      <c r="V2518" s="108">
        <v>75000000</v>
      </c>
    </row>
    <row r="2519" spans="1:22" hidden="1" x14ac:dyDescent="0.2">
      <c r="A2519" s="103">
        <v>2517</v>
      </c>
      <c r="B2519" s="1" t="s">
        <v>47</v>
      </c>
      <c r="C2519" s="14">
        <v>20</v>
      </c>
      <c r="D2519" s="14">
        <v>6</v>
      </c>
      <c r="E2519" s="1">
        <v>18104</v>
      </c>
      <c r="F2519" s="1" t="str">
        <f t="shared" si="200"/>
        <v>СХД206</v>
      </c>
      <c r="G2519" s="2" t="s">
        <v>1689</v>
      </c>
      <c r="H2519" s="2" t="s">
        <v>1689</v>
      </c>
      <c r="I2519" s="1">
        <v>5</v>
      </c>
      <c r="J2519" s="1">
        <v>1995</v>
      </c>
      <c r="K2519" s="2" t="s">
        <v>1125</v>
      </c>
      <c r="L2519" s="122">
        <v>1.1499999999999999</v>
      </c>
      <c r="N2519" s="117">
        <v>75000000</v>
      </c>
      <c r="O2519" s="129">
        <f t="shared" si="202"/>
        <v>86250000</v>
      </c>
      <c r="P2519" s="14">
        <f t="shared" si="203"/>
        <v>0</v>
      </c>
      <c r="Q2519" s="14" t="str">
        <f>+IF(B2519='1'!$D$15,IF(C2519='1'!$D$16,'2'!D2519,""),"")</f>
        <v/>
      </c>
      <c r="S2519" s="36">
        <v>70000000</v>
      </c>
      <c r="T2519" s="87">
        <v>70000000</v>
      </c>
      <c r="U2519" s="96">
        <v>70000000</v>
      </c>
      <c r="V2519" s="108">
        <v>75000000</v>
      </c>
    </row>
    <row r="2520" spans="1:22" hidden="1" x14ac:dyDescent="0.2">
      <c r="A2520" s="103">
        <v>2518</v>
      </c>
      <c r="B2520" s="1" t="s">
        <v>47</v>
      </c>
      <c r="C2520" s="14">
        <v>20</v>
      </c>
      <c r="D2520" s="14">
        <v>4</v>
      </c>
      <c r="E2520" s="1">
        <v>18104</v>
      </c>
      <c r="F2520" s="1" t="str">
        <f t="shared" si="200"/>
        <v>СХД204</v>
      </c>
      <c r="G2520" s="2" t="s">
        <v>1689</v>
      </c>
      <c r="H2520" s="2" t="s">
        <v>1689</v>
      </c>
      <c r="I2520" s="1">
        <v>5</v>
      </c>
      <c r="J2520" s="1">
        <v>1995</v>
      </c>
      <c r="K2520" s="2" t="s">
        <v>1212</v>
      </c>
      <c r="L2520" s="122">
        <v>1.1499999999999999</v>
      </c>
      <c r="N2520" s="117">
        <v>75000000</v>
      </c>
      <c r="O2520" s="129">
        <f t="shared" si="202"/>
        <v>86250000</v>
      </c>
      <c r="P2520" s="14">
        <f t="shared" si="203"/>
        <v>0</v>
      </c>
      <c r="Q2520" s="14" t="str">
        <f>+IF(B2520='1'!$D$15,IF(C2520='1'!$D$16,'2'!D2520,""),"")</f>
        <v/>
      </c>
      <c r="S2520" s="36">
        <v>70000000</v>
      </c>
      <c r="T2520" s="87">
        <v>70000000</v>
      </c>
      <c r="U2520" s="96">
        <v>70000000</v>
      </c>
      <c r="V2520" s="108">
        <v>75000000</v>
      </c>
    </row>
    <row r="2521" spans="1:22" hidden="1" x14ac:dyDescent="0.2">
      <c r="A2521" s="103">
        <v>2519</v>
      </c>
      <c r="B2521" s="1" t="s">
        <v>47</v>
      </c>
      <c r="C2521" s="14">
        <v>20</v>
      </c>
      <c r="D2521" s="14">
        <v>3</v>
      </c>
      <c r="E2521" s="1">
        <v>18104</v>
      </c>
      <c r="F2521" s="1" t="str">
        <f t="shared" si="200"/>
        <v>СХД203</v>
      </c>
      <c r="G2521" s="2" t="s">
        <v>1689</v>
      </c>
      <c r="H2521" s="2" t="s">
        <v>1689</v>
      </c>
      <c r="I2521" s="1">
        <v>5</v>
      </c>
      <c r="J2521" s="1">
        <v>1995</v>
      </c>
      <c r="K2521" s="2" t="s">
        <v>1212</v>
      </c>
      <c r="L2521" s="122">
        <v>1.1499999999999999</v>
      </c>
      <c r="N2521" s="117">
        <v>75000000</v>
      </c>
      <c r="O2521" s="129">
        <f t="shared" si="202"/>
        <v>86250000</v>
      </c>
      <c r="P2521" s="14">
        <f t="shared" si="203"/>
        <v>0</v>
      </c>
      <c r="Q2521" s="14" t="str">
        <f>+IF(B2521='1'!$D$15,IF(C2521='1'!$D$16,'2'!D2521,""),"")</f>
        <v/>
      </c>
      <c r="S2521" s="36">
        <v>70000000</v>
      </c>
      <c r="T2521" s="87">
        <v>70000000</v>
      </c>
      <c r="U2521" s="96">
        <v>70000000</v>
      </c>
      <c r="V2521" s="108">
        <v>75000000</v>
      </c>
    </row>
    <row r="2522" spans="1:22" hidden="1" x14ac:dyDescent="0.2">
      <c r="A2522" s="103">
        <v>2520</v>
      </c>
      <c r="B2522" s="1" t="s">
        <v>47</v>
      </c>
      <c r="C2522" s="14">
        <v>20</v>
      </c>
      <c r="D2522" s="14">
        <v>2</v>
      </c>
      <c r="E2522" s="1">
        <v>18104</v>
      </c>
      <c r="F2522" s="1" t="str">
        <f t="shared" si="200"/>
        <v>СХД202</v>
      </c>
      <c r="G2522" s="2" t="s">
        <v>1689</v>
      </c>
      <c r="H2522" s="2" t="s">
        <v>1689</v>
      </c>
      <c r="I2522" s="1">
        <v>5</v>
      </c>
      <c r="J2522" s="1">
        <v>1996</v>
      </c>
      <c r="K2522" s="2" t="s">
        <v>1212</v>
      </c>
      <c r="L2522" s="122">
        <v>1.1499999999999999</v>
      </c>
      <c r="N2522" s="117">
        <v>75000000</v>
      </c>
      <c r="O2522" s="129">
        <f t="shared" si="202"/>
        <v>86250000</v>
      </c>
      <c r="P2522" s="14">
        <f t="shared" si="203"/>
        <v>0</v>
      </c>
      <c r="Q2522" s="14" t="str">
        <f>+IF(B2522='1'!$D$15,IF(C2522='1'!$D$16,'2'!D2522,""),"")</f>
        <v/>
      </c>
      <c r="S2522" s="36">
        <v>70000000</v>
      </c>
      <c r="T2522" s="87">
        <v>70000000</v>
      </c>
      <c r="U2522" s="96">
        <v>70000000</v>
      </c>
      <c r="V2522" s="108">
        <v>75000000</v>
      </c>
    </row>
    <row r="2523" spans="1:22" hidden="1" x14ac:dyDescent="0.2">
      <c r="A2523" s="103">
        <v>2521</v>
      </c>
      <c r="B2523" s="1" t="s">
        <v>47</v>
      </c>
      <c r="C2523" s="14">
        <v>20</v>
      </c>
      <c r="D2523" s="14">
        <v>1</v>
      </c>
      <c r="E2523" s="1">
        <v>18104</v>
      </c>
      <c r="F2523" s="1" t="str">
        <f t="shared" si="200"/>
        <v>СХД201</v>
      </c>
      <c r="G2523" s="2" t="s">
        <v>1689</v>
      </c>
      <c r="H2523" s="2" t="s">
        <v>1689</v>
      </c>
      <c r="I2523" s="1">
        <v>5</v>
      </c>
      <c r="J2523" s="1">
        <v>1996</v>
      </c>
      <c r="K2523" s="2" t="s">
        <v>1212</v>
      </c>
      <c r="L2523" s="122">
        <v>1.1499999999999999</v>
      </c>
      <c r="N2523" s="117">
        <v>75000000</v>
      </c>
      <c r="O2523" s="129">
        <f t="shared" si="202"/>
        <v>86250000</v>
      </c>
      <c r="P2523" s="14">
        <f t="shared" si="203"/>
        <v>0</v>
      </c>
      <c r="Q2523" s="14" t="str">
        <f>+IF(B2523='1'!$D$15,IF(C2523='1'!$D$16,'2'!D2523,""),"")</f>
        <v/>
      </c>
      <c r="S2523" s="36">
        <v>70000000</v>
      </c>
      <c r="T2523" s="87">
        <v>70000000</v>
      </c>
      <c r="U2523" s="96">
        <v>70000000</v>
      </c>
      <c r="V2523" s="108">
        <v>75000000</v>
      </c>
    </row>
    <row r="2524" spans="1:22" hidden="1" x14ac:dyDescent="0.2">
      <c r="A2524" s="103">
        <v>2522</v>
      </c>
      <c r="B2524" s="43" t="s">
        <v>47</v>
      </c>
      <c r="C2524" s="43">
        <v>22</v>
      </c>
      <c r="D2524" s="59" t="s">
        <v>1734</v>
      </c>
      <c r="E2524" s="43">
        <v>18172</v>
      </c>
      <c r="F2524" s="43" t="str">
        <f t="shared" si="200"/>
        <v>СХД221/36</v>
      </c>
      <c r="G2524" s="44" t="s">
        <v>2517</v>
      </c>
      <c r="H2524" s="44"/>
      <c r="I2524" s="43">
        <v>3</v>
      </c>
      <c r="J2524" s="43">
        <v>1986</v>
      </c>
      <c r="K2524" s="44" t="s">
        <v>1221</v>
      </c>
      <c r="L2524" s="124">
        <v>1.1499999999999999</v>
      </c>
      <c r="M2524" s="45" t="s">
        <v>2015</v>
      </c>
      <c r="N2524" s="128">
        <v>0</v>
      </c>
      <c r="O2524" s="129">
        <f t="shared" si="202"/>
        <v>0</v>
      </c>
      <c r="P2524" s="14">
        <f t="shared" si="203"/>
        <v>0</v>
      </c>
      <c r="Q2524" s="14" t="str">
        <f>+IF(B2524='1'!$D$15,IF(C2524='1'!$D$16,'2'!D2524,""),"")</f>
        <v/>
      </c>
      <c r="S2524" s="46">
        <v>0</v>
      </c>
      <c r="T2524" s="47">
        <v>0</v>
      </c>
      <c r="U2524" s="128">
        <v>0</v>
      </c>
      <c r="V2524" s="108">
        <v>0</v>
      </c>
    </row>
    <row r="2525" spans="1:22" hidden="1" x14ac:dyDescent="0.2">
      <c r="A2525" s="103">
        <v>2523</v>
      </c>
      <c r="B2525" s="43" t="s">
        <v>47</v>
      </c>
      <c r="C2525" s="43">
        <v>22</v>
      </c>
      <c r="D2525" s="59" t="s">
        <v>1735</v>
      </c>
      <c r="E2525" s="43">
        <v>18172</v>
      </c>
      <c r="F2525" s="43" t="str">
        <f t="shared" si="200"/>
        <v>СХД222/36</v>
      </c>
      <c r="G2525" s="44" t="s">
        <v>2517</v>
      </c>
      <c r="H2525" s="44"/>
      <c r="I2525" s="43">
        <v>3</v>
      </c>
      <c r="J2525" s="43">
        <v>1988</v>
      </c>
      <c r="K2525" s="44" t="s">
        <v>1221</v>
      </c>
      <c r="L2525" s="124">
        <v>1.1499999999999999</v>
      </c>
      <c r="M2525" s="45" t="s">
        <v>2015</v>
      </c>
      <c r="N2525" s="128">
        <v>0</v>
      </c>
      <c r="O2525" s="129">
        <f t="shared" si="202"/>
        <v>0</v>
      </c>
      <c r="P2525" s="14">
        <f t="shared" si="203"/>
        <v>0</v>
      </c>
      <c r="Q2525" s="14" t="str">
        <f>+IF(B2525='1'!$D$15,IF(C2525='1'!$D$16,'2'!D2525,""),"")</f>
        <v/>
      </c>
      <c r="S2525" s="46">
        <v>0</v>
      </c>
      <c r="T2525" s="47">
        <v>0</v>
      </c>
      <c r="U2525" s="128">
        <v>0</v>
      </c>
      <c r="V2525" s="108">
        <v>0</v>
      </c>
    </row>
    <row r="2526" spans="1:22" hidden="1" x14ac:dyDescent="0.2">
      <c r="A2526" s="103">
        <v>2524</v>
      </c>
      <c r="B2526" s="1" t="s">
        <v>47</v>
      </c>
      <c r="C2526" s="14">
        <v>23</v>
      </c>
      <c r="D2526" s="14">
        <v>221</v>
      </c>
      <c r="E2526" s="1">
        <v>18061</v>
      </c>
      <c r="F2526" s="1" t="str">
        <f t="shared" si="200"/>
        <v>СХД23221</v>
      </c>
      <c r="G2526" s="2" t="s">
        <v>2076</v>
      </c>
      <c r="I2526" s="1">
        <v>9</v>
      </c>
      <c r="J2526" s="1">
        <v>2022</v>
      </c>
      <c r="K2526" s="2" t="s">
        <v>8</v>
      </c>
      <c r="L2526" s="122">
        <f>+$L$1</f>
        <v>1.1000000000000001</v>
      </c>
      <c r="N2526" s="117">
        <v>2200000</v>
      </c>
      <c r="O2526" s="129">
        <f t="shared" si="202"/>
        <v>2420000</v>
      </c>
      <c r="P2526" s="14">
        <f t="shared" si="203"/>
        <v>0</v>
      </c>
      <c r="Q2526" s="14" t="str">
        <f>+IF(B2526='1'!$D$15,IF(C2526='1'!$D$16,'2'!D2526,""),"")</f>
        <v/>
      </c>
      <c r="S2526" s="36">
        <v>1800000</v>
      </c>
      <c r="T2526" s="87">
        <v>1800000</v>
      </c>
      <c r="U2526" s="96">
        <v>1800000</v>
      </c>
      <c r="V2526" s="108">
        <v>2200000</v>
      </c>
    </row>
    <row r="2527" spans="1:22" hidden="1" x14ac:dyDescent="0.2">
      <c r="A2527" s="103">
        <v>2525</v>
      </c>
      <c r="B2527" s="1" t="s">
        <v>47</v>
      </c>
      <c r="C2527" s="14">
        <v>23</v>
      </c>
      <c r="D2527" s="14">
        <v>226</v>
      </c>
      <c r="E2527" s="1">
        <v>18061</v>
      </c>
      <c r="F2527" s="1" t="str">
        <f t="shared" si="200"/>
        <v>СХД23226</v>
      </c>
      <c r="G2527" s="2" t="s">
        <v>2076</v>
      </c>
      <c r="I2527" s="1">
        <v>9</v>
      </c>
      <c r="J2527" s="1">
        <v>2024</v>
      </c>
      <c r="K2527" s="2" t="s">
        <v>8</v>
      </c>
      <c r="L2527" s="122">
        <f>+$L$1</f>
        <v>1.1000000000000001</v>
      </c>
      <c r="N2527" s="117">
        <v>2200000</v>
      </c>
      <c r="O2527" s="129">
        <f t="shared" si="202"/>
        <v>2420000</v>
      </c>
      <c r="P2527" s="14">
        <f t="shared" si="203"/>
        <v>0</v>
      </c>
      <c r="Q2527" s="14" t="str">
        <f>+IF(B2527='1'!$D$15,IF(C2527='1'!$D$16,'2'!D2527,""),"")</f>
        <v/>
      </c>
      <c r="S2527" s="36"/>
      <c r="T2527" s="87"/>
      <c r="U2527" s="96">
        <v>0</v>
      </c>
      <c r="V2527" s="108">
        <v>2200000</v>
      </c>
    </row>
    <row r="2528" spans="1:22" hidden="1" x14ac:dyDescent="0.2">
      <c r="A2528" s="103">
        <v>2526</v>
      </c>
      <c r="B2528" s="1" t="s">
        <v>47</v>
      </c>
      <c r="C2528" s="14">
        <v>27</v>
      </c>
      <c r="D2528" s="14" t="s">
        <v>1229</v>
      </c>
      <c r="E2528" s="1">
        <v>18082</v>
      </c>
      <c r="F2528" s="1" t="str">
        <f t="shared" si="200"/>
        <v>СХД27ХЦ-24</v>
      </c>
      <c r="G2528" s="2" t="s">
        <v>1736</v>
      </c>
      <c r="H2528" s="2" t="s">
        <v>1736</v>
      </c>
      <c r="I2528" s="1">
        <v>4</v>
      </c>
      <c r="J2528" s="1">
        <v>1995</v>
      </c>
      <c r="K2528" s="2" t="s">
        <v>1124</v>
      </c>
      <c r="L2528" s="122">
        <v>1.1499999999999999</v>
      </c>
      <c r="N2528" s="117">
        <v>75000000</v>
      </c>
      <c r="O2528" s="129">
        <f t="shared" si="202"/>
        <v>86250000</v>
      </c>
      <c r="P2528" s="14">
        <f t="shared" si="203"/>
        <v>0</v>
      </c>
      <c r="Q2528" s="14" t="str">
        <f>+IF(B2528='1'!$D$15,IF(C2528='1'!$D$16,'2'!D2528,""),"")</f>
        <v/>
      </c>
      <c r="S2528" s="36">
        <v>65000000</v>
      </c>
      <c r="T2528" s="87">
        <v>65000000</v>
      </c>
      <c r="U2528" s="96">
        <v>65000000</v>
      </c>
      <c r="V2528" s="108">
        <v>75000000</v>
      </c>
    </row>
    <row r="2529" spans="1:22" hidden="1" x14ac:dyDescent="0.2">
      <c r="A2529" s="103">
        <v>2527</v>
      </c>
      <c r="B2529" s="1" t="s">
        <v>47</v>
      </c>
      <c r="C2529" s="14">
        <v>27</v>
      </c>
      <c r="D2529" s="14" t="s">
        <v>1226</v>
      </c>
      <c r="E2529" s="1">
        <v>18082</v>
      </c>
      <c r="F2529" s="1" t="str">
        <f t="shared" si="200"/>
        <v>СХД27ТЭЦ3А</v>
      </c>
      <c r="G2529" s="2" t="s">
        <v>1732</v>
      </c>
      <c r="H2529" s="2" t="s">
        <v>1732</v>
      </c>
      <c r="I2529" s="1">
        <v>5</v>
      </c>
      <c r="J2529" s="1">
        <v>1970</v>
      </c>
      <c r="L2529" s="122">
        <v>1.1499999999999999</v>
      </c>
      <c r="N2529" s="117">
        <v>80000000</v>
      </c>
      <c r="O2529" s="129">
        <f t="shared" si="202"/>
        <v>92000000</v>
      </c>
      <c r="P2529" s="14">
        <f t="shared" si="203"/>
        <v>0</v>
      </c>
      <c r="Q2529" s="14" t="str">
        <f>+IF(B2529='1'!$D$15,IF(C2529='1'!$D$16,'2'!D2529,""),"")</f>
        <v/>
      </c>
      <c r="S2529" s="36">
        <v>70000000</v>
      </c>
      <c r="T2529" s="87">
        <v>70000000</v>
      </c>
      <c r="U2529" s="96">
        <v>70000000</v>
      </c>
      <c r="V2529" s="108">
        <v>80000000</v>
      </c>
    </row>
    <row r="2530" spans="1:22" hidden="1" x14ac:dyDescent="0.2">
      <c r="A2530" s="103">
        <v>2528</v>
      </c>
      <c r="B2530" s="1" t="s">
        <v>47</v>
      </c>
      <c r="C2530" s="14">
        <v>27</v>
      </c>
      <c r="D2530" s="14" t="s">
        <v>1223</v>
      </c>
      <c r="E2530" s="1">
        <v>18082</v>
      </c>
      <c r="F2530" s="1" t="str">
        <f t="shared" si="200"/>
        <v>СХД27РИ35Б</v>
      </c>
      <c r="G2530" s="2" t="s">
        <v>1223</v>
      </c>
      <c r="I2530" s="1">
        <v>6</v>
      </c>
      <c r="J2530" s="1">
        <v>1995</v>
      </c>
      <c r="L2530" s="122">
        <v>1.1499999999999999</v>
      </c>
      <c r="N2530" s="117">
        <v>80000000</v>
      </c>
      <c r="O2530" s="129">
        <f t="shared" si="202"/>
        <v>92000000</v>
      </c>
      <c r="P2530" s="14">
        <f t="shared" si="203"/>
        <v>0</v>
      </c>
      <c r="Q2530" s="14" t="str">
        <f>+IF(B2530='1'!$D$15,IF(C2530='1'!$D$16,'2'!D2530,""),"")</f>
        <v/>
      </c>
      <c r="S2530" s="36"/>
      <c r="T2530" s="87">
        <v>0</v>
      </c>
      <c r="U2530" s="96">
        <v>70000000</v>
      </c>
      <c r="V2530" s="108">
        <v>80000000</v>
      </c>
    </row>
    <row r="2531" spans="1:22" hidden="1" x14ac:dyDescent="0.2">
      <c r="A2531" s="103">
        <v>2529</v>
      </c>
      <c r="B2531" s="1" t="s">
        <v>47</v>
      </c>
      <c r="C2531" s="14">
        <v>27</v>
      </c>
      <c r="D2531" s="14" t="s">
        <v>1228</v>
      </c>
      <c r="E2531" s="1">
        <v>18082</v>
      </c>
      <c r="F2531" s="1" t="str">
        <f t="shared" si="200"/>
        <v>СХД27РИ35А</v>
      </c>
      <c r="G2531" s="2" t="s">
        <v>1732</v>
      </c>
      <c r="H2531" s="2" t="s">
        <v>1732</v>
      </c>
      <c r="I2531" s="1">
        <v>5</v>
      </c>
      <c r="J2531" s="1">
        <v>1980</v>
      </c>
      <c r="L2531" s="122">
        <v>1.1499999999999999</v>
      </c>
      <c r="N2531" s="117">
        <v>80000000</v>
      </c>
      <c r="O2531" s="129">
        <f t="shared" si="202"/>
        <v>92000000</v>
      </c>
      <c r="P2531" s="14">
        <f t="shared" si="203"/>
        <v>0</v>
      </c>
      <c r="Q2531" s="14" t="str">
        <f>+IF(B2531='1'!$D$15,IF(C2531='1'!$D$16,'2'!D2531,""),"")</f>
        <v/>
      </c>
      <c r="S2531" s="36">
        <v>70000000</v>
      </c>
      <c r="T2531" s="87">
        <v>70000000</v>
      </c>
      <c r="U2531" s="96">
        <v>70000000</v>
      </c>
      <c r="V2531" s="108">
        <v>80000000</v>
      </c>
    </row>
    <row r="2532" spans="1:22" hidden="1" x14ac:dyDescent="0.2">
      <c r="A2532" s="103">
        <v>2530</v>
      </c>
      <c r="B2532" s="1" t="s">
        <v>47</v>
      </c>
      <c r="C2532" s="14">
        <v>27</v>
      </c>
      <c r="D2532" s="14" t="s">
        <v>1227</v>
      </c>
      <c r="E2532" s="1">
        <v>18082</v>
      </c>
      <c r="F2532" s="1" t="str">
        <f t="shared" si="200"/>
        <v>СХД27Н2Б</v>
      </c>
      <c r="G2532" s="2" t="s">
        <v>1732</v>
      </c>
      <c r="H2532" s="2" t="s">
        <v>1732</v>
      </c>
      <c r="I2532" s="1">
        <v>5</v>
      </c>
      <c r="J2532" s="1">
        <v>1995</v>
      </c>
      <c r="L2532" s="122">
        <v>1.1499999999999999</v>
      </c>
      <c r="N2532" s="117">
        <v>80000000</v>
      </c>
      <c r="O2532" s="129">
        <f t="shared" si="202"/>
        <v>92000000</v>
      </c>
      <c r="P2532" s="14">
        <f t="shared" si="203"/>
        <v>0</v>
      </c>
      <c r="Q2532" s="14" t="str">
        <f>+IF(B2532='1'!$D$15,IF(C2532='1'!$D$16,'2'!D2532,""),"")</f>
        <v/>
      </c>
      <c r="S2532" s="36">
        <v>70000000</v>
      </c>
      <c r="T2532" s="87">
        <v>70000000</v>
      </c>
      <c r="U2532" s="96">
        <v>70000000</v>
      </c>
      <c r="V2532" s="108">
        <v>80000000</v>
      </c>
    </row>
    <row r="2533" spans="1:22" hidden="1" x14ac:dyDescent="0.2">
      <c r="A2533" s="103">
        <v>2531</v>
      </c>
      <c r="B2533" s="1" t="s">
        <v>47</v>
      </c>
      <c r="C2533" s="14">
        <v>27</v>
      </c>
      <c r="D2533" s="14" t="s">
        <v>1225</v>
      </c>
      <c r="E2533" s="1">
        <v>18082</v>
      </c>
      <c r="F2533" s="1" t="str">
        <f t="shared" si="200"/>
        <v>СХД27Н2А</v>
      </c>
      <c r="G2533" s="2" t="s">
        <v>1732</v>
      </c>
      <c r="H2533" s="2" t="s">
        <v>1732</v>
      </c>
      <c r="I2533" s="1">
        <v>5</v>
      </c>
      <c r="J2533" s="1">
        <v>1995</v>
      </c>
      <c r="L2533" s="122">
        <v>1.1499999999999999</v>
      </c>
      <c r="N2533" s="117">
        <v>80000000</v>
      </c>
      <c r="O2533" s="129">
        <f t="shared" si="202"/>
        <v>92000000</v>
      </c>
      <c r="P2533" s="14">
        <f t="shared" si="203"/>
        <v>0</v>
      </c>
      <c r="Q2533" s="14" t="str">
        <f>+IF(B2533='1'!$D$15,IF(C2533='1'!$D$16,'2'!D2533,""),"")</f>
        <v/>
      </c>
      <c r="S2533" s="36">
        <v>70000000</v>
      </c>
      <c r="T2533" s="87">
        <v>70000000</v>
      </c>
      <c r="U2533" s="96">
        <v>70000000</v>
      </c>
      <c r="V2533" s="108">
        <v>80000000</v>
      </c>
    </row>
    <row r="2534" spans="1:22" hidden="1" x14ac:dyDescent="0.2">
      <c r="A2534" s="103">
        <v>2532</v>
      </c>
      <c r="B2534" s="43" t="s">
        <v>47</v>
      </c>
      <c r="C2534" s="43">
        <v>27</v>
      </c>
      <c r="D2534" s="43" t="s">
        <v>1224</v>
      </c>
      <c r="E2534" s="43">
        <v>18082</v>
      </c>
      <c r="F2534" s="43" t="str">
        <f t="shared" si="200"/>
        <v>СХД27Мах-16</v>
      </c>
      <c r="G2534" s="44" t="s">
        <v>2518</v>
      </c>
      <c r="H2534" s="44"/>
      <c r="I2534" s="43">
        <v>1</v>
      </c>
      <c r="J2534" s="43">
        <v>1956</v>
      </c>
      <c r="K2534" s="44"/>
      <c r="L2534" s="124">
        <v>1.1499999999999999</v>
      </c>
      <c r="M2534" s="45" t="s">
        <v>2015</v>
      </c>
      <c r="N2534" s="128">
        <v>0</v>
      </c>
      <c r="O2534" s="129">
        <f t="shared" si="202"/>
        <v>0</v>
      </c>
      <c r="P2534" s="14">
        <f t="shared" si="203"/>
        <v>0</v>
      </c>
      <c r="Q2534" s="14" t="str">
        <f>+IF(B2534='1'!$D$15,IF(C2534='1'!$D$16,'2'!D2534,""),"")</f>
        <v/>
      </c>
      <c r="S2534" s="46">
        <v>0</v>
      </c>
      <c r="T2534" s="47">
        <v>0</v>
      </c>
      <c r="U2534" s="128">
        <v>0</v>
      </c>
      <c r="V2534" s="108">
        <v>0</v>
      </c>
    </row>
    <row r="2535" spans="1:22" hidden="1" x14ac:dyDescent="0.2">
      <c r="A2535" s="103">
        <v>2533</v>
      </c>
      <c r="B2535" s="1" t="s">
        <v>47</v>
      </c>
      <c r="C2535" s="14">
        <v>27</v>
      </c>
      <c r="D2535" s="14" t="s">
        <v>424</v>
      </c>
      <c r="E2535" s="1">
        <v>18082</v>
      </c>
      <c r="F2535" s="1" t="str">
        <f t="shared" si="200"/>
        <v>СХД276б</v>
      </c>
      <c r="G2535" s="2" t="s">
        <v>1687</v>
      </c>
      <c r="H2535" s="2" t="s">
        <v>1736</v>
      </c>
      <c r="I2535" s="1">
        <v>4</v>
      </c>
      <c r="J2535" s="1">
        <v>1995</v>
      </c>
      <c r="K2535" s="2" t="s">
        <v>1124</v>
      </c>
      <c r="L2535" s="122">
        <v>1.1499999999999999</v>
      </c>
      <c r="N2535" s="117">
        <v>75000000</v>
      </c>
      <c r="O2535" s="129">
        <f t="shared" si="202"/>
        <v>86250000</v>
      </c>
      <c r="P2535" s="14">
        <f t="shared" si="203"/>
        <v>0</v>
      </c>
      <c r="Q2535" s="14" t="str">
        <f>+IF(B2535='1'!$D$15,IF(C2535='1'!$D$16,'2'!D2535,""),"")</f>
        <v/>
      </c>
      <c r="S2535" s="36">
        <v>65000000</v>
      </c>
      <c r="T2535" s="87">
        <v>65000000</v>
      </c>
      <c r="U2535" s="96">
        <v>65000000</v>
      </c>
      <c r="V2535" s="108">
        <v>75000000</v>
      </c>
    </row>
    <row r="2536" spans="1:22" hidden="1" x14ac:dyDescent="0.2">
      <c r="A2536" s="103">
        <v>2534</v>
      </c>
      <c r="B2536" s="1" t="s">
        <v>47</v>
      </c>
      <c r="C2536" s="14">
        <v>27</v>
      </c>
      <c r="D2536" s="14" t="s">
        <v>245</v>
      </c>
      <c r="E2536" s="1">
        <v>18082</v>
      </c>
      <c r="F2536" s="1" t="str">
        <f t="shared" si="200"/>
        <v>СХД276а</v>
      </c>
      <c r="G2536" s="2" t="s">
        <v>1687</v>
      </c>
      <c r="H2536" s="2" t="s">
        <v>1736</v>
      </c>
      <c r="I2536" s="1">
        <v>4</v>
      </c>
      <c r="J2536" s="1">
        <v>1995</v>
      </c>
      <c r="K2536" s="2" t="s">
        <v>1124</v>
      </c>
      <c r="L2536" s="122">
        <v>1.1499999999999999</v>
      </c>
      <c r="N2536" s="117">
        <v>75000000</v>
      </c>
      <c r="O2536" s="129">
        <f t="shared" si="202"/>
        <v>86250000</v>
      </c>
      <c r="P2536" s="14">
        <f t="shared" si="203"/>
        <v>0</v>
      </c>
      <c r="Q2536" s="14" t="str">
        <f>+IF(B2536='1'!$D$15,IF(C2536='1'!$D$16,'2'!D2536,""),"")</f>
        <v/>
      </c>
      <c r="S2536" s="36">
        <v>65000000</v>
      </c>
      <c r="T2536" s="87">
        <v>65000000</v>
      </c>
      <c r="U2536" s="96">
        <v>65000000</v>
      </c>
      <c r="V2536" s="108">
        <v>75000000</v>
      </c>
    </row>
    <row r="2537" spans="1:22" hidden="1" x14ac:dyDescent="0.2">
      <c r="A2537" s="103">
        <v>2535</v>
      </c>
      <c r="B2537" s="1" t="s">
        <v>47</v>
      </c>
      <c r="C2537" s="14">
        <v>27</v>
      </c>
      <c r="D2537" s="14" t="s">
        <v>443</v>
      </c>
      <c r="E2537" s="1">
        <v>18082</v>
      </c>
      <c r="F2537" s="1" t="str">
        <f t="shared" si="200"/>
        <v>СХД2732Б</v>
      </c>
      <c r="G2537" s="2" t="s">
        <v>1231</v>
      </c>
      <c r="I2537" s="1">
        <v>12</v>
      </c>
      <c r="J2537" s="1">
        <v>2014</v>
      </c>
      <c r="K2537" s="2" t="s">
        <v>1124</v>
      </c>
      <c r="L2537" s="122">
        <f>+$L$1</f>
        <v>1.1000000000000001</v>
      </c>
      <c r="N2537" s="117">
        <v>2250000</v>
      </c>
      <c r="O2537" s="129">
        <f t="shared" si="202"/>
        <v>2475000</v>
      </c>
      <c r="P2537" s="14">
        <f t="shared" si="203"/>
        <v>0</v>
      </c>
      <c r="Q2537" s="14" t="str">
        <f>+IF(B2537='1'!$D$15,IF(C2537='1'!$D$16,'2'!D2537,""),"")</f>
        <v/>
      </c>
      <c r="S2537" s="36">
        <v>1800000</v>
      </c>
      <c r="T2537" s="87">
        <v>1800000</v>
      </c>
      <c r="U2537" s="96">
        <v>1850000</v>
      </c>
      <c r="V2537" s="108">
        <v>2250000</v>
      </c>
    </row>
    <row r="2538" spans="1:22" hidden="1" x14ac:dyDescent="0.2">
      <c r="A2538" s="103">
        <v>2536</v>
      </c>
      <c r="B2538" s="1" t="s">
        <v>47</v>
      </c>
      <c r="C2538" s="14">
        <v>27</v>
      </c>
      <c r="D2538" s="14" t="s">
        <v>481</v>
      </c>
      <c r="E2538" s="1">
        <v>18082</v>
      </c>
      <c r="F2538" s="1" t="str">
        <f t="shared" si="200"/>
        <v>СХД2732А</v>
      </c>
      <c r="G2538" s="2" t="s">
        <v>1230</v>
      </c>
      <c r="I2538" s="1">
        <v>16</v>
      </c>
      <c r="J2538" s="1">
        <v>2014</v>
      </c>
      <c r="K2538" s="2" t="s">
        <v>1124</v>
      </c>
      <c r="L2538" s="122">
        <f>+$L$1</f>
        <v>1.1000000000000001</v>
      </c>
      <c r="N2538" s="117">
        <v>2250000</v>
      </c>
      <c r="O2538" s="129">
        <f t="shared" si="202"/>
        <v>2475000</v>
      </c>
      <c r="P2538" s="14">
        <f t="shared" si="203"/>
        <v>0</v>
      </c>
      <c r="Q2538" s="14" t="str">
        <f>+IF(B2538='1'!$D$15,IF(C2538='1'!$D$16,'2'!D2538,""),"")</f>
        <v/>
      </c>
      <c r="S2538" s="36">
        <v>1800000</v>
      </c>
      <c r="T2538" s="87">
        <v>1800000</v>
      </c>
      <c r="U2538" s="96">
        <v>1850000</v>
      </c>
      <c r="V2538" s="108">
        <v>2250000</v>
      </c>
    </row>
    <row r="2539" spans="1:22" hidden="1" x14ac:dyDescent="0.2">
      <c r="A2539" s="103">
        <v>2537</v>
      </c>
      <c r="B2539" s="1" t="s">
        <v>47</v>
      </c>
      <c r="C2539" s="14">
        <v>27</v>
      </c>
      <c r="D2539" s="14" t="s">
        <v>382</v>
      </c>
      <c r="E2539" s="1">
        <v>18082</v>
      </c>
      <c r="F2539" s="1" t="str">
        <f t="shared" si="200"/>
        <v>СХД2723А</v>
      </c>
      <c r="G2539" s="2" t="s">
        <v>1232</v>
      </c>
      <c r="I2539" s="1">
        <v>9</v>
      </c>
      <c r="J2539" s="1">
        <v>2015</v>
      </c>
      <c r="K2539" s="2" t="s">
        <v>1129</v>
      </c>
      <c r="L2539" s="122">
        <f>+$L$1</f>
        <v>1.1000000000000001</v>
      </c>
      <c r="N2539" s="117">
        <v>2100000</v>
      </c>
      <c r="O2539" s="129">
        <f t="shared" si="202"/>
        <v>2310000</v>
      </c>
      <c r="P2539" s="14">
        <f t="shared" si="203"/>
        <v>0</v>
      </c>
      <c r="Q2539" s="14" t="str">
        <f>+IF(B2539='1'!$D$15,IF(C2539='1'!$D$16,'2'!D2539,""),"")</f>
        <v/>
      </c>
      <c r="S2539" s="36">
        <v>1700000</v>
      </c>
      <c r="T2539" s="87">
        <v>1700000</v>
      </c>
      <c r="U2539" s="96">
        <v>1800000</v>
      </c>
      <c r="V2539" s="108">
        <v>2100000</v>
      </c>
    </row>
    <row r="2540" spans="1:22" hidden="1" x14ac:dyDescent="0.2">
      <c r="A2540" s="103">
        <v>2538</v>
      </c>
      <c r="B2540" s="43" t="s">
        <v>47</v>
      </c>
      <c r="C2540" s="43">
        <v>27</v>
      </c>
      <c r="D2540" s="59" t="s">
        <v>1759</v>
      </c>
      <c r="E2540" s="43">
        <v>18082</v>
      </c>
      <c r="F2540" s="43" t="str">
        <f t="shared" si="200"/>
        <v>СХД2712/2</v>
      </c>
      <c r="G2540" s="44" t="s">
        <v>2519</v>
      </c>
      <c r="H2540" s="44"/>
      <c r="I2540" s="43">
        <v>1</v>
      </c>
      <c r="J2540" s="43">
        <v>1956</v>
      </c>
      <c r="K2540" s="44" t="s">
        <v>8</v>
      </c>
      <c r="L2540" s="124">
        <v>1.1499999999999999</v>
      </c>
      <c r="M2540" s="45" t="s">
        <v>2015</v>
      </c>
      <c r="N2540" s="128">
        <v>0</v>
      </c>
      <c r="O2540" s="129">
        <f t="shared" si="202"/>
        <v>0</v>
      </c>
      <c r="P2540" s="14">
        <f t="shared" si="203"/>
        <v>0</v>
      </c>
      <c r="Q2540" s="14" t="str">
        <f>+IF(B2540='1'!$D$15,IF(C2540='1'!$D$16,'2'!D2540,""),"")</f>
        <v/>
      </c>
      <c r="S2540" s="46">
        <v>0</v>
      </c>
      <c r="T2540" s="47">
        <v>0</v>
      </c>
      <c r="U2540" s="128">
        <v>0</v>
      </c>
      <c r="V2540" s="108">
        <v>0</v>
      </c>
    </row>
    <row r="2541" spans="1:22" hidden="1" x14ac:dyDescent="0.2">
      <c r="A2541" s="103">
        <v>2539</v>
      </c>
      <c r="B2541" s="1" t="s">
        <v>47</v>
      </c>
      <c r="C2541" s="14">
        <v>27</v>
      </c>
      <c r="D2541" s="14">
        <v>66</v>
      </c>
      <c r="E2541" s="1">
        <v>18082</v>
      </c>
      <c r="F2541" s="1" t="str">
        <f t="shared" si="200"/>
        <v>СХД2766</v>
      </c>
      <c r="G2541" s="2" t="s">
        <v>2576</v>
      </c>
      <c r="I2541" s="1">
        <v>6</v>
      </c>
      <c r="J2541" s="1">
        <v>2016</v>
      </c>
      <c r="K2541" s="2" t="s">
        <v>1124</v>
      </c>
      <c r="L2541" s="122">
        <f>+$L$1</f>
        <v>1.1000000000000001</v>
      </c>
      <c r="N2541" s="117">
        <v>1800000</v>
      </c>
      <c r="O2541" s="129">
        <f t="shared" si="202"/>
        <v>1980000.0000000002</v>
      </c>
      <c r="P2541" s="14">
        <f t="shared" si="203"/>
        <v>0</v>
      </c>
      <c r="Q2541" s="14" t="str">
        <f>+IF(B2541='1'!$D$15,IF(C2541='1'!$D$16,'2'!D2541,""),"")</f>
        <v/>
      </c>
      <c r="S2541" s="36">
        <v>1500000</v>
      </c>
      <c r="T2541" s="87">
        <v>1500000</v>
      </c>
      <c r="U2541" s="96">
        <v>1500000</v>
      </c>
      <c r="V2541" s="108">
        <v>1800000</v>
      </c>
    </row>
    <row r="2542" spans="1:22" hidden="1" x14ac:dyDescent="0.2">
      <c r="A2542" s="103">
        <v>2540</v>
      </c>
      <c r="B2542" s="1" t="s">
        <v>47</v>
      </c>
      <c r="C2542" s="14">
        <v>27</v>
      </c>
      <c r="D2542" s="14">
        <v>53</v>
      </c>
      <c r="E2542" s="1">
        <v>18082</v>
      </c>
      <c r="F2542" s="1" t="str">
        <f t="shared" si="200"/>
        <v>СХД2753</v>
      </c>
      <c r="G2542" s="2" t="s">
        <v>6</v>
      </c>
      <c r="I2542" s="1">
        <v>12</v>
      </c>
      <c r="J2542" s="1">
        <v>2009</v>
      </c>
      <c r="L2542" s="122">
        <f>+$L$1</f>
        <v>1.1000000000000001</v>
      </c>
      <c r="N2542" s="117">
        <v>1800000</v>
      </c>
      <c r="O2542" s="129">
        <f t="shared" si="202"/>
        <v>1980000.0000000002</v>
      </c>
      <c r="P2542" s="14">
        <f t="shared" si="203"/>
        <v>0</v>
      </c>
      <c r="Q2542" s="14" t="str">
        <f>+IF(B2542='1'!$D$15,IF(C2542='1'!$D$16,'2'!D2542,""),"")</f>
        <v/>
      </c>
      <c r="S2542" s="36">
        <v>1700000</v>
      </c>
      <c r="T2542" s="87">
        <v>1700000</v>
      </c>
      <c r="U2542" s="96">
        <v>1700000</v>
      </c>
      <c r="V2542" s="108">
        <v>1800000</v>
      </c>
    </row>
    <row r="2543" spans="1:22" hidden="1" x14ac:dyDescent="0.2">
      <c r="A2543" s="103">
        <v>2541</v>
      </c>
      <c r="B2543" s="1" t="s">
        <v>47</v>
      </c>
      <c r="C2543" s="14">
        <v>27</v>
      </c>
      <c r="D2543" s="14">
        <v>50</v>
      </c>
      <c r="E2543" s="1">
        <v>18082</v>
      </c>
      <c r="F2543" s="1" t="str">
        <f t="shared" si="200"/>
        <v>СХД2750</v>
      </c>
      <c r="G2543" s="2" t="s">
        <v>2575</v>
      </c>
      <c r="I2543" s="1">
        <v>9</v>
      </c>
      <c r="J2543" s="1">
        <v>2019</v>
      </c>
      <c r="K2543" s="2" t="s">
        <v>1124</v>
      </c>
      <c r="L2543" s="122">
        <f>+$L$1</f>
        <v>1.1000000000000001</v>
      </c>
      <c r="N2543" s="117">
        <v>2100000</v>
      </c>
      <c r="O2543" s="129">
        <f t="shared" si="202"/>
        <v>2310000</v>
      </c>
      <c r="P2543" s="14">
        <f t="shared" si="203"/>
        <v>0</v>
      </c>
      <c r="Q2543" s="14" t="str">
        <f>+IF(B2543='1'!$D$15,IF(C2543='1'!$D$16,'2'!D2543,""),"")</f>
        <v/>
      </c>
      <c r="S2543" s="36">
        <v>1700000</v>
      </c>
      <c r="T2543" s="87">
        <v>1700000</v>
      </c>
      <c r="U2543" s="96">
        <v>1700000</v>
      </c>
      <c r="V2543" s="108">
        <v>2100000</v>
      </c>
    </row>
    <row r="2544" spans="1:22" hidden="1" x14ac:dyDescent="0.2">
      <c r="A2544" s="103">
        <v>2542</v>
      </c>
      <c r="B2544" s="1" t="s">
        <v>47</v>
      </c>
      <c r="C2544" s="14">
        <v>27</v>
      </c>
      <c r="D2544" s="14">
        <v>49</v>
      </c>
      <c r="E2544" s="1">
        <v>18082</v>
      </c>
      <c r="F2544" s="1" t="str">
        <f t="shared" si="200"/>
        <v>СХД2749</v>
      </c>
      <c r="G2544" s="2" t="s">
        <v>8</v>
      </c>
      <c r="I2544" s="1">
        <v>5</v>
      </c>
      <c r="J2544" s="1">
        <v>1995</v>
      </c>
      <c r="K2544" s="2" t="s">
        <v>1124</v>
      </c>
      <c r="L2544" s="122">
        <v>1.1499999999999999</v>
      </c>
      <c r="N2544" s="117">
        <v>80000000</v>
      </c>
      <c r="O2544" s="129">
        <f t="shared" si="202"/>
        <v>92000000</v>
      </c>
      <c r="P2544" s="14">
        <f t="shared" si="203"/>
        <v>0</v>
      </c>
      <c r="Q2544" s="14" t="str">
        <f>+IF(B2544='1'!$D$15,IF(C2544='1'!$D$16,'2'!D2544,""),"")</f>
        <v/>
      </c>
      <c r="S2544" s="36">
        <v>70000000</v>
      </c>
      <c r="T2544" s="87">
        <v>70000000</v>
      </c>
      <c r="U2544" s="96">
        <v>70000000</v>
      </c>
      <c r="V2544" s="108">
        <v>80000000</v>
      </c>
    </row>
    <row r="2545" spans="1:22" hidden="1" x14ac:dyDescent="0.2">
      <c r="A2545" s="103">
        <v>2543</v>
      </c>
      <c r="B2545" s="1" t="s">
        <v>47</v>
      </c>
      <c r="C2545" s="14">
        <v>27</v>
      </c>
      <c r="D2545" s="14" t="s">
        <v>168</v>
      </c>
      <c r="E2545" s="1">
        <v>18082</v>
      </c>
      <c r="F2545" s="1" t="str">
        <f t="shared" si="200"/>
        <v>СХД2729/1</v>
      </c>
      <c r="G2545" s="2" t="s">
        <v>2574</v>
      </c>
      <c r="I2545" s="1">
        <v>10</v>
      </c>
      <c r="J2545" s="1">
        <v>2023</v>
      </c>
      <c r="L2545" s="122">
        <f t="shared" ref="L2545:L2557" si="205">+$L$1</f>
        <v>1.1000000000000001</v>
      </c>
      <c r="N2545" s="117">
        <v>2400000</v>
      </c>
      <c r="O2545" s="129">
        <f t="shared" si="202"/>
        <v>2640000</v>
      </c>
      <c r="P2545" s="14">
        <f t="shared" si="203"/>
        <v>0</v>
      </c>
      <c r="Q2545" s="14" t="str">
        <f>+IF(B2545='1'!$D$15,IF(C2545='1'!$D$16,'2'!D2545,""),"")</f>
        <v/>
      </c>
      <c r="S2545" s="36"/>
      <c r="T2545" s="87"/>
      <c r="U2545" s="96">
        <v>0</v>
      </c>
      <c r="V2545" s="108">
        <v>2400000</v>
      </c>
    </row>
    <row r="2546" spans="1:22" hidden="1" x14ac:dyDescent="0.2">
      <c r="A2546" s="103">
        <v>2544</v>
      </c>
      <c r="B2546" s="1" t="s">
        <v>47</v>
      </c>
      <c r="C2546" s="14">
        <v>27</v>
      </c>
      <c r="D2546" s="14">
        <v>48</v>
      </c>
      <c r="E2546" s="1">
        <v>18082</v>
      </c>
      <c r="F2546" s="1" t="str">
        <f t="shared" ref="F2546:F2609" si="206">+B2546&amp;C2546&amp;D2546</f>
        <v>СХД2748</v>
      </c>
      <c r="G2546" s="2" t="s">
        <v>1126</v>
      </c>
      <c r="I2546" s="1">
        <v>12</v>
      </c>
      <c r="J2546" s="1">
        <v>2010</v>
      </c>
      <c r="L2546" s="122">
        <f t="shared" si="205"/>
        <v>1.1000000000000001</v>
      </c>
      <c r="N2546" s="117">
        <v>1900000</v>
      </c>
      <c r="O2546" s="129">
        <f t="shared" si="202"/>
        <v>2090000.0000000002</v>
      </c>
      <c r="P2546" s="14">
        <f t="shared" si="203"/>
        <v>0</v>
      </c>
      <c r="Q2546" s="14" t="str">
        <f>+IF(B2546='1'!$D$15,IF(C2546='1'!$D$16,'2'!D2546,""),"")</f>
        <v/>
      </c>
      <c r="S2546" s="36">
        <v>1800000</v>
      </c>
      <c r="T2546" s="87">
        <v>1800000</v>
      </c>
      <c r="U2546" s="96">
        <v>1800000</v>
      </c>
      <c r="V2546" s="108">
        <v>1900000</v>
      </c>
    </row>
    <row r="2547" spans="1:22" hidden="1" x14ac:dyDescent="0.2">
      <c r="A2547" s="103">
        <v>2545</v>
      </c>
      <c r="B2547" s="1" t="s">
        <v>47</v>
      </c>
      <c r="C2547" s="14">
        <v>27</v>
      </c>
      <c r="D2547" s="14">
        <v>47</v>
      </c>
      <c r="E2547" s="1">
        <v>18082</v>
      </c>
      <c r="F2547" s="1" t="str">
        <f t="shared" si="206"/>
        <v>СХД2747</v>
      </c>
      <c r="G2547" s="2" t="s">
        <v>1126</v>
      </c>
      <c r="I2547" s="1">
        <v>12</v>
      </c>
      <c r="J2547" s="1">
        <v>2009</v>
      </c>
      <c r="L2547" s="122">
        <f t="shared" si="205"/>
        <v>1.1000000000000001</v>
      </c>
      <c r="N2547" s="117">
        <v>1900000</v>
      </c>
      <c r="O2547" s="129">
        <f t="shared" si="202"/>
        <v>2090000.0000000002</v>
      </c>
      <c r="P2547" s="14">
        <f t="shared" si="203"/>
        <v>0</v>
      </c>
      <c r="Q2547" s="14" t="str">
        <f>+IF(B2547='1'!$D$15,IF(C2547='1'!$D$16,'2'!D2547,""),"")</f>
        <v/>
      </c>
      <c r="S2547" s="36">
        <v>1800000</v>
      </c>
      <c r="T2547" s="87">
        <v>1800000</v>
      </c>
      <c r="U2547" s="96">
        <v>1800000</v>
      </c>
      <c r="V2547" s="108">
        <v>1900000</v>
      </c>
    </row>
    <row r="2548" spans="1:22" hidden="1" x14ac:dyDescent="0.2">
      <c r="A2548" s="103">
        <v>2546</v>
      </c>
      <c r="B2548" s="1" t="s">
        <v>47</v>
      </c>
      <c r="C2548" s="14">
        <v>27</v>
      </c>
      <c r="D2548" s="14">
        <v>46</v>
      </c>
      <c r="E2548" s="1">
        <v>18082</v>
      </c>
      <c r="F2548" s="1" t="str">
        <f t="shared" si="206"/>
        <v>СХД2746</v>
      </c>
      <c r="G2548" s="2" t="s">
        <v>1222</v>
      </c>
      <c r="I2548" s="1">
        <v>10</v>
      </c>
      <c r="J2548" s="1">
        <v>2009</v>
      </c>
      <c r="L2548" s="122">
        <f t="shared" si="205"/>
        <v>1.1000000000000001</v>
      </c>
      <c r="N2548" s="117">
        <v>1900000</v>
      </c>
      <c r="O2548" s="129">
        <f t="shared" si="202"/>
        <v>2090000.0000000002</v>
      </c>
      <c r="P2548" s="14">
        <f t="shared" si="203"/>
        <v>0</v>
      </c>
      <c r="Q2548" s="14" t="str">
        <f>+IF(B2548='1'!$D$15,IF(C2548='1'!$D$16,'2'!D2548,""),"")</f>
        <v/>
      </c>
      <c r="S2548" s="36">
        <v>1800000</v>
      </c>
      <c r="T2548" s="87">
        <v>1800000</v>
      </c>
      <c r="U2548" s="96">
        <v>1800000</v>
      </c>
      <c r="V2548" s="108">
        <v>1900000</v>
      </c>
    </row>
    <row r="2549" spans="1:22" hidden="1" x14ac:dyDescent="0.2">
      <c r="A2549" s="103">
        <v>2547</v>
      </c>
      <c r="B2549" s="1" t="s">
        <v>47</v>
      </c>
      <c r="C2549" s="14">
        <v>27</v>
      </c>
      <c r="D2549" s="14">
        <v>45</v>
      </c>
      <c r="E2549" s="1">
        <v>18082</v>
      </c>
      <c r="F2549" s="1" t="str">
        <f t="shared" si="206"/>
        <v>СХД2745</v>
      </c>
      <c r="G2549" s="2" t="s">
        <v>1126</v>
      </c>
      <c r="I2549" s="1">
        <v>10</v>
      </c>
      <c r="J2549" s="1">
        <v>2009</v>
      </c>
      <c r="L2549" s="122">
        <f t="shared" si="205"/>
        <v>1.1000000000000001</v>
      </c>
      <c r="N2549" s="117">
        <v>1900000</v>
      </c>
      <c r="O2549" s="129">
        <f t="shared" si="202"/>
        <v>2090000.0000000002</v>
      </c>
      <c r="P2549" s="14">
        <f t="shared" si="203"/>
        <v>0</v>
      </c>
      <c r="Q2549" s="14" t="str">
        <f>+IF(B2549='1'!$D$15,IF(C2549='1'!$D$16,'2'!D2549,""),"")</f>
        <v/>
      </c>
      <c r="S2549" s="36">
        <v>1800000</v>
      </c>
      <c r="T2549" s="87">
        <v>1800000</v>
      </c>
      <c r="U2549" s="96">
        <v>1800000</v>
      </c>
      <c r="V2549" s="108">
        <v>1900000</v>
      </c>
    </row>
    <row r="2550" spans="1:22" hidden="1" x14ac:dyDescent="0.2">
      <c r="A2550" s="103">
        <v>2548</v>
      </c>
      <c r="B2550" s="1" t="s">
        <v>47</v>
      </c>
      <c r="C2550" s="14">
        <v>27</v>
      </c>
      <c r="D2550" s="14">
        <v>44</v>
      </c>
      <c r="E2550" s="1">
        <v>18082</v>
      </c>
      <c r="F2550" s="1" t="str">
        <f t="shared" si="206"/>
        <v>СХД2744</v>
      </c>
      <c r="G2550" s="2" t="s">
        <v>1126</v>
      </c>
      <c r="I2550" s="1">
        <v>12</v>
      </c>
      <c r="J2550" s="1">
        <v>2009</v>
      </c>
      <c r="L2550" s="122">
        <f t="shared" si="205"/>
        <v>1.1000000000000001</v>
      </c>
      <c r="N2550" s="117">
        <v>1900000</v>
      </c>
      <c r="O2550" s="129">
        <f t="shared" si="202"/>
        <v>2090000.0000000002</v>
      </c>
      <c r="P2550" s="14">
        <f t="shared" si="203"/>
        <v>0</v>
      </c>
      <c r="Q2550" s="14" t="str">
        <f>+IF(B2550='1'!$D$15,IF(C2550='1'!$D$16,'2'!D2550,""),"")</f>
        <v/>
      </c>
      <c r="S2550" s="36">
        <v>1800000</v>
      </c>
      <c r="T2550" s="87">
        <v>1800000</v>
      </c>
      <c r="U2550" s="96">
        <v>1800000</v>
      </c>
      <c r="V2550" s="108">
        <v>1900000</v>
      </c>
    </row>
    <row r="2551" spans="1:22" hidden="1" x14ac:dyDescent="0.2">
      <c r="A2551" s="103">
        <v>2549</v>
      </c>
      <c r="B2551" s="1" t="s">
        <v>47</v>
      </c>
      <c r="C2551" s="14">
        <v>27</v>
      </c>
      <c r="D2551" s="14">
        <v>43</v>
      </c>
      <c r="E2551" s="1">
        <v>18082</v>
      </c>
      <c r="F2551" s="1" t="str">
        <f t="shared" si="206"/>
        <v>СХД2743</v>
      </c>
      <c r="G2551" s="2" t="s">
        <v>1126</v>
      </c>
      <c r="I2551" s="1">
        <v>12</v>
      </c>
      <c r="J2551" s="1">
        <v>2008</v>
      </c>
      <c r="L2551" s="122">
        <f t="shared" si="205"/>
        <v>1.1000000000000001</v>
      </c>
      <c r="N2551" s="117">
        <v>1900000</v>
      </c>
      <c r="O2551" s="129">
        <f t="shared" si="202"/>
        <v>2090000.0000000002</v>
      </c>
      <c r="P2551" s="14">
        <f t="shared" si="203"/>
        <v>0</v>
      </c>
      <c r="Q2551" s="14" t="str">
        <f>+IF(B2551='1'!$D$15,IF(C2551='1'!$D$16,'2'!D2551,""),"")</f>
        <v/>
      </c>
      <c r="S2551" s="36">
        <v>1700000</v>
      </c>
      <c r="T2551" s="87">
        <v>1700000</v>
      </c>
      <c r="U2551" s="96">
        <v>1700000</v>
      </c>
      <c r="V2551" s="108">
        <v>1900000</v>
      </c>
    </row>
    <row r="2552" spans="1:22" hidden="1" x14ac:dyDescent="0.2">
      <c r="A2552" s="103">
        <v>2550</v>
      </c>
      <c r="B2552" s="1" t="s">
        <v>47</v>
      </c>
      <c r="C2552" s="14">
        <v>27</v>
      </c>
      <c r="D2552" s="14">
        <v>42</v>
      </c>
      <c r="E2552" s="1">
        <v>18082</v>
      </c>
      <c r="F2552" s="1" t="str">
        <f t="shared" si="206"/>
        <v>СХД2742</v>
      </c>
      <c r="G2552" s="2" t="s">
        <v>1126</v>
      </c>
      <c r="I2552" s="1">
        <v>12</v>
      </c>
      <c r="J2552" s="1">
        <v>2009</v>
      </c>
      <c r="L2552" s="122">
        <f t="shared" si="205"/>
        <v>1.1000000000000001</v>
      </c>
      <c r="N2552" s="117">
        <v>1900000</v>
      </c>
      <c r="O2552" s="129">
        <f t="shared" si="202"/>
        <v>2090000.0000000002</v>
      </c>
      <c r="P2552" s="14">
        <f t="shared" si="203"/>
        <v>0</v>
      </c>
      <c r="Q2552" s="14" t="str">
        <f>+IF(B2552='1'!$D$15,IF(C2552='1'!$D$16,'2'!D2552,""),"")</f>
        <v/>
      </c>
      <c r="S2552" s="36">
        <v>1700000</v>
      </c>
      <c r="T2552" s="87">
        <v>1700000</v>
      </c>
      <c r="U2552" s="96">
        <v>1700000</v>
      </c>
      <c r="V2552" s="108">
        <v>1900000</v>
      </c>
    </row>
    <row r="2553" spans="1:22" hidden="1" x14ac:dyDescent="0.2">
      <c r="A2553" s="103">
        <v>2551</v>
      </c>
      <c r="B2553" s="1" t="s">
        <v>47</v>
      </c>
      <c r="C2553" s="14">
        <v>27</v>
      </c>
      <c r="D2553" s="14">
        <v>41</v>
      </c>
      <c r="E2553" s="1">
        <v>18082</v>
      </c>
      <c r="F2553" s="1" t="str">
        <f t="shared" si="206"/>
        <v>СХД2741</v>
      </c>
      <c r="G2553" s="2" t="s">
        <v>1126</v>
      </c>
      <c r="I2553" s="1">
        <v>10</v>
      </c>
      <c r="J2553" s="1">
        <v>2009</v>
      </c>
      <c r="L2553" s="122">
        <f t="shared" si="205"/>
        <v>1.1000000000000001</v>
      </c>
      <c r="N2553" s="117">
        <v>1900000</v>
      </c>
      <c r="O2553" s="129">
        <f t="shared" si="202"/>
        <v>2090000.0000000002</v>
      </c>
      <c r="P2553" s="14">
        <f t="shared" si="203"/>
        <v>0</v>
      </c>
      <c r="Q2553" s="14" t="str">
        <f>+IF(B2553='1'!$D$15,IF(C2553='1'!$D$16,'2'!D2553,""),"")</f>
        <v/>
      </c>
      <c r="S2553" s="36">
        <v>1800000</v>
      </c>
      <c r="T2553" s="87">
        <v>1800000</v>
      </c>
      <c r="U2553" s="96">
        <v>1800000</v>
      </c>
      <c r="V2553" s="108">
        <v>1900000</v>
      </c>
    </row>
    <row r="2554" spans="1:22" hidden="1" x14ac:dyDescent="0.2">
      <c r="A2554" s="103">
        <v>2552</v>
      </c>
      <c r="B2554" s="1" t="s">
        <v>47</v>
      </c>
      <c r="C2554" s="14">
        <v>27</v>
      </c>
      <c r="D2554" s="14">
        <v>40</v>
      </c>
      <c r="E2554" s="1">
        <v>18082</v>
      </c>
      <c r="F2554" s="1" t="str">
        <f t="shared" si="206"/>
        <v>СХД2740</v>
      </c>
      <c r="G2554" s="2" t="s">
        <v>1126</v>
      </c>
      <c r="I2554" s="1">
        <v>12</v>
      </c>
      <c r="J2554" s="1">
        <v>2012</v>
      </c>
      <c r="L2554" s="122">
        <f t="shared" si="205"/>
        <v>1.1000000000000001</v>
      </c>
      <c r="N2554" s="117">
        <v>1900000</v>
      </c>
      <c r="O2554" s="129">
        <f t="shared" si="202"/>
        <v>2090000.0000000002</v>
      </c>
      <c r="P2554" s="14">
        <f t="shared" si="203"/>
        <v>0</v>
      </c>
      <c r="Q2554" s="14" t="str">
        <f>+IF(B2554='1'!$D$15,IF(C2554='1'!$D$16,'2'!D2554,""),"")</f>
        <v/>
      </c>
      <c r="S2554" s="36">
        <v>1800000</v>
      </c>
      <c r="T2554" s="87">
        <v>1800000</v>
      </c>
      <c r="U2554" s="96">
        <v>1800000</v>
      </c>
      <c r="V2554" s="108">
        <v>1900000</v>
      </c>
    </row>
    <row r="2555" spans="1:22" hidden="1" x14ac:dyDescent="0.2">
      <c r="A2555" s="103">
        <v>2553</v>
      </c>
      <c r="B2555" s="1" t="s">
        <v>47</v>
      </c>
      <c r="C2555" s="14">
        <v>27</v>
      </c>
      <c r="D2555" s="14">
        <v>39</v>
      </c>
      <c r="E2555" s="1">
        <v>18082</v>
      </c>
      <c r="F2555" s="1" t="str">
        <f t="shared" si="206"/>
        <v>СХД2739</v>
      </c>
      <c r="G2555" s="2" t="s">
        <v>6</v>
      </c>
      <c r="I2555" s="1">
        <v>5</v>
      </c>
      <c r="J2555" s="1">
        <v>2017</v>
      </c>
      <c r="K2555" s="2" t="s">
        <v>8</v>
      </c>
      <c r="L2555" s="122">
        <f t="shared" si="205"/>
        <v>1.1000000000000001</v>
      </c>
      <c r="N2555" s="117">
        <v>1800000</v>
      </c>
      <c r="O2555" s="129">
        <f t="shared" si="202"/>
        <v>1980000.0000000002</v>
      </c>
      <c r="P2555" s="14">
        <f t="shared" si="203"/>
        <v>0</v>
      </c>
      <c r="Q2555" s="14" t="str">
        <f>+IF(B2555='1'!$D$15,IF(C2555='1'!$D$16,'2'!D2555,""),"")</f>
        <v/>
      </c>
      <c r="S2555" s="36">
        <v>1600000</v>
      </c>
      <c r="T2555" s="87">
        <v>1600000</v>
      </c>
      <c r="U2555" s="96">
        <v>1600000</v>
      </c>
      <c r="V2555" s="108">
        <v>1800000</v>
      </c>
    </row>
    <row r="2556" spans="1:22" hidden="1" x14ac:dyDescent="0.2">
      <c r="A2556" s="103">
        <v>2554</v>
      </c>
      <c r="B2556" s="1" t="s">
        <v>47</v>
      </c>
      <c r="C2556" s="14">
        <v>27</v>
      </c>
      <c r="D2556" s="14">
        <v>38</v>
      </c>
      <c r="E2556" s="1">
        <v>18082</v>
      </c>
      <c r="F2556" s="1" t="str">
        <f t="shared" si="206"/>
        <v>СХД2738</v>
      </c>
      <c r="G2556" s="2" t="s">
        <v>7</v>
      </c>
      <c r="I2556" s="1">
        <v>9</v>
      </c>
      <c r="J2556" s="1">
        <v>2013</v>
      </c>
      <c r="K2556" s="2" t="s">
        <v>8</v>
      </c>
      <c r="L2556" s="122">
        <f t="shared" si="205"/>
        <v>1.1000000000000001</v>
      </c>
      <c r="N2556" s="117">
        <v>1800000</v>
      </c>
      <c r="O2556" s="129">
        <f t="shared" si="202"/>
        <v>1980000.0000000002</v>
      </c>
      <c r="P2556" s="14">
        <f t="shared" si="203"/>
        <v>0</v>
      </c>
      <c r="Q2556" s="14" t="str">
        <f>+IF(B2556='1'!$D$15,IF(C2556='1'!$D$16,'2'!D2556,""),"")</f>
        <v/>
      </c>
      <c r="S2556" s="36">
        <v>1600000</v>
      </c>
      <c r="T2556" s="87">
        <v>1600000</v>
      </c>
      <c r="U2556" s="96">
        <v>1600000</v>
      </c>
      <c r="V2556" s="108">
        <v>1800000</v>
      </c>
    </row>
    <row r="2557" spans="1:22" hidden="1" x14ac:dyDescent="0.2">
      <c r="A2557" s="103">
        <v>2555</v>
      </c>
      <c r="B2557" s="1" t="s">
        <v>47</v>
      </c>
      <c r="C2557" s="14">
        <v>27</v>
      </c>
      <c r="D2557" s="14">
        <v>36</v>
      </c>
      <c r="E2557" s="1">
        <v>18082</v>
      </c>
      <c r="F2557" s="1" t="str">
        <f t="shared" si="206"/>
        <v>СХД2736</v>
      </c>
      <c r="G2557" s="2" t="s">
        <v>7</v>
      </c>
      <c r="I2557" s="1">
        <v>5</v>
      </c>
      <c r="J2557" s="1">
        <v>2014</v>
      </c>
      <c r="K2557" s="2" t="s">
        <v>1124</v>
      </c>
      <c r="L2557" s="122">
        <f t="shared" si="205"/>
        <v>1.1000000000000001</v>
      </c>
      <c r="N2557" s="117">
        <v>1900000</v>
      </c>
      <c r="O2557" s="129">
        <f t="shared" si="202"/>
        <v>2090000.0000000002</v>
      </c>
      <c r="P2557" s="14">
        <f t="shared" si="203"/>
        <v>0</v>
      </c>
      <c r="Q2557" s="14" t="str">
        <f>+IF(B2557='1'!$D$15,IF(C2557='1'!$D$16,'2'!D2557,""),"")</f>
        <v/>
      </c>
      <c r="S2557" s="36">
        <v>1700000</v>
      </c>
      <c r="T2557" s="87">
        <v>1700000</v>
      </c>
      <c r="U2557" s="96">
        <v>1700000</v>
      </c>
      <c r="V2557" s="108">
        <v>1900000</v>
      </c>
    </row>
    <row r="2558" spans="1:22" hidden="1" x14ac:dyDescent="0.2">
      <c r="A2558" s="103">
        <v>2556</v>
      </c>
      <c r="B2558" s="43" t="s">
        <v>47</v>
      </c>
      <c r="C2558" s="43">
        <v>27</v>
      </c>
      <c r="D2558" s="43">
        <v>33</v>
      </c>
      <c r="E2558" s="43">
        <v>18082</v>
      </c>
      <c r="F2558" s="43" t="str">
        <f t="shared" si="206"/>
        <v>СХД2733</v>
      </c>
      <c r="G2558" s="44" t="s">
        <v>2520</v>
      </c>
      <c r="H2558" s="44"/>
      <c r="I2558" s="43">
        <v>2</v>
      </c>
      <c r="J2558" s="43">
        <v>1957</v>
      </c>
      <c r="K2558" s="44" t="s">
        <v>1129</v>
      </c>
      <c r="L2558" s="124">
        <v>1.1499999999999999</v>
      </c>
      <c r="M2558" s="45" t="s">
        <v>2015</v>
      </c>
      <c r="N2558" s="128">
        <v>0</v>
      </c>
      <c r="O2558" s="129">
        <f t="shared" si="202"/>
        <v>0</v>
      </c>
      <c r="P2558" s="14">
        <f t="shared" si="203"/>
        <v>0</v>
      </c>
      <c r="Q2558" s="14" t="str">
        <f>+IF(B2558='1'!$D$15,IF(C2558='1'!$D$16,'2'!D2558,""),"")</f>
        <v/>
      </c>
      <c r="S2558" s="46">
        <v>0</v>
      </c>
      <c r="T2558" s="47">
        <v>0</v>
      </c>
      <c r="U2558" s="128">
        <v>0</v>
      </c>
      <c r="V2558" s="108">
        <v>0</v>
      </c>
    </row>
    <row r="2559" spans="1:22" hidden="1" x14ac:dyDescent="0.2">
      <c r="A2559" s="103">
        <v>2557</v>
      </c>
      <c r="B2559" s="1" t="s">
        <v>47</v>
      </c>
      <c r="C2559" s="14">
        <v>27</v>
      </c>
      <c r="D2559" s="14">
        <v>30</v>
      </c>
      <c r="E2559" s="1">
        <v>18082</v>
      </c>
      <c r="F2559" s="1" t="str">
        <f t="shared" si="206"/>
        <v>СХД2730</v>
      </c>
      <c r="G2559" s="2" t="s">
        <v>6</v>
      </c>
      <c r="I2559" s="1">
        <v>5</v>
      </c>
      <c r="J2559" s="1">
        <v>2011</v>
      </c>
      <c r="K2559" s="2" t="s">
        <v>1124</v>
      </c>
      <c r="L2559" s="122">
        <f>+$L$1</f>
        <v>1.1000000000000001</v>
      </c>
      <c r="N2559" s="117">
        <v>1800000</v>
      </c>
      <c r="O2559" s="129">
        <f t="shared" si="202"/>
        <v>1980000.0000000002</v>
      </c>
      <c r="P2559" s="14">
        <f t="shared" si="203"/>
        <v>0</v>
      </c>
      <c r="Q2559" s="14" t="str">
        <f>+IF(B2559='1'!$D$15,IF(C2559='1'!$D$16,'2'!D2559,""),"")</f>
        <v/>
      </c>
      <c r="S2559" s="36">
        <v>1500000</v>
      </c>
      <c r="T2559" s="87">
        <v>1500000</v>
      </c>
      <c r="U2559" s="96">
        <v>1500000</v>
      </c>
      <c r="V2559" s="108">
        <v>1800000</v>
      </c>
    </row>
    <row r="2560" spans="1:22" hidden="1" x14ac:dyDescent="0.2">
      <c r="A2560" s="103">
        <v>2558</v>
      </c>
      <c r="B2560" s="1" t="s">
        <v>47</v>
      </c>
      <c r="C2560" s="14">
        <v>27</v>
      </c>
      <c r="D2560" s="14">
        <v>25</v>
      </c>
      <c r="E2560" s="1">
        <v>18082</v>
      </c>
      <c r="F2560" s="1" t="str">
        <f t="shared" si="206"/>
        <v>СХД2725</v>
      </c>
      <c r="G2560" s="2" t="s">
        <v>7</v>
      </c>
      <c r="I2560" s="1">
        <v>10</v>
      </c>
      <c r="J2560" s="1">
        <v>2014</v>
      </c>
      <c r="K2560" s="2" t="s">
        <v>1129</v>
      </c>
      <c r="L2560" s="122">
        <f>+$L$1</f>
        <v>1.1000000000000001</v>
      </c>
      <c r="N2560" s="117">
        <v>2100000</v>
      </c>
      <c r="O2560" s="129">
        <f t="shared" si="202"/>
        <v>2310000</v>
      </c>
      <c r="P2560" s="14">
        <f t="shared" si="203"/>
        <v>0</v>
      </c>
      <c r="Q2560" s="14" t="str">
        <f>+IF(B2560='1'!$D$15,IF(C2560='1'!$D$16,'2'!D2560,""),"")</f>
        <v/>
      </c>
      <c r="S2560" s="36">
        <v>1700000</v>
      </c>
      <c r="T2560" s="87">
        <v>1700000</v>
      </c>
      <c r="U2560" s="96">
        <v>1700000</v>
      </c>
      <c r="V2560" s="108">
        <v>2100000</v>
      </c>
    </row>
    <row r="2561" spans="1:22" hidden="1" x14ac:dyDescent="0.2">
      <c r="A2561" s="103">
        <v>2559</v>
      </c>
      <c r="B2561" s="1" t="s">
        <v>47</v>
      </c>
      <c r="C2561" s="14">
        <v>27</v>
      </c>
      <c r="D2561" s="14">
        <v>24</v>
      </c>
      <c r="E2561" s="1">
        <v>18082</v>
      </c>
      <c r="F2561" s="1" t="str">
        <f t="shared" si="206"/>
        <v>СХД2724</v>
      </c>
      <c r="G2561" s="2" t="s">
        <v>1234</v>
      </c>
      <c r="I2561" s="1">
        <v>4</v>
      </c>
      <c r="J2561" s="1">
        <v>1992</v>
      </c>
      <c r="K2561" s="2" t="s">
        <v>8</v>
      </c>
      <c r="L2561" s="122">
        <v>1.1499999999999999</v>
      </c>
      <c r="N2561" s="117">
        <v>75000000</v>
      </c>
      <c r="O2561" s="129">
        <f t="shared" si="202"/>
        <v>86250000</v>
      </c>
      <c r="P2561" s="14">
        <f t="shared" si="203"/>
        <v>0</v>
      </c>
      <c r="Q2561" s="14" t="str">
        <f>+IF(B2561='1'!$D$15,IF(C2561='1'!$D$16,'2'!D2561,""),"")</f>
        <v/>
      </c>
      <c r="S2561" s="36">
        <v>65000000</v>
      </c>
      <c r="T2561" s="87">
        <v>65000000</v>
      </c>
      <c r="U2561" s="96">
        <v>65000000</v>
      </c>
      <c r="V2561" s="108">
        <v>75000000</v>
      </c>
    </row>
    <row r="2562" spans="1:22" hidden="1" x14ac:dyDescent="0.2">
      <c r="A2562" s="103">
        <v>2560</v>
      </c>
      <c r="B2562" s="1" t="s">
        <v>47</v>
      </c>
      <c r="C2562" s="14">
        <v>27</v>
      </c>
      <c r="D2562" s="14">
        <v>21</v>
      </c>
      <c r="E2562" s="1">
        <v>18082</v>
      </c>
      <c r="F2562" s="1" t="str">
        <f t="shared" si="206"/>
        <v>СХД2721</v>
      </c>
      <c r="G2562" s="2" t="s">
        <v>6</v>
      </c>
      <c r="I2562" s="1">
        <v>5</v>
      </c>
      <c r="J2562" s="1">
        <v>2015</v>
      </c>
      <c r="K2562" s="2" t="s">
        <v>8</v>
      </c>
      <c r="L2562" s="122">
        <f>+$L$1</f>
        <v>1.1000000000000001</v>
      </c>
      <c r="N2562" s="117">
        <v>2100000</v>
      </c>
      <c r="O2562" s="129">
        <f t="shared" si="202"/>
        <v>2310000</v>
      </c>
      <c r="P2562" s="14">
        <f t="shared" si="203"/>
        <v>0</v>
      </c>
      <c r="Q2562" s="14" t="str">
        <f>+IF(B2562='1'!$D$15,IF(C2562='1'!$D$16,'2'!D2562,""),"")</f>
        <v/>
      </c>
      <c r="S2562" s="36">
        <v>1700000</v>
      </c>
      <c r="T2562" s="87">
        <v>1700000</v>
      </c>
      <c r="U2562" s="96">
        <v>1700000</v>
      </c>
      <c r="V2562" s="108">
        <v>2100000</v>
      </c>
    </row>
    <row r="2563" spans="1:22" hidden="1" x14ac:dyDescent="0.2">
      <c r="A2563" s="103">
        <v>2561</v>
      </c>
      <c r="B2563" s="1" t="s">
        <v>47</v>
      </c>
      <c r="C2563" s="14">
        <v>27</v>
      </c>
      <c r="D2563" s="14">
        <v>19</v>
      </c>
      <c r="E2563" s="1">
        <v>18082</v>
      </c>
      <c r="F2563" s="1" t="str">
        <f t="shared" si="206"/>
        <v>СХД2719</v>
      </c>
      <c r="G2563" s="2" t="s">
        <v>6</v>
      </c>
      <c r="I2563" s="1">
        <v>5</v>
      </c>
      <c r="J2563" s="1">
        <v>2012</v>
      </c>
      <c r="K2563" s="2" t="s">
        <v>1129</v>
      </c>
      <c r="L2563" s="122">
        <f>+$L$1</f>
        <v>1.1000000000000001</v>
      </c>
      <c r="N2563" s="117">
        <v>2100000</v>
      </c>
      <c r="O2563" s="129">
        <f t="shared" si="202"/>
        <v>2310000</v>
      </c>
      <c r="P2563" s="14">
        <f t="shared" si="203"/>
        <v>0</v>
      </c>
      <c r="Q2563" s="14" t="str">
        <f>+IF(B2563='1'!$D$15,IF(C2563='1'!$D$16,'2'!D2563,""),"")</f>
        <v/>
      </c>
      <c r="S2563" s="36">
        <v>1700000</v>
      </c>
      <c r="T2563" s="87">
        <v>1700000</v>
      </c>
      <c r="U2563" s="96">
        <v>1700000</v>
      </c>
      <c r="V2563" s="108">
        <v>2100000</v>
      </c>
    </row>
    <row r="2564" spans="1:22" hidden="1" x14ac:dyDescent="0.2">
      <c r="A2564" s="103">
        <v>2562</v>
      </c>
      <c r="B2564" s="1" t="s">
        <v>47</v>
      </c>
      <c r="C2564" s="14">
        <v>27</v>
      </c>
      <c r="D2564" s="14">
        <v>14</v>
      </c>
      <c r="E2564" s="1">
        <v>18082</v>
      </c>
      <c r="F2564" s="1" t="str">
        <f t="shared" si="206"/>
        <v>СХД2714</v>
      </c>
      <c r="G2564" s="2" t="s">
        <v>7</v>
      </c>
      <c r="I2564" s="1">
        <v>10</v>
      </c>
      <c r="J2564" s="1">
        <v>2004</v>
      </c>
      <c r="K2564" s="2" t="s">
        <v>1124</v>
      </c>
      <c r="L2564" s="122">
        <f>+$L$1</f>
        <v>1.1000000000000001</v>
      </c>
      <c r="N2564" s="117">
        <v>2000000</v>
      </c>
      <c r="O2564" s="129">
        <f t="shared" ref="O2564:O2627" si="207">L2564*N2564</f>
        <v>2200000</v>
      </c>
      <c r="P2564" s="14">
        <f t="shared" si="203"/>
        <v>0</v>
      </c>
      <c r="Q2564" s="14" t="str">
        <f>+IF(B2564='1'!$D$15,IF(C2564='1'!$D$16,'2'!D2564,""),"")</f>
        <v/>
      </c>
      <c r="S2564" s="36">
        <v>1700000</v>
      </c>
      <c r="T2564" s="87">
        <v>1700000</v>
      </c>
      <c r="U2564" s="96">
        <v>1700000</v>
      </c>
      <c r="V2564" s="108">
        <v>2000000</v>
      </c>
    </row>
    <row r="2565" spans="1:22" hidden="1" x14ac:dyDescent="0.2">
      <c r="A2565" s="103">
        <v>2563</v>
      </c>
      <c r="B2565" s="1" t="s">
        <v>47</v>
      </c>
      <c r="C2565" s="14">
        <v>27</v>
      </c>
      <c r="D2565" s="14">
        <v>12</v>
      </c>
      <c r="E2565" s="1">
        <v>18082</v>
      </c>
      <c r="F2565" s="1" t="str">
        <f t="shared" si="206"/>
        <v>СХД2712</v>
      </c>
      <c r="G2565" s="2" t="s">
        <v>6</v>
      </c>
      <c r="I2565" s="1">
        <v>6</v>
      </c>
      <c r="J2565" s="1">
        <v>2009</v>
      </c>
      <c r="K2565" s="2" t="s">
        <v>1129</v>
      </c>
      <c r="L2565" s="122">
        <f>+$L$1</f>
        <v>1.1000000000000001</v>
      </c>
      <c r="N2565" s="117">
        <v>1900000</v>
      </c>
      <c r="O2565" s="129">
        <f t="shared" si="207"/>
        <v>2090000.0000000002</v>
      </c>
      <c r="P2565" s="14">
        <f t="shared" si="203"/>
        <v>0</v>
      </c>
      <c r="Q2565" s="14" t="str">
        <f>+IF(B2565='1'!$D$15,IF(C2565='1'!$D$16,'2'!D2565,""),"")</f>
        <v/>
      </c>
      <c r="S2565" s="36">
        <v>1700000</v>
      </c>
      <c r="T2565" s="87">
        <v>1700000</v>
      </c>
      <c r="U2565" s="96">
        <v>1700000</v>
      </c>
      <c r="V2565" s="108">
        <v>1900000</v>
      </c>
    </row>
    <row r="2566" spans="1:22" hidden="1" x14ac:dyDescent="0.2">
      <c r="A2566" s="103">
        <v>2564</v>
      </c>
      <c r="B2566" s="1" t="s">
        <v>47</v>
      </c>
      <c r="C2566" s="14">
        <v>29</v>
      </c>
      <c r="D2566" s="14" t="s">
        <v>371</v>
      </c>
      <c r="E2566" s="1">
        <v>18072</v>
      </c>
      <c r="F2566" s="1" t="str">
        <f t="shared" si="206"/>
        <v>СХД2927/1</v>
      </c>
      <c r="G2566" s="2" t="s">
        <v>1250</v>
      </c>
      <c r="I2566" s="1">
        <v>10</v>
      </c>
      <c r="J2566" s="1">
        <v>2013</v>
      </c>
      <c r="K2566" s="2" t="s">
        <v>508</v>
      </c>
      <c r="L2566" s="122">
        <f>+$L$1</f>
        <v>1.1000000000000001</v>
      </c>
      <c r="N2566" s="117">
        <v>2300000</v>
      </c>
      <c r="O2566" s="129">
        <f t="shared" si="207"/>
        <v>2530000</v>
      </c>
      <c r="P2566" s="14">
        <f t="shared" ref="P2566:P2629" si="208">+IF(Q2566="",0,P2565+1)</f>
        <v>0</v>
      </c>
      <c r="Q2566" s="14" t="str">
        <f>+IF(B2566='1'!$D$15,IF(C2566='1'!$D$16,'2'!D2566,""),"")</f>
        <v/>
      </c>
      <c r="S2566" s="36">
        <v>2000000</v>
      </c>
      <c r="T2566" s="87">
        <v>2000000</v>
      </c>
      <c r="U2566" s="96">
        <v>2000000</v>
      </c>
      <c r="V2566" s="108">
        <v>2300000</v>
      </c>
    </row>
    <row r="2567" spans="1:22" hidden="1" x14ac:dyDescent="0.2">
      <c r="A2567" s="103">
        <v>2565</v>
      </c>
      <c r="B2567" s="1" t="s">
        <v>47</v>
      </c>
      <c r="C2567" s="14">
        <v>29</v>
      </c>
      <c r="D2567" s="14" t="s">
        <v>1235</v>
      </c>
      <c r="E2567" s="1">
        <v>18072</v>
      </c>
      <c r="F2567" s="1" t="str">
        <f t="shared" si="206"/>
        <v>СХД2923г</v>
      </c>
      <c r="G2567" s="2" t="s">
        <v>1688</v>
      </c>
      <c r="H2567" s="2" t="s">
        <v>1688</v>
      </c>
      <c r="I2567" s="1">
        <v>9</v>
      </c>
      <c r="J2567" s="1">
        <v>1989</v>
      </c>
      <c r="K2567" s="2" t="s">
        <v>508</v>
      </c>
      <c r="L2567" s="122">
        <v>1.1499999999999999</v>
      </c>
      <c r="N2567" s="117">
        <v>100000000</v>
      </c>
      <c r="O2567" s="129">
        <f t="shared" si="207"/>
        <v>114999999.99999999</v>
      </c>
      <c r="P2567" s="14">
        <f t="shared" si="208"/>
        <v>0</v>
      </c>
      <c r="Q2567" s="14" t="str">
        <f>+IF(B2567='1'!$D$15,IF(C2567='1'!$D$16,'2'!D2567,""),"")</f>
        <v/>
      </c>
      <c r="S2567" s="36">
        <v>90000000</v>
      </c>
      <c r="T2567" s="87">
        <v>90000000</v>
      </c>
      <c r="U2567" s="96">
        <v>90000000</v>
      </c>
      <c r="V2567" s="108">
        <v>100000000</v>
      </c>
    </row>
    <row r="2568" spans="1:22" hidden="1" x14ac:dyDescent="0.2">
      <c r="A2568" s="103">
        <v>2566</v>
      </c>
      <c r="B2568" s="1" t="s">
        <v>47</v>
      </c>
      <c r="C2568" s="14">
        <v>29</v>
      </c>
      <c r="D2568" s="14" t="s">
        <v>444</v>
      </c>
      <c r="E2568" s="1">
        <v>18072</v>
      </c>
      <c r="F2568" s="1" t="str">
        <f t="shared" si="206"/>
        <v>СХД2923в</v>
      </c>
      <c r="G2568" s="2" t="s">
        <v>1688</v>
      </c>
      <c r="H2568" s="2" t="s">
        <v>1688</v>
      </c>
      <c r="I2568" s="1">
        <v>9</v>
      </c>
      <c r="J2568" s="1">
        <v>1987</v>
      </c>
      <c r="K2568" s="2" t="s">
        <v>508</v>
      </c>
      <c r="L2568" s="122">
        <v>1.1499999999999999</v>
      </c>
      <c r="N2568" s="117">
        <v>100000000</v>
      </c>
      <c r="O2568" s="129">
        <f t="shared" si="207"/>
        <v>114999999.99999999</v>
      </c>
      <c r="P2568" s="14">
        <f t="shared" si="208"/>
        <v>0</v>
      </c>
      <c r="Q2568" s="14" t="str">
        <f>+IF(B2568='1'!$D$15,IF(C2568='1'!$D$16,'2'!D2568,""),"")</f>
        <v/>
      </c>
      <c r="S2568" s="36">
        <v>90000000</v>
      </c>
      <c r="T2568" s="87">
        <v>90000000</v>
      </c>
      <c r="U2568" s="96">
        <v>90000000</v>
      </c>
      <c r="V2568" s="108">
        <v>100000000</v>
      </c>
    </row>
    <row r="2569" spans="1:22" hidden="1" x14ac:dyDescent="0.2">
      <c r="A2569" s="103">
        <v>2567</v>
      </c>
      <c r="B2569" s="1" t="s">
        <v>47</v>
      </c>
      <c r="C2569" s="14">
        <v>29</v>
      </c>
      <c r="D2569" s="14" t="s">
        <v>315</v>
      </c>
      <c r="E2569" s="1">
        <v>18072</v>
      </c>
      <c r="F2569" s="1" t="str">
        <f t="shared" si="206"/>
        <v>СХД2923б</v>
      </c>
      <c r="G2569" s="2" t="s">
        <v>1688</v>
      </c>
      <c r="H2569" s="2" t="s">
        <v>1688</v>
      </c>
      <c r="I2569" s="1">
        <v>9</v>
      </c>
      <c r="J2569" s="1">
        <v>1986</v>
      </c>
      <c r="K2569" s="2" t="s">
        <v>508</v>
      </c>
      <c r="L2569" s="122">
        <v>1.1499999999999999</v>
      </c>
      <c r="N2569" s="117">
        <v>100000000</v>
      </c>
      <c r="O2569" s="129">
        <f t="shared" si="207"/>
        <v>114999999.99999999</v>
      </c>
      <c r="P2569" s="14">
        <f t="shared" si="208"/>
        <v>0</v>
      </c>
      <c r="Q2569" s="14" t="str">
        <f>+IF(B2569='1'!$D$15,IF(C2569='1'!$D$16,'2'!D2569,""),"")</f>
        <v/>
      </c>
      <c r="S2569" s="36">
        <v>90000000</v>
      </c>
      <c r="T2569" s="87">
        <v>90000000</v>
      </c>
      <c r="U2569" s="96">
        <v>90000000</v>
      </c>
      <c r="V2569" s="108">
        <v>100000000</v>
      </c>
    </row>
    <row r="2570" spans="1:22" hidden="1" x14ac:dyDescent="0.2">
      <c r="A2570" s="103">
        <v>2568</v>
      </c>
      <c r="B2570" s="1" t="s">
        <v>47</v>
      </c>
      <c r="C2570" s="14">
        <v>29</v>
      </c>
      <c r="D2570" s="14" t="s">
        <v>314</v>
      </c>
      <c r="E2570" s="1">
        <v>18072</v>
      </c>
      <c r="F2570" s="1" t="str">
        <f t="shared" si="206"/>
        <v>СХД2923а</v>
      </c>
      <c r="G2570" s="2" t="s">
        <v>1688</v>
      </c>
      <c r="H2570" s="2" t="s">
        <v>1688</v>
      </c>
      <c r="I2570" s="1">
        <v>9</v>
      </c>
      <c r="J2570" s="1">
        <v>1988</v>
      </c>
      <c r="K2570" s="2" t="s">
        <v>508</v>
      </c>
      <c r="L2570" s="122">
        <v>1.1499999999999999</v>
      </c>
      <c r="N2570" s="117">
        <v>100000000</v>
      </c>
      <c r="O2570" s="129">
        <f t="shared" si="207"/>
        <v>114999999.99999999</v>
      </c>
      <c r="P2570" s="14">
        <f t="shared" si="208"/>
        <v>0</v>
      </c>
      <c r="Q2570" s="14" t="str">
        <f>+IF(B2570='1'!$D$15,IF(C2570='1'!$D$16,'2'!D2570,""),"")</f>
        <v/>
      </c>
      <c r="S2570" s="36">
        <v>90000000</v>
      </c>
      <c r="T2570" s="87">
        <v>90000000</v>
      </c>
      <c r="U2570" s="96">
        <v>90000000</v>
      </c>
      <c r="V2570" s="108">
        <v>100000000</v>
      </c>
    </row>
    <row r="2571" spans="1:22" hidden="1" x14ac:dyDescent="0.2">
      <c r="A2571" s="103">
        <v>2569</v>
      </c>
      <c r="B2571" s="1" t="s">
        <v>47</v>
      </c>
      <c r="C2571" s="14">
        <v>29</v>
      </c>
      <c r="D2571" s="14" t="s">
        <v>699</v>
      </c>
      <c r="E2571" s="1">
        <v>18072</v>
      </c>
      <c r="F2571" s="1" t="str">
        <f t="shared" si="206"/>
        <v>СХД2922б</v>
      </c>
      <c r="G2571" s="2" t="s">
        <v>1688</v>
      </c>
      <c r="H2571" s="2" t="s">
        <v>1688</v>
      </c>
      <c r="I2571" s="1">
        <v>9</v>
      </c>
      <c r="J2571" s="1">
        <v>1975</v>
      </c>
      <c r="K2571" s="2" t="s">
        <v>1156</v>
      </c>
      <c r="L2571" s="122">
        <v>1.1499999999999999</v>
      </c>
      <c r="N2571" s="117">
        <v>100000000</v>
      </c>
      <c r="O2571" s="129">
        <f t="shared" si="207"/>
        <v>114999999.99999999</v>
      </c>
      <c r="P2571" s="14">
        <f t="shared" si="208"/>
        <v>0</v>
      </c>
      <c r="Q2571" s="14" t="str">
        <f>+IF(B2571='1'!$D$15,IF(C2571='1'!$D$16,'2'!D2571,""),"")</f>
        <v/>
      </c>
      <c r="S2571" s="36">
        <v>90000000</v>
      </c>
      <c r="T2571" s="87">
        <v>90000000</v>
      </c>
      <c r="U2571" s="96">
        <v>90000000</v>
      </c>
      <c r="V2571" s="108">
        <v>100000000</v>
      </c>
    </row>
    <row r="2572" spans="1:22" hidden="1" x14ac:dyDescent="0.2">
      <c r="A2572" s="103">
        <v>2570</v>
      </c>
      <c r="B2572" s="1" t="s">
        <v>47</v>
      </c>
      <c r="C2572" s="14">
        <v>29</v>
      </c>
      <c r="D2572" s="14" t="s">
        <v>952</v>
      </c>
      <c r="E2572" s="1">
        <v>18072</v>
      </c>
      <c r="F2572" s="1" t="str">
        <f t="shared" si="206"/>
        <v>СХД2922а</v>
      </c>
      <c r="G2572" s="2" t="s">
        <v>1688</v>
      </c>
      <c r="H2572" s="2" t="s">
        <v>1688</v>
      </c>
      <c r="I2572" s="1">
        <v>9</v>
      </c>
      <c r="J2572" s="1">
        <v>1975</v>
      </c>
      <c r="K2572" s="2" t="s">
        <v>1156</v>
      </c>
      <c r="L2572" s="122">
        <v>1.1499999999999999</v>
      </c>
      <c r="N2572" s="117">
        <v>100000000</v>
      </c>
      <c r="O2572" s="129">
        <f t="shared" si="207"/>
        <v>114999999.99999999</v>
      </c>
      <c r="P2572" s="14">
        <f t="shared" si="208"/>
        <v>0</v>
      </c>
      <c r="Q2572" s="14" t="str">
        <f>+IF(B2572='1'!$D$15,IF(C2572='1'!$D$16,'2'!D2572,""),"")</f>
        <v/>
      </c>
      <c r="S2572" s="36">
        <v>90000000</v>
      </c>
      <c r="T2572" s="87">
        <v>90000000</v>
      </c>
      <c r="U2572" s="96">
        <v>90000000</v>
      </c>
      <c r="V2572" s="108">
        <v>100000000</v>
      </c>
    </row>
    <row r="2573" spans="1:22" hidden="1" x14ac:dyDescent="0.2">
      <c r="A2573" s="103">
        <v>2571</v>
      </c>
      <c r="B2573" s="1" t="s">
        <v>47</v>
      </c>
      <c r="C2573" s="14">
        <v>29</v>
      </c>
      <c r="D2573" s="109" t="s">
        <v>1758</v>
      </c>
      <c r="E2573" s="1">
        <v>18072</v>
      </c>
      <c r="F2573" s="1" t="str">
        <f t="shared" si="206"/>
        <v>СХД2912/1</v>
      </c>
      <c r="G2573" s="2" t="s">
        <v>2578</v>
      </c>
      <c r="H2573" s="2" t="s">
        <v>1688</v>
      </c>
      <c r="I2573" s="1">
        <v>16</v>
      </c>
      <c r="J2573" s="1">
        <v>2024</v>
      </c>
      <c r="K2573" s="2" t="s">
        <v>1156</v>
      </c>
      <c r="L2573" s="122">
        <f t="shared" ref="L2573:L2617" si="209">+$L$1</f>
        <v>1.1000000000000001</v>
      </c>
      <c r="N2573" s="117">
        <v>3000000</v>
      </c>
      <c r="O2573" s="129">
        <f t="shared" si="207"/>
        <v>3300000.0000000005</v>
      </c>
      <c r="P2573" s="14">
        <f t="shared" si="208"/>
        <v>0</v>
      </c>
      <c r="Q2573" s="14" t="str">
        <f>+IF(B2573='1'!$D$15,IF(C2573='1'!$D$16,'2'!D2573,""),"")</f>
        <v/>
      </c>
      <c r="S2573" s="36"/>
      <c r="T2573" s="87"/>
      <c r="U2573" s="96">
        <v>0</v>
      </c>
      <c r="V2573" s="108">
        <v>3000000</v>
      </c>
    </row>
    <row r="2574" spans="1:22" hidden="1" x14ac:dyDescent="0.2">
      <c r="A2574" s="103">
        <v>2572</v>
      </c>
      <c r="B2574" s="1" t="s">
        <v>47</v>
      </c>
      <c r="C2574" s="14">
        <v>29</v>
      </c>
      <c r="D2574" s="14" t="s">
        <v>2155</v>
      </c>
      <c r="E2574" s="1">
        <v>18070</v>
      </c>
      <c r="F2574" s="1" t="str">
        <f t="shared" si="206"/>
        <v>СХД29141/2</v>
      </c>
      <c r="G2574" s="2" t="s">
        <v>6</v>
      </c>
      <c r="I2574" s="1">
        <v>4</v>
      </c>
      <c r="J2574" s="1">
        <v>2009</v>
      </c>
      <c r="K2574" s="2" t="s">
        <v>508</v>
      </c>
      <c r="L2574" s="122">
        <f t="shared" si="209"/>
        <v>1.1000000000000001</v>
      </c>
      <c r="N2574" s="117">
        <v>2200000</v>
      </c>
      <c r="O2574" s="129">
        <f t="shared" si="207"/>
        <v>2420000</v>
      </c>
      <c r="P2574" s="14">
        <f t="shared" si="208"/>
        <v>0</v>
      </c>
      <c r="Q2574" s="14" t="str">
        <f>+IF(B2574='1'!$D$15,IF(C2574='1'!$D$16,'2'!D2574,""),"")</f>
        <v/>
      </c>
      <c r="S2574" s="36">
        <v>1800000</v>
      </c>
      <c r="T2574" s="87">
        <v>1800000</v>
      </c>
      <c r="U2574" s="96">
        <v>1900000</v>
      </c>
      <c r="V2574" s="108">
        <v>2200000</v>
      </c>
    </row>
    <row r="2575" spans="1:22" hidden="1" x14ac:dyDescent="0.2">
      <c r="A2575" s="103">
        <v>2573</v>
      </c>
      <c r="B2575" s="1" t="s">
        <v>47</v>
      </c>
      <c r="C2575" s="14">
        <v>29</v>
      </c>
      <c r="D2575" s="14" t="s">
        <v>1249</v>
      </c>
      <c r="E2575" s="1">
        <v>18070</v>
      </c>
      <c r="F2575" s="1" t="str">
        <f t="shared" si="206"/>
        <v>СХД29141/1</v>
      </c>
      <c r="G2575" s="2" t="s">
        <v>6</v>
      </c>
      <c r="I2575" s="1">
        <v>4</v>
      </c>
      <c r="J2575" s="1">
        <v>2010</v>
      </c>
      <c r="K2575" s="2" t="s">
        <v>508</v>
      </c>
      <c r="L2575" s="122">
        <f t="shared" si="209"/>
        <v>1.1000000000000001</v>
      </c>
      <c r="N2575" s="117">
        <v>2200000</v>
      </c>
      <c r="O2575" s="129">
        <f t="shared" si="207"/>
        <v>2420000</v>
      </c>
      <c r="P2575" s="14">
        <f t="shared" si="208"/>
        <v>0</v>
      </c>
      <c r="Q2575" s="14" t="str">
        <f>+IF(B2575='1'!$D$15,IF(C2575='1'!$D$16,'2'!D2575,""),"")</f>
        <v/>
      </c>
      <c r="S2575" s="36">
        <v>1800000</v>
      </c>
      <c r="T2575" s="87">
        <v>1800000</v>
      </c>
      <c r="U2575" s="96">
        <v>1900000</v>
      </c>
      <c r="V2575" s="108">
        <v>2200000</v>
      </c>
    </row>
    <row r="2576" spans="1:22" hidden="1" x14ac:dyDescent="0.2">
      <c r="A2576" s="103">
        <v>2574</v>
      </c>
      <c r="B2576" s="1" t="s">
        <v>47</v>
      </c>
      <c r="C2576" s="14">
        <v>29</v>
      </c>
      <c r="D2576" s="14" t="s">
        <v>2156</v>
      </c>
      <c r="E2576" s="1">
        <v>18070</v>
      </c>
      <c r="F2576" s="1" t="str">
        <f t="shared" si="206"/>
        <v>СХД29134/2</v>
      </c>
      <c r="G2576" s="2" t="s">
        <v>2349</v>
      </c>
      <c r="H2576" s="2" t="s">
        <v>2349</v>
      </c>
      <c r="I2576" s="1">
        <v>16</v>
      </c>
      <c r="J2576" s="1">
        <v>2021</v>
      </c>
      <c r="K2576" s="2" t="s">
        <v>508</v>
      </c>
      <c r="L2576" s="122">
        <f t="shared" si="209"/>
        <v>1.1000000000000001</v>
      </c>
      <c r="N2576" s="117">
        <v>2800000</v>
      </c>
      <c r="O2576" s="129">
        <f t="shared" si="207"/>
        <v>3080000.0000000005</v>
      </c>
      <c r="P2576" s="14">
        <f t="shared" si="208"/>
        <v>0</v>
      </c>
      <c r="Q2576" s="14" t="str">
        <f>+IF(B2576='1'!$D$15,IF(C2576='1'!$D$16,'2'!D2576,""),"")</f>
        <v/>
      </c>
      <c r="S2576" s="36"/>
      <c r="T2576" s="87"/>
      <c r="U2576" s="96">
        <v>2400000</v>
      </c>
      <c r="V2576" s="108">
        <v>2800000</v>
      </c>
    </row>
    <row r="2577" spans="1:22" hidden="1" x14ac:dyDescent="0.2">
      <c r="A2577" s="103">
        <v>2575</v>
      </c>
      <c r="B2577" s="1" t="s">
        <v>47</v>
      </c>
      <c r="C2577" s="14">
        <v>29</v>
      </c>
      <c r="D2577" s="14" t="s">
        <v>1251</v>
      </c>
      <c r="E2577" s="1">
        <v>18070</v>
      </c>
      <c r="F2577" s="1" t="str">
        <f t="shared" si="206"/>
        <v>СХД29134/1</v>
      </c>
      <c r="G2577" s="2" t="s">
        <v>2349</v>
      </c>
      <c r="I2577" s="1">
        <v>16</v>
      </c>
      <c r="J2577" s="1">
        <v>2021</v>
      </c>
      <c r="K2577" s="2" t="s">
        <v>508</v>
      </c>
      <c r="L2577" s="122">
        <f t="shared" si="209"/>
        <v>1.1000000000000001</v>
      </c>
      <c r="N2577" s="117">
        <v>2800000</v>
      </c>
      <c r="O2577" s="129">
        <f t="shared" si="207"/>
        <v>3080000.0000000005</v>
      </c>
      <c r="P2577" s="14">
        <f t="shared" si="208"/>
        <v>0</v>
      </c>
      <c r="Q2577" s="14" t="str">
        <f>+IF(B2577='1'!$D$15,IF(C2577='1'!$D$16,'2'!D2577,""),"")</f>
        <v/>
      </c>
      <c r="S2577" s="36">
        <v>2300000</v>
      </c>
      <c r="T2577" s="87">
        <v>2300000</v>
      </c>
      <c r="U2577" s="96">
        <v>2400000</v>
      </c>
      <c r="V2577" s="108">
        <v>2800000</v>
      </c>
    </row>
    <row r="2578" spans="1:22" hidden="1" x14ac:dyDescent="0.2">
      <c r="A2578" s="103">
        <v>2576</v>
      </c>
      <c r="B2578" s="1" t="s">
        <v>47</v>
      </c>
      <c r="C2578" s="14">
        <v>29</v>
      </c>
      <c r="D2578" s="14" t="s">
        <v>2577</v>
      </c>
      <c r="E2578" s="1">
        <v>18070</v>
      </c>
      <c r="F2578" s="1" t="str">
        <f t="shared" si="206"/>
        <v>СХД29132/4</v>
      </c>
      <c r="G2578" s="2" t="s">
        <v>2349</v>
      </c>
      <c r="I2578" s="1">
        <v>15</v>
      </c>
      <c r="J2578" s="1">
        <v>2023</v>
      </c>
      <c r="K2578" s="2" t="s">
        <v>508</v>
      </c>
      <c r="L2578" s="122">
        <f t="shared" si="209"/>
        <v>1.1000000000000001</v>
      </c>
      <c r="N2578" s="117">
        <v>2800000</v>
      </c>
      <c r="O2578" s="129">
        <f t="shared" si="207"/>
        <v>3080000.0000000005</v>
      </c>
      <c r="P2578" s="14">
        <f t="shared" si="208"/>
        <v>0</v>
      </c>
      <c r="Q2578" s="14" t="str">
        <f>+IF(B2578='1'!$D$15,IF(C2578='1'!$D$16,'2'!D2578,""),"")</f>
        <v/>
      </c>
      <c r="S2578" s="36"/>
      <c r="T2578" s="87"/>
      <c r="U2578" s="96">
        <v>0</v>
      </c>
      <c r="V2578" s="108">
        <v>2800000</v>
      </c>
    </row>
    <row r="2579" spans="1:22" hidden="1" x14ac:dyDescent="0.2">
      <c r="A2579" s="103">
        <v>2577</v>
      </c>
      <c r="B2579" s="1" t="s">
        <v>47</v>
      </c>
      <c r="C2579" s="14">
        <v>29</v>
      </c>
      <c r="D2579" s="14" t="s">
        <v>2159</v>
      </c>
      <c r="E2579" s="1">
        <v>18070</v>
      </c>
      <c r="F2579" s="1" t="str">
        <f t="shared" si="206"/>
        <v>СХД29132/3</v>
      </c>
      <c r="G2579" s="2" t="s">
        <v>2349</v>
      </c>
      <c r="I2579" s="1">
        <v>15</v>
      </c>
      <c r="J2579" s="1">
        <v>2022</v>
      </c>
      <c r="K2579" s="2" t="s">
        <v>508</v>
      </c>
      <c r="L2579" s="122">
        <f t="shared" si="209"/>
        <v>1.1000000000000001</v>
      </c>
      <c r="N2579" s="117">
        <v>2800000</v>
      </c>
      <c r="O2579" s="129">
        <f t="shared" si="207"/>
        <v>3080000.0000000005</v>
      </c>
      <c r="P2579" s="14">
        <f t="shared" si="208"/>
        <v>0</v>
      </c>
      <c r="Q2579" s="14" t="str">
        <f>+IF(B2579='1'!$D$15,IF(C2579='1'!$D$16,'2'!D2579,""),"")</f>
        <v/>
      </c>
      <c r="S2579" s="36"/>
      <c r="T2579" s="87"/>
      <c r="U2579" s="96">
        <v>2400000</v>
      </c>
      <c r="V2579" s="108">
        <v>2800000</v>
      </c>
    </row>
    <row r="2580" spans="1:22" hidden="1" x14ac:dyDescent="0.2">
      <c r="A2580" s="103">
        <v>2578</v>
      </c>
      <c r="B2580" s="1" t="s">
        <v>47</v>
      </c>
      <c r="C2580" s="14">
        <v>29</v>
      </c>
      <c r="D2580" s="14" t="s">
        <v>2158</v>
      </c>
      <c r="E2580" s="1">
        <v>18070</v>
      </c>
      <c r="F2580" s="1" t="str">
        <f t="shared" si="206"/>
        <v>СХД29132/2</v>
      </c>
      <c r="G2580" s="2" t="s">
        <v>2349</v>
      </c>
      <c r="I2580" s="1">
        <v>15</v>
      </c>
      <c r="J2580" s="1">
        <v>2022</v>
      </c>
      <c r="K2580" s="2" t="s">
        <v>508</v>
      </c>
      <c r="L2580" s="122">
        <f t="shared" si="209"/>
        <v>1.1000000000000001</v>
      </c>
      <c r="N2580" s="117">
        <v>2800000</v>
      </c>
      <c r="O2580" s="129">
        <f t="shared" si="207"/>
        <v>3080000.0000000005</v>
      </c>
      <c r="P2580" s="14">
        <f t="shared" si="208"/>
        <v>0</v>
      </c>
      <c r="Q2580" s="14" t="str">
        <f>+IF(B2580='1'!$D$15,IF(C2580='1'!$D$16,'2'!D2580,""),"")</f>
        <v/>
      </c>
      <c r="S2580" s="36"/>
      <c r="T2580" s="87"/>
      <c r="U2580" s="96">
        <v>2400000</v>
      </c>
      <c r="V2580" s="108">
        <v>2800000</v>
      </c>
    </row>
    <row r="2581" spans="1:22" hidden="1" x14ac:dyDescent="0.2">
      <c r="A2581" s="103">
        <v>2579</v>
      </c>
      <c r="B2581" s="1" t="s">
        <v>47</v>
      </c>
      <c r="C2581" s="14">
        <v>29</v>
      </c>
      <c r="D2581" s="14" t="s">
        <v>2157</v>
      </c>
      <c r="E2581" s="1">
        <v>18070</v>
      </c>
      <c r="F2581" s="1" t="str">
        <f t="shared" si="206"/>
        <v>СХД29132/1</v>
      </c>
      <c r="G2581" s="2" t="s">
        <v>2349</v>
      </c>
      <c r="I2581" s="1">
        <v>15</v>
      </c>
      <c r="J2581" s="1">
        <v>2022</v>
      </c>
      <c r="K2581" s="2" t="s">
        <v>508</v>
      </c>
      <c r="L2581" s="122">
        <f t="shared" si="209"/>
        <v>1.1000000000000001</v>
      </c>
      <c r="N2581" s="117">
        <v>2800000</v>
      </c>
      <c r="O2581" s="129">
        <f t="shared" si="207"/>
        <v>3080000.0000000005</v>
      </c>
      <c r="P2581" s="14">
        <f t="shared" si="208"/>
        <v>0</v>
      </c>
      <c r="Q2581" s="14" t="str">
        <f>+IF(B2581='1'!$D$15,IF(C2581='1'!$D$16,'2'!D2581,""),"")</f>
        <v/>
      </c>
      <c r="S2581" s="36"/>
      <c r="T2581" s="87"/>
      <c r="U2581" s="96">
        <v>2400000</v>
      </c>
      <c r="V2581" s="108">
        <v>2800000</v>
      </c>
    </row>
    <row r="2582" spans="1:22" hidden="1" x14ac:dyDescent="0.2">
      <c r="A2582" s="103">
        <v>2580</v>
      </c>
      <c r="B2582" s="1" t="s">
        <v>47</v>
      </c>
      <c r="C2582" s="14">
        <v>29</v>
      </c>
      <c r="D2582" s="14" t="s">
        <v>2687</v>
      </c>
      <c r="E2582" s="1">
        <v>18070</v>
      </c>
      <c r="F2582" s="1" t="str">
        <f t="shared" si="206"/>
        <v>СХД29133/6</v>
      </c>
      <c r="G2582" s="2" t="s">
        <v>2349</v>
      </c>
      <c r="I2582" s="1">
        <v>15</v>
      </c>
      <c r="J2582" s="1">
        <v>2024</v>
      </c>
      <c r="K2582" s="2" t="s">
        <v>508</v>
      </c>
      <c r="L2582" s="122">
        <f t="shared" si="209"/>
        <v>1.1000000000000001</v>
      </c>
      <c r="N2582" s="120">
        <v>2800000</v>
      </c>
      <c r="O2582" s="129">
        <f t="shared" si="207"/>
        <v>3080000.0000000005</v>
      </c>
      <c r="P2582" s="14">
        <f t="shared" si="208"/>
        <v>0</v>
      </c>
      <c r="Q2582" s="14" t="str">
        <f>+IF(B2582='1'!$D$15,IF(C2582='1'!$D$16,'2'!D2582,""),"")</f>
        <v/>
      </c>
      <c r="S2582" s="36"/>
      <c r="T2582" s="87"/>
      <c r="U2582" s="96"/>
      <c r="V2582" s="108">
        <v>2800000</v>
      </c>
    </row>
    <row r="2583" spans="1:22" hidden="1" x14ac:dyDescent="0.2">
      <c r="A2583" s="103">
        <v>2581</v>
      </c>
      <c r="B2583" s="1" t="s">
        <v>47</v>
      </c>
      <c r="C2583" s="14">
        <v>29</v>
      </c>
      <c r="D2583" s="14" t="s">
        <v>1247</v>
      </c>
      <c r="E2583" s="1">
        <v>18070</v>
      </c>
      <c r="F2583" s="1" t="str">
        <f t="shared" si="206"/>
        <v>СХД29133/5</v>
      </c>
      <c r="G2583" s="2" t="s">
        <v>6</v>
      </c>
      <c r="I2583" s="1">
        <v>12</v>
      </c>
      <c r="J2583" s="1">
        <v>2008</v>
      </c>
      <c r="K2583" s="2" t="s">
        <v>508</v>
      </c>
      <c r="L2583" s="122">
        <f t="shared" si="209"/>
        <v>1.1000000000000001</v>
      </c>
      <c r="N2583" s="117">
        <v>2200000</v>
      </c>
      <c r="O2583" s="129">
        <f t="shared" si="207"/>
        <v>2420000</v>
      </c>
      <c r="P2583" s="14">
        <f t="shared" si="208"/>
        <v>0</v>
      </c>
      <c r="Q2583" s="14" t="str">
        <f>+IF(B2583='1'!$D$15,IF(C2583='1'!$D$16,'2'!D2583,""),"")</f>
        <v/>
      </c>
      <c r="S2583" s="36">
        <v>1700000</v>
      </c>
      <c r="T2583" s="87">
        <v>1700000</v>
      </c>
      <c r="U2583" s="96">
        <v>1900000</v>
      </c>
      <c r="V2583" s="108">
        <v>2200000</v>
      </c>
    </row>
    <row r="2584" spans="1:22" hidden="1" x14ac:dyDescent="0.2">
      <c r="A2584" s="103">
        <v>2582</v>
      </c>
      <c r="B2584" s="1" t="s">
        <v>47</v>
      </c>
      <c r="C2584" s="14">
        <v>29</v>
      </c>
      <c r="D2584" s="14" t="s">
        <v>1245</v>
      </c>
      <c r="E2584" s="1">
        <v>18070</v>
      </c>
      <c r="F2584" s="1" t="str">
        <f t="shared" si="206"/>
        <v>СХД29133/4</v>
      </c>
      <c r="G2584" s="2" t="s">
        <v>1246</v>
      </c>
      <c r="I2584" s="1">
        <v>10</v>
      </c>
      <c r="J2584" s="1">
        <v>2012</v>
      </c>
      <c r="K2584" s="2" t="s">
        <v>508</v>
      </c>
      <c r="L2584" s="122">
        <f t="shared" si="209"/>
        <v>1.1000000000000001</v>
      </c>
      <c r="N2584" s="117">
        <v>2200000</v>
      </c>
      <c r="O2584" s="129">
        <f t="shared" si="207"/>
        <v>2420000</v>
      </c>
      <c r="P2584" s="14">
        <f t="shared" si="208"/>
        <v>0</v>
      </c>
      <c r="Q2584" s="14" t="str">
        <f>+IF(B2584='1'!$D$15,IF(C2584='1'!$D$16,'2'!D2584,""),"")</f>
        <v/>
      </c>
      <c r="S2584" s="36">
        <v>1700000</v>
      </c>
      <c r="T2584" s="87">
        <v>1700000</v>
      </c>
      <c r="U2584" s="96">
        <v>1900000</v>
      </c>
      <c r="V2584" s="108">
        <v>2200000</v>
      </c>
    </row>
    <row r="2585" spans="1:22" hidden="1" x14ac:dyDescent="0.2">
      <c r="A2585" s="103">
        <v>2583</v>
      </c>
      <c r="B2585" s="1" t="s">
        <v>47</v>
      </c>
      <c r="C2585" s="14">
        <v>29</v>
      </c>
      <c r="D2585" s="14" t="s">
        <v>1244</v>
      </c>
      <c r="E2585" s="1">
        <v>18070</v>
      </c>
      <c r="F2585" s="1" t="str">
        <f t="shared" si="206"/>
        <v>СХД29133/3</v>
      </c>
      <c r="G2585" s="2" t="s">
        <v>6</v>
      </c>
      <c r="I2585" s="1">
        <v>12</v>
      </c>
      <c r="J2585" s="1">
        <v>2011</v>
      </c>
      <c r="K2585" s="2" t="s">
        <v>508</v>
      </c>
      <c r="L2585" s="122">
        <f t="shared" si="209"/>
        <v>1.1000000000000001</v>
      </c>
      <c r="N2585" s="117">
        <v>2200000</v>
      </c>
      <c r="O2585" s="129">
        <f t="shared" si="207"/>
        <v>2420000</v>
      </c>
      <c r="P2585" s="14">
        <f t="shared" si="208"/>
        <v>0</v>
      </c>
      <c r="Q2585" s="14" t="str">
        <f>+IF(B2585='1'!$D$15,IF(C2585='1'!$D$16,'2'!D2585,""),"")</f>
        <v/>
      </c>
      <c r="S2585" s="36">
        <v>1700000</v>
      </c>
      <c r="T2585" s="87">
        <v>1700000</v>
      </c>
      <c r="U2585" s="96">
        <v>1900000</v>
      </c>
      <c r="V2585" s="108">
        <v>2200000</v>
      </c>
    </row>
    <row r="2586" spans="1:22" hidden="1" x14ac:dyDescent="0.2">
      <c r="A2586" s="103">
        <v>2584</v>
      </c>
      <c r="B2586" s="1" t="s">
        <v>47</v>
      </c>
      <c r="C2586" s="14">
        <v>29</v>
      </c>
      <c r="D2586" s="14" t="s">
        <v>1243</v>
      </c>
      <c r="E2586" s="1">
        <v>18070</v>
      </c>
      <c r="F2586" s="1" t="str">
        <f t="shared" si="206"/>
        <v>СХД29133/2</v>
      </c>
      <c r="G2586" s="2" t="s">
        <v>6</v>
      </c>
      <c r="I2586" s="1">
        <v>12</v>
      </c>
      <c r="J2586" s="1">
        <v>2009</v>
      </c>
      <c r="K2586" s="2" t="s">
        <v>508</v>
      </c>
      <c r="L2586" s="122">
        <f t="shared" si="209"/>
        <v>1.1000000000000001</v>
      </c>
      <c r="N2586" s="117">
        <v>2200000</v>
      </c>
      <c r="O2586" s="129">
        <f t="shared" si="207"/>
        <v>2420000</v>
      </c>
      <c r="P2586" s="14">
        <f t="shared" si="208"/>
        <v>0</v>
      </c>
      <c r="Q2586" s="14" t="str">
        <f>+IF(B2586='1'!$D$15,IF(C2586='1'!$D$16,'2'!D2586,""),"")</f>
        <v/>
      </c>
      <c r="S2586" s="36">
        <v>1700000</v>
      </c>
      <c r="T2586" s="87">
        <v>1700000</v>
      </c>
      <c r="U2586" s="96">
        <v>1900000</v>
      </c>
      <c r="V2586" s="108">
        <v>2200000</v>
      </c>
    </row>
    <row r="2587" spans="1:22" hidden="1" x14ac:dyDescent="0.2">
      <c r="A2587" s="103">
        <v>2585</v>
      </c>
      <c r="B2587" s="1" t="s">
        <v>47</v>
      </c>
      <c r="C2587" s="14">
        <v>29</v>
      </c>
      <c r="D2587" s="14" t="s">
        <v>1242</v>
      </c>
      <c r="E2587" s="1">
        <v>18070</v>
      </c>
      <c r="F2587" s="1" t="str">
        <f t="shared" si="206"/>
        <v>СХД29133/1</v>
      </c>
      <c r="G2587" s="2" t="s">
        <v>6</v>
      </c>
      <c r="I2587" s="1">
        <v>12</v>
      </c>
      <c r="J2587" s="1">
        <v>2009</v>
      </c>
      <c r="K2587" s="2" t="s">
        <v>508</v>
      </c>
      <c r="L2587" s="122">
        <f t="shared" si="209"/>
        <v>1.1000000000000001</v>
      </c>
      <c r="N2587" s="117">
        <v>2200000</v>
      </c>
      <c r="O2587" s="129">
        <f t="shared" si="207"/>
        <v>2420000</v>
      </c>
      <c r="P2587" s="14">
        <f t="shared" si="208"/>
        <v>0</v>
      </c>
      <c r="Q2587" s="14" t="str">
        <f>+IF(B2587='1'!$D$15,IF(C2587='1'!$D$16,'2'!D2587,""),"")</f>
        <v/>
      </c>
      <c r="S2587" s="36">
        <v>1800000</v>
      </c>
      <c r="T2587" s="87">
        <v>1800000</v>
      </c>
      <c r="U2587" s="96">
        <v>1900000</v>
      </c>
      <c r="V2587" s="108">
        <v>2200000</v>
      </c>
    </row>
    <row r="2588" spans="1:22" hidden="1" x14ac:dyDescent="0.2">
      <c r="A2588" s="103">
        <v>2586</v>
      </c>
      <c r="B2588" s="1" t="s">
        <v>47</v>
      </c>
      <c r="C2588" s="14">
        <v>29</v>
      </c>
      <c r="D2588" s="14" t="s">
        <v>1237</v>
      </c>
      <c r="E2588" s="1">
        <v>18070</v>
      </c>
      <c r="F2588" s="1" t="str">
        <f t="shared" si="206"/>
        <v>СХД29131/6</v>
      </c>
      <c r="G2588" s="2" t="s">
        <v>1738</v>
      </c>
      <c r="I2588" s="1">
        <v>9</v>
      </c>
      <c r="J2588" s="1">
        <v>2006</v>
      </c>
      <c r="K2588" s="2" t="s">
        <v>508</v>
      </c>
      <c r="L2588" s="122">
        <f t="shared" si="209"/>
        <v>1.1000000000000001</v>
      </c>
      <c r="N2588" s="117">
        <v>2350000</v>
      </c>
      <c r="O2588" s="129">
        <f t="shared" si="207"/>
        <v>2585000</v>
      </c>
      <c r="P2588" s="14">
        <f t="shared" si="208"/>
        <v>0</v>
      </c>
      <c r="Q2588" s="14" t="str">
        <f>+IF(B2588='1'!$D$15,IF(C2588='1'!$D$16,'2'!D2588,""),"")</f>
        <v/>
      </c>
      <c r="S2588" s="36">
        <v>2000000</v>
      </c>
      <c r="T2588" s="87">
        <v>2000000</v>
      </c>
      <c r="U2588" s="96">
        <v>2000000</v>
      </c>
      <c r="V2588" s="108">
        <v>2350000</v>
      </c>
    </row>
    <row r="2589" spans="1:22" hidden="1" x14ac:dyDescent="0.2">
      <c r="A2589" s="103">
        <v>2587</v>
      </c>
      <c r="B2589" s="1" t="s">
        <v>47</v>
      </c>
      <c r="C2589" s="14">
        <v>29</v>
      </c>
      <c r="D2589" s="14" t="s">
        <v>1236</v>
      </c>
      <c r="E2589" s="1">
        <v>18070</v>
      </c>
      <c r="F2589" s="1" t="str">
        <f t="shared" si="206"/>
        <v>СХД29131/5</v>
      </c>
      <c r="G2589" s="2" t="s">
        <v>1738</v>
      </c>
      <c r="I2589" s="1">
        <v>9</v>
      </c>
      <c r="J2589" s="1">
        <v>2005</v>
      </c>
      <c r="K2589" s="2" t="s">
        <v>508</v>
      </c>
      <c r="L2589" s="122">
        <f t="shared" si="209"/>
        <v>1.1000000000000001</v>
      </c>
      <c r="N2589" s="117">
        <v>2350000</v>
      </c>
      <c r="O2589" s="129">
        <f t="shared" si="207"/>
        <v>2585000</v>
      </c>
      <c r="P2589" s="14">
        <f t="shared" si="208"/>
        <v>0</v>
      </c>
      <c r="Q2589" s="14" t="str">
        <f>+IF(B2589='1'!$D$15,IF(C2589='1'!$D$16,'2'!D2589,""),"")</f>
        <v/>
      </c>
      <c r="S2589" s="36">
        <v>2000000</v>
      </c>
      <c r="T2589" s="87">
        <v>2000000</v>
      </c>
      <c r="U2589" s="96">
        <v>2000000</v>
      </c>
      <c r="V2589" s="108">
        <v>2350000</v>
      </c>
    </row>
    <row r="2590" spans="1:22" hidden="1" x14ac:dyDescent="0.2">
      <c r="A2590" s="103">
        <v>2588</v>
      </c>
      <c r="B2590" s="1" t="s">
        <v>47</v>
      </c>
      <c r="C2590" s="14">
        <v>29</v>
      </c>
      <c r="D2590" s="14" t="s">
        <v>1241</v>
      </c>
      <c r="E2590" s="1">
        <v>18070</v>
      </c>
      <c r="F2590" s="1" t="str">
        <f t="shared" si="206"/>
        <v>СХД29131/4</v>
      </c>
      <c r="G2590" s="2" t="s">
        <v>1738</v>
      </c>
      <c r="I2590" s="1">
        <v>9</v>
      </c>
      <c r="J2590" s="1">
        <v>2006</v>
      </c>
      <c r="K2590" s="2" t="s">
        <v>508</v>
      </c>
      <c r="L2590" s="122">
        <f t="shared" si="209"/>
        <v>1.1000000000000001</v>
      </c>
      <c r="N2590" s="117">
        <v>2350000</v>
      </c>
      <c r="O2590" s="129">
        <f t="shared" si="207"/>
        <v>2585000</v>
      </c>
      <c r="P2590" s="14">
        <f t="shared" si="208"/>
        <v>0</v>
      </c>
      <c r="Q2590" s="14" t="str">
        <f>+IF(B2590='1'!$D$15,IF(C2590='1'!$D$16,'2'!D2590,""),"")</f>
        <v/>
      </c>
      <c r="S2590" s="36">
        <v>2000000</v>
      </c>
      <c r="T2590" s="87">
        <v>2000000</v>
      </c>
      <c r="U2590" s="96">
        <v>2000000</v>
      </c>
      <c r="V2590" s="108">
        <v>2350000</v>
      </c>
    </row>
    <row r="2591" spans="1:22" hidden="1" x14ac:dyDescent="0.2">
      <c r="A2591" s="103">
        <v>2589</v>
      </c>
      <c r="B2591" s="1" t="s">
        <v>47</v>
      </c>
      <c r="C2591" s="14">
        <v>29</v>
      </c>
      <c r="D2591" s="14" t="s">
        <v>1240</v>
      </c>
      <c r="E2591" s="1">
        <v>18070</v>
      </c>
      <c r="F2591" s="1" t="str">
        <f t="shared" si="206"/>
        <v>СХД29131/3</v>
      </c>
      <c r="G2591" s="2" t="s">
        <v>1738</v>
      </c>
      <c r="I2591" s="1">
        <v>9</v>
      </c>
      <c r="J2591" s="1">
        <v>2005</v>
      </c>
      <c r="K2591" s="2" t="s">
        <v>508</v>
      </c>
      <c r="L2591" s="122">
        <f t="shared" si="209"/>
        <v>1.1000000000000001</v>
      </c>
      <c r="N2591" s="117">
        <v>2350000</v>
      </c>
      <c r="O2591" s="129">
        <f t="shared" si="207"/>
        <v>2585000</v>
      </c>
      <c r="P2591" s="14">
        <f t="shared" si="208"/>
        <v>0</v>
      </c>
      <c r="Q2591" s="14" t="str">
        <f>+IF(B2591='1'!$D$15,IF(C2591='1'!$D$16,'2'!D2591,""),"")</f>
        <v/>
      </c>
      <c r="S2591" s="36">
        <v>2000000</v>
      </c>
      <c r="T2591" s="87">
        <v>2000000</v>
      </c>
      <c r="U2591" s="96">
        <v>2000000</v>
      </c>
      <c r="V2591" s="108">
        <v>2350000</v>
      </c>
    </row>
    <row r="2592" spans="1:22" hidden="1" x14ac:dyDescent="0.2">
      <c r="A2592" s="103">
        <v>2590</v>
      </c>
      <c r="B2592" s="1" t="s">
        <v>47</v>
      </c>
      <c r="C2592" s="14">
        <v>29</v>
      </c>
      <c r="D2592" s="14" t="s">
        <v>1239</v>
      </c>
      <c r="E2592" s="1">
        <v>18070</v>
      </c>
      <c r="F2592" s="1" t="str">
        <f t="shared" si="206"/>
        <v>СХД29131/2</v>
      </c>
      <c r="G2592" s="2" t="s">
        <v>1738</v>
      </c>
      <c r="I2592" s="1">
        <v>9</v>
      </c>
      <c r="J2592" s="1">
        <v>2006</v>
      </c>
      <c r="K2592" s="2" t="s">
        <v>508</v>
      </c>
      <c r="L2592" s="122">
        <f t="shared" si="209"/>
        <v>1.1000000000000001</v>
      </c>
      <c r="N2592" s="117">
        <v>2350000</v>
      </c>
      <c r="O2592" s="129">
        <f t="shared" si="207"/>
        <v>2585000</v>
      </c>
      <c r="P2592" s="14">
        <f t="shared" si="208"/>
        <v>0</v>
      </c>
      <c r="Q2592" s="14" t="str">
        <f>+IF(B2592='1'!$D$15,IF(C2592='1'!$D$16,'2'!D2592,""),"")</f>
        <v/>
      </c>
      <c r="S2592" s="36">
        <v>2000000</v>
      </c>
      <c r="T2592" s="87">
        <v>2000000</v>
      </c>
      <c r="U2592" s="96">
        <v>2000000</v>
      </c>
      <c r="V2592" s="108">
        <v>2350000</v>
      </c>
    </row>
    <row r="2593" spans="1:22" hidden="1" x14ac:dyDescent="0.2">
      <c r="A2593" s="103">
        <v>2591</v>
      </c>
      <c r="B2593" s="1" t="s">
        <v>47</v>
      </c>
      <c r="C2593" s="14">
        <v>29</v>
      </c>
      <c r="D2593" s="14" t="s">
        <v>1238</v>
      </c>
      <c r="E2593" s="1">
        <v>18070</v>
      </c>
      <c r="F2593" s="1" t="str">
        <f t="shared" si="206"/>
        <v>СХД29131/1</v>
      </c>
      <c r="G2593" s="2" t="s">
        <v>1738</v>
      </c>
      <c r="I2593" s="1">
        <v>9</v>
      </c>
      <c r="J2593" s="1">
        <v>2007</v>
      </c>
      <c r="K2593" s="2" t="s">
        <v>508</v>
      </c>
      <c r="L2593" s="122">
        <f t="shared" si="209"/>
        <v>1.1000000000000001</v>
      </c>
      <c r="N2593" s="117">
        <v>2350000</v>
      </c>
      <c r="O2593" s="129">
        <f t="shared" si="207"/>
        <v>2585000</v>
      </c>
      <c r="P2593" s="14">
        <f t="shared" si="208"/>
        <v>0</v>
      </c>
      <c r="Q2593" s="14" t="str">
        <f>+IF(B2593='1'!$D$15,IF(C2593='1'!$D$16,'2'!D2593,""),"")</f>
        <v/>
      </c>
      <c r="S2593" s="36">
        <v>2000000</v>
      </c>
      <c r="T2593" s="87">
        <v>2000000</v>
      </c>
      <c r="U2593" s="96">
        <v>2000000</v>
      </c>
      <c r="V2593" s="108">
        <v>2350000</v>
      </c>
    </row>
    <row r="2594" spans="1:22" hidden="1" x14ac:dyDescent="0.2">
      <c r="A2594" s="103">
        <v>2592</v>
      </c>
      <c r="B2594" s="1" t="s">
        <v>47</v>
      </c>
      <c r="C2594" s="14">
        <v>29</v>
      </c>
      <c r="D2594" s="14" t="s">
        <v>816</v>
      </c>
      <c r="E2594" s="1">
        <v>18070</v>
      </c>
      <c r="F2594" s="1" t="str">
        <f t="shared" si="206"/>
        <v>СХД29119А</v>
      </c>
      <c r="G2594" s="2" t="s">
        <v>6</v>
      </c>
      <c r="I2594" s="1">
        <v>16</v>
      </c>
      <c r="J2594" s="1">
        <v>2011</v>
      </c>
      <c r="K2594" s="2" t="s">
        <v>508</v>
      </c>
      <c r="L2594" s="122">
        <f t="shared" si="209"/>
        <v>1.1000000000000001</v>
      </c>
      <c r="N2594" s="117">
        <v>2350000</v>
      </c>
      <c r="O2594" s="129">
        <f t="shared" si="207"/>
        <v>2585000</v>
      </c>
      <c r="P2594" s="14">
        <f t="shared" si="208"/>
        <v>0</v>
      </c>
      <c r="Q2594" s="14" t="str">
        <f>+IF(B2594='1'!$D$15,IF(C2594='1'!$D$16,'2'!D2594,""),"")</f>
        <v/>
      </c>
      <c r="S2594" s="36">
        <v>1800000</v>
      </c>
      <c r="T2594" s="87">
        <v>1800000</v>
      </c>
      <c r="U2594" s="96">
        <v>2000000</v>
      </c>
      <c r="V2594" s="108">
        <v>2350000</v>
      </c>
    </row>
    <row r="2595" spans="1:22" hidden="1" x14ac:dyDescent="0.2">
      <c r="A2595" s="103">
        <v>2593</v>
      </c>
      <c r="B2595" s="1" t="s">
        <v>47</v>
      </c>
      <c r="C2595" s="14">
        <v>29</v>
      </c>
      <c r="D2595" s="14">
        <v>143</v>
      </c>
      <c r="E2595" s="1">
        <v>18070</v>
      </c>
      <c r="F2595" s="1" t="str">
        <f t="shared" si="206"/>
        <v>СХД29143</v>
      </c>
      <c r="G2595" s="2" t="s">
        <v>7</v>
      </c>
      <c r="I2595" s="1">
        <v>12</v>
      </c>
      <c r="J2595" s="1">
        <v>2009</v>
      </c>
      <c r="K2595" s="2" t="s">
        <v>508</v>
      </c>
      <c r="L2595" s="122">
        <f t="shared" si="209"/>
        <v>1.1000000000000001</v>
      </c>
      <c r="N2595" s="117">
        <v>2350000</v>
      </c>
      <c r="O2595" s="129">
        <f t="shared" si="207"/>
        <v>2585000</v>
      </c>
      <c r="P2595" s="14">
        <f t="shared" si="208"/>
        <v>0</v>
      </c>
      <c r="Q2595" s="14" t="str">
        <f>+IF(B2595='1'!$D$15,IF(C2595='1'!$D$16,'2'!D2595,""),"")</f>
        <v/>
      </c>
      <c r="S2595" s="36">
        <v>1800000</v>
      </c>
      <c r="T2595" s="87">
        <v>1800000</v>
      </c>
      <c r="U2595" s="96">
        <v>2000000</v>
      </c>
      <c r="V2595" s="108">
        <v>2350000</v>
      </c>
    </row>
    <row r="2596" spans="1:22" hidden="1" x14ac:dyDescent="0.2">
      <c r="A2596" s="103">
        <v>2594</v>
      </c>
      <c r="B2596" s="1" t="s">
        <v>47</v>
      </c>
      <c r="C2596" s="14">
        <v>29</v>
      </c>
      <c r="D2596" s="14">
        <v>141</v>
      </c>
      <c r="E2596" s="1">
        <v>18070</v>
      </c>
      <c r="F2596" s="1" t="str">
        <f t="shared" si="206"/>
        <v>СХД29141</v>
      </c>
      <c r="G2596" s="2" t="s">
        <v>6</v>
      </c>
      <c r="I2596" s="1">
        <v>9</v>
      </c>
      <c r="J2596" s="1">
        <v>2010</v>
      </c>
      <c r="K2596" s="2" t="s">
        <v>508</v>
      </c>
      <c r="L2596" s="122">
        <f t="shared" si="209"/>
        <v>1.1000000000000001</v>
      </c>
      <c r="N2596" s="117">
        <v>2350000</v>
      </c>
      <c r="O2596" s="129">
        <f t="shared" si="207"/>
        <v>2585000</v>
      </c>
      <c r="P2596" s="14">
        <f t="shared" si="208"/>
        <v>0</v>
      </c>
      <c r="Q2596" s="14" t="str">
        <f>+IF(B2596='1'!$D$15,IF(C2596='1'!$D$16,'2'!D2596,""),"")</f>
        <v/>
      </c>
      <c r="S2596" s="36">
        <v>1800000</v>
      </c>
      <c r="T2596" s="87">
        <v>1800000</v>
      </c>
      <c r="U2596" s="96">
        <v>2000000</v>
      </c>
      <c r="V2596" s="108">
        <v>2350000</v>
      </c>
    </row>
    <row r="2597" spans="1:22" hidden="1" x14ac:dyDescent="0.2">
      <c r="A2597" s="103">
        <v>2595</v>
      </c>
      <c r="B2597" s="1" t="s">
        <v>47</v>
      </c>
      <c r="C2597" s="14">
        <v>29</v>
      </c>
      <c r="D2597" s="14">
        <v>137</v>
      </c>
      <c r="E2597" s="1">
        <v>18070</v>
      </c>
      <c r="F2597" s="1" t="str">
        <f t="shared" si="206"/>
        <v>СХД29137</v>
      </c>
      <c r="G2597" s="2" t="s">
        <v>7</v>
      </c>
      <c r="I2597" s="1">
        <v>10</v>
      </c>
      <c r="J2597" s="1">
        <v>2013</v>
      </c>
      <c r="K2597" s="2" t="s">
        <v>508</v>
      </c>
      <c r="L2597" s="122">
        <f t="shared" si="209"/>
        <v>1.1000000000000001</v>
      </c>
      <c r="N2597" s="117">
        <v>2400000</v>
      </c>
      <c r="O2597" s="129">
        <f t="shared" si="207"/>
        <v>2640000</v>
      </c>
      <c r="P2597" s="14">
        <f t="shared" si="208"/>
        <v>0</v>
      </c>
      <c r="Q2597" s="14" t="str">
        <f>+IF(B2597='1'!$D$15,IF(C2597='1'!$D$16,'2'!D2597,""),"")</f>
        <v/>
      </c>
      <c r="S2597" s="36">
        <v>2000000</v>
      </c>
      <c r="T2597" s="87">
        <v>2000000</v>
      </c>
      <c r="U2597" s="96">
        <v>2100000</v>
      </c>
      <c r="V2597" s="108">
        <v>2400000</v>
      </c>
    </row>
    <row r="2598" spans="1:22" hidden="1" x14ac:dyDescent="0.2">
      <c r="A2598" s="103">
        <v>2596</v>
      </c>
      <c r="B2598" s="1" t="s">
        <v>47</v>
      </c>
      <c r="C2598" s="14">
        <v>29</v>
      </c>
      <c r="D2598" s="14">
        <v>119</v>
      </c>
      <c r="E2598" s="1">
        <v>18070</v>
      </c>
      <c r="F2598" s="1" t="str">
        <f t="shared" si="206"/>
        <v>СХД29119</v>
      </c>
      <c r="G2598" s="2" t="s">
        <v>1248</v>
      </c>
      <c r="I2598" s="1">
        <v>9</v>
      </c>
      <c r="J2598" s="1">
        <v>2010</v>
      </c>
      <c r="K2598" s="2" t="s">
        <v>508</v>
      </c>
      <c r="L2598" s="122">
        <f t="shared" si="209"/>
        <v>1.1000000000000001</v>
      </c>
      <c r="N2598" s="117">
        <v>2200000</v>
      </c>
      <c r="O2598" s="129">
        <f t="shared" si="207"/>
        <v>2420000</v>
      </c>
      <c r="P2598" s="14">
        <f t="shared" si="208"/>
        <v>0</v>
      </c>
      <c r="Q2598" s="14" t="str">
        <f>+IF(B2598='1'!$D$15,IF(C2598='1'!$D$16,'2'!D2598,""),"")</f>
        <v/>
      </c>
      <c r="S2598" s="36">
        <v>1800000</v>
      </c>
      <c r="T2598" s="87">
        <v>1800000</v>
      </c>
      <c r="U2598" s="96">
        <v>1900000</v>
      </c>
      <c r="V2598" s="108">
        <v>2200000</v>
      </c>
    </row>
    <row r="2599" spans="1:22" hidden="1" x14ac:dyDescent="0.2">
      <c r="A2599" s="103">
        <v>2597</v>
      </c>
      <c r="B2599" s="1" t="s">
        <v>47</v>
      </c>
      <c r="C2599" s="14">
        <v>29</v>
      </c>
      <c r="D2599" s="14">
        <v>21</v>
      </c>
      <c r="E2599" s="1">
        <v>18072</v>
      </c>
      <c r="F2599" s="1" t="str">
        <f t="shared" si="206"/>
        <v>СХД2921</v>
      </c>
      <c r="G2599" s="2" t="s">
        <v>181</v>
      </c>
      <c r="I2599" s="1">
        <v>16</v>
      </c>
      <c r="J2599" s="1">
        <v>2016</v>
      </c>
      <c r="K2599" s="2" t="s">
        <v>508</v>
      </c>
      <c r="L2599" s="122">
        <f t="shared" si="209"/>
        <v>1.1000000000000001</v>
      </c>
      <c r="N2599" s="117">
        <v>2400000</v>
      </c>
      <c r="O2599" s="129">
        <f t="shared" si="207"/>
        <v>2640000</v>
      </c>
      <c r="P2599" s="14">
        <f t="shared" si="208"/>
        <v>0</v>
      </c>
      <c r="Q2599" s="14" t="str">
        <f>+IF(B2599='1'!$D$15,IF(C2599='1'!$D$16,'2'!D2599,""),"")</f>
        <v/>
      </c>
      <c r="S2599" s="36">
        <v>2200000</v>
      </c>
      <c r="T2599" s="87">
        <v>2200000</v>
      </c>
      <c r="U2599" s="96">
        <v>2200000</v>
      </c>
      <c r="V2599" s="108">
        <v>2400000</v>
      </c>
    </row>
    <row r="2600" spans="1:22" hidden="1" x14ac:dyDescent="0.2">
      <c r="A2600" s="103">
        <v>2598</v>
      </c>
      <c r="B2600" s="1" t="s">
        <v>47</v>
      </c>
      <c r="C2600" s="14">
        <v>29</v>
      </c>
      <c r="D2600" s="14">
        <v>18</v>
      </c>
      <c r="E2600" s="1">
        <v>18072</v>
      </c>
      <c r="F2600" s="1" t="str">
        <f t="shared" si="206"/>
        <v>СХД2918</v>
      </c>
      <c r="G2600" s="2" t="s">
        <v>142</v>
      </c>
      <c r="I2600" s="1">
        <v>12</v>
      </c>
      <c r="J2600" s="1">
        <v>2017</v>
      </c>
      <c r="K2600" s="2" t="s">
        <v>1156</v>
      </c>
      <c r="L2600" s="122">
        <f t="shared" si="209"/>
        <v>1.1000000000000001</v>
      </c>
      <c r="N2600" s="117">
        <v>2300000</v>
      </c>
      <c r="O2600" s="129">
        <f t="shared" si="207"/>
        <v>2530000</v>
      </c>
      <c r="P2600" s="14">
        <f t="shared" si="208"/>
        <v>0</v>
      </c>
      <c r="Q2600" s="14" t="str">
        <f>+IF(B2600='1'!$D$15,IF(C2600='1'!$D$16,'2'!D2600,""),"")</f>
        <v/>
      </c>
      <c r="S2600" s="36">
        <v>2000000</v>
      </c>
      <c r="T2600" s="87">
        <v>2000000</v>
      </c>
      <c r="U2600" s="96">
        <v>2100000</v>
      </c>
      <c r="V2600" s="108">
        <v>2300000</v>
      </c>
    </row>
    <row r="2601" spans="1:22" hidden="1" x14ac:dyDescent="0.2">
      <c r="A2601" s="103">
        <v>2599</v>
      </c>
      <c r="B2601" s="1" t="s">
        <v>47</v>
      </c>
      <c r="C2601" s="14">
        <v>34</v>
      </c>
      <c r="D2601" s="109" t="s">
        <v>1789</v>
      </c>
      <c r="E2601" s="1">
        <v>18222</v>
      </c>
      <c r="F2601" s="1" t="str">
        <f t="shared" si="206"/>
        <v>СХД3410/2</v>
      </c>
      <c r="G2601" s="2" t="s">
        <v>2160</v>
      </c>
      <c r="I2601" s="1">
        <v>7</v>
      </c>
      <c r="J2601" s="1">
        <v>2016</v>
      </c>
      <c r="K2601" s="2" t="s">
        <v>8</v>
      </c>
      <c r="L2601" s="122">
        <f t="shared" si="209"/>
        <v>1.1000000000000001</v>
      </c>
      <c r="N2601" s="117">
        <v>0</v>
      </c>
      <c r="O2601" s="129">
        <f t="shared" si="207"/>
        <v>0</v>
      </c>
      <c r="P2601" s="14">
        <f t="shared" si="208"/>
        <v>0</v>
      </c>
      <c r="Q2601" s="14" t="str">
        <f>+IF(B2601='1'!$D$15,IF(C2601='1'!$D$16,'2'!D2601,""),"")</f>
        <v/>
      </c>
      <c r="S2601" s="36"/>
      <c r="T2601" s="87"/>
      <c r="U2601" s="96">
        <v>0</v>
      </c>
      <c r="V2601" s="108">
        <v>0</v>
      </c>
    </row>
    <row r="2602" spans="1:22" hidden="1" x14ac:dyDescent="0.2">
      <c r="A2602" s="103">
        <v>2600</v>
      </c>
      <c r="B2602" s="1" t="s">
        <v>47</v>
      </c>
      <c r="C2602" s="14">
        <v>34</v>
      </c>
      <c r="D2602" s="109" t="s">
        <v>1711</v>
      </c>
      <c r="E2602" s="1">
        <v>18222</v>
      </c>
      <c r="F2602" s="1" t="str">
        <f t="shared" si="206"/>
        <v>СХД3410/1</v>
      </c>
      <c r="G2602" s="2" t="s">
        <v>2160</v>
      </c>
      <c r="I2602" s="1">
        <v>5</v>
      </c>
      <c r="J2602" s="1">
        <v>2015</v>
      </c>
      <c r="K2602" s="2" t="s">
        <v>8</v>
      </c>
      <c r="L2602" s="122">
        <f t="shared" si="209"/>
        <v>1.1000000000000001</v>
      </c>
      <c r="N2602" s="117">
        <v>0</v>
      </c>
      <c r="O2602" s="129">
        <f t="shared" si="207"/>
        <v>0</v>
      </c>
      <c r="P2602" s="14">
        <f t="shared" si="208"/>
        <v>0</v>
      </c>
      <c r="Q2602" s="14" t="str">
        <f>+IF(B2602='1'!$D$15,IF(C2602='1'!$D$16,'2'!D2602,""),"")</f>
        <v/>
      </c>
      <c r="S2602" s="36"/>
      <c r="T2602" s="87"/>
      <c r="U2602" s="96">
        <v>0</v>
      </c>
      <c r="V2602" s="108">
        <v>0</v>
      </c>
    </row>
    <row r="2603" spans="1:22" hidden="1" x14ac:dyDescent="0.2">
      <c r="A2603" s="103">
        <v>2601</v>
      </c>
      <c r="B2603" s="1" t="s">
        <v>47</v>
      </c>
      <c r="C2603" s="14">
        <v>34</v>
      </c>
      <c r="D2603" s="14">
        <v>765</v>
      </c>
      <c r="E2603" s="1">
        <v>18180</v>
      </c>
      <c r="F2603" s="1" t="str">
        <f t="shared" si="206"/>
        <v>СХД34765</v>
      </c>
      <c r="G2603" s="2" t="s">
        <v>1252</v>
      </c>
      <c r="I2603" s="1">
        <v>5</v>
      </c>
      <c r="J2603" s="1">
        <v>2015</v>
      </c>
      <c r="K2603" s="2" t="s">
        <v>1212</v>
      </c>
      <c r="L2603" s="122">
        <f t="shared" si="209"/>
        <v>1.1000000000000001</v>
      </c>
      <c r="N2603" s="117">
        <v>0</v>
      </c>
      <c r="O2603" s="129">
        <f t="shared" si="207"/>
        <v>0</v>
      </c>
      <c r="P2603" s="14">
        <f t="shared" si="208"/>
        <v>0</v>
      </c>
      <c r="Q2603" s="14" t="str">
        <f>+IF(B2603='1'!$D$15,IF(C2603='1'!$D$16,'2'!D2603,""),"")</f>
        <v/>
      </c>
      <c r="S2603" s="36"/>
      <c r="T2603" s="87"/>
      <c r="U2603" s="96">
        <v>0</v>
      </c>
      <c r="V2603" s="108">
        <v>0</v>
      </c>
    </row>
    <row r="2604" spans="1:22" hidden="1" x14ac:dyDescent="0.2">
      <c r="A2604" s="103">
        <v>2602</v>
      </c>
      <c r="B2604" s="1" t="s">
        <v>47</v>
      </c>
      <c r="C2604" s="14">
        <v>34</v>
      </c>
      <c r="D2604" s="14">
        <v>764</v>
      </c>
      <c r="E2604" s="1">
        <v>18180</v>
      </c>
      <c r="F2604" s="1" t="str">
        <f t="shared" si="206"/>
        <v>СХД34764</v>
      </c>
      <c r="G2604" s="2" t="s">
        <v>1252</v>
      </c>
      <c r="I2604" s="1">
        <v>5</v>
      </c>
      <c r="J2604" s="1">
        <v>2015</v>
      </c>
      <c r="K2604" s="2" t="s">
        <v>1212</v>
      </c>
      <c r="L2604" s="122">
        <f t="shared" si="209"/>
        <v>1.1000000000000001</v>
      </c>
      <c r="N2604" s="117">
        <v>0</v>
      </c>
      <c r="O2604" s="129">
        <f t="shared" si="207"/>
        <v>0</v>
      </c>
      <c r="P2604" s="14">
        <f t="shared" si="208"/>
        <v>0</v>
      </c>
      <c r="Q2604" s="14" t="str">
        <f>+IF(B2604='1'!$D$15,IF(C2604='1'!$D$16,'2'!D2604,""),"")</f>
        <v/>
      </c>
      <c r="S2604" s="36"/>
      <c r="T2604" s="87"/>
      <c r="U2604" s="96">
        <v>0</v>
      </c>
      <c r="V2604" s="108">
        <v>0</v>
      </c>
    </row>
    <row r="2605" spans="1:22" hidden="1" x14ac:dyDescent="0.2">
      <c r="A2605" s="103">
        <v>2603</v>
      </c>
      <c r="B2605" s="1" t="s">
        <v>47</v>
      </c>
      <c r="C2605" s="14">
        <v>34</v>
      </c>
      <c r="D2605" s="14">
        <v>763</v>
      </c>
      <c r="E2605" s="1">
        <v>18180</v>
      </c>
      <c r="F2605" s="1" t="str">
        <f t="shared" si="206"/>
        <v>СХД34763</v>
      </c>
      <c r="G2605" s="2" t="s">
        <v>1252</v>
      </c>
      <c r="I2605" s="1">
        <v>5</v>
      </c>
      <c r="J2605" s="1">
        <v>2015</v>
      </c>
      <c r="K2605" s="2" t="s">
        <v>1212</v>
      </c>
      <c r="L2605" s="122">
        <f t="shared" si="209"/>
        <v>1.1000000000000001</v>
      </c>
      <c r="N2605" s="117">
        <v>0</v>
      </c>
      <c r="O2605" s="129">
        <f t="shared" si="207"/>
        <v>0</v>
      </c>
      <c r="P2605" s="14">
        <f t="shared" si="208"/>
        <v>0</v>
      </c>
      <c r="Q2605" s="14" t="str">
        <f>+IF(B2605='1'!$D$15,IF(C2605='1'!$D$16,'2'!D2605,""),"")</f>
        <v/>
      </c>
      <c r="S2605" s="36"/>
      <c r="T2605" s="87"/>
      <c r="U2605" s="96">
        <v>0</v>
      </c>
      <c r="V2605" s="108">
        <v>0</v>
      </c>
    </row>
    <row r="2606" spans="1:22" hidden="1" x14ac:dyDescent="0.2">
      <c r="A2606" s="103">
        <v>2604</v>
      </c>
      <c r="B2606" s="1" t="s">
        <v>47</v>
      </c>
      <c r="C2606" s="14">
        <v>34</v>
      </c>
      <c r="D2606" s="14">
        <v>762</v>
      </c>
      <c r="E2606" s="1">
        <v>18180</v>
      </c>
      <c r="F2606" s="1" t="str">
        <f t="shared" si="206"/>
        <v>СХД34762</v>
      </c>
      <c r="G2606" s="2" t="s">
        <v>1252</v>
      </c>
      <c r="I2606" s="1">
        <v>5</v>
      </c>
      <c r="J2606" s="1">
        <v>2015</v>
      </c>
      <c r="K2606" s="2" t="s">
        <v>1212</v>
      </c>
      <c r="L2606" s="122">
        <f t="shared" si="209"/>
        <v>1.1000000000000001</v>
      </c>
      <c r="N2606" s="117">
        <v>0</v>
      </c>
      <c r="O2606" s="129">
        <f t="shared" si="207"/>
        <v>0</v>
      </c>
      <c r="P2606" s="14">
        <f t="shared" si="208"/>
        <v>0</v>
      </c>
      <c r="Q2606" s="14" t="str">
        <f>+IF(B2606='1'!$D$15,IF(C2606='1'!$D$16,'2'!D2606,""),"")</f>
        <v/>
      </c>
      <c r="S2606" s="36"/>
      <c r="T2606" s="87"/>
      <c r="U2606" s="96">
        <v>0</v>
      </c>
      <c r="V2606" s="108">
        <v>0</v>
      </c>
    </row>
    <row r="2607" spans="1:22" hidden="1" x14ac:dyDescent="0.2">
      <c r="A2607" s="103">
        <v>2605</v>
      </c>
      <c r="B2607" s="1" t="s">
        <v>47</v>
      </c>
      <c r="C2607" s="14">
        <v>34</v>
      </c>
      <c r="D2607" s="14">
        <v>761</v>
      </c>
      <c r="E2607" s="1">
        <v>18180</v>
      </c>
      <c r="F2607" s="1" t="str">
        <f t="shared" si="206"/>
        <v>СХД34761</v>
      </c>
      <c r="G2607" s="2" t="s">
        <v>1252</v>
      </c>
      <c r="I2607" s="1">
        <v>5</v>
      </c>
      <c r="J2607" s="1">
        <v>2015</v>
      </c>
      <c r="K2607" s="2" t="s">
        <v>1212</v>
      </c>
      <c r="L2607" s="122">
        <f t="shared" si="209"/>
        <v>1.1000000000000001</v>
      </c>
      <c r="N2607" s="117">
        <v>0</v>
      </c>
      <c r="O2607" s="129">
        <f t="shared" si="207"/>
        <v>0</v>
      </c>
      <c r="P2607" s="14">
        <f t="shared" si="208"/>
        <v>0</v>
      </c>
      <c r="Q2607" s="14" t="str">
        <f>+IF(B2607='1'!$D$15,IF(C2607='1'!$D$16,'2'!D2607,""),"")</f>
        <v/>
      </c>
      <c r="S2607" s="36"/>
      <c r="T2607" s="87"/>
      <c r="U2607" s="96">
        <v>0</v>
      </c>
      <c r="V2607" s="108">
        <v>0</v>
      </c>
    </row>
    <row r="2608" spans="1:22" hidden="1" x14ac:dyDescent="0.2">
      <c r="A2608" s="103">
        <v>2606</v>
      </c>
      <c r="B2608" s="1" t="s">
        <v>47</v>
      </c>
      <c r="C2608" s="14">
        <v>34</v>
      </c>
      <c r="D2608" s="14">
        <v>760</v>
      </c>
      <c r="E2608" s="1">
        <v>18180</v>
      </c>
      <c r="F2608" s="1" t="str">
        <f t="shared" si="206"/>
        <v>СХД34760</v>
      </c>
      <c r="G2608" s="2" t="s">
        <v>1252</v>
      </c>
      <c r="I2608" s="1">
        <v>5</v>
      </c>
      <c r="J2608" s="1">
        <v>2015</v>
      </c>
      <c r="K2608" s="2" t="s">
        <v>1212</v>
      </c>
      <c r="L2608" s="122">
        <f t="shared" si="209"/>
        <v>1.1000000000000001</v>
      </c>
      <c r="N2608" s="117">
        <v>0</v>
      </c>
      <c r="O2608" s="129">
        <f t="shared" si="207"/>
        <v>0</v>
      </c>
      <c r="P2608" s="14">
        <f t="shared" si="208"/>
        <v>0</v>
      </c>
      <c r="Q2608" s="14" t="str">
        <f>+IF(B2608='1'!$D$15,IF(C2608='1'!$D$16,'2'!D2608,""),"")</f>
        <v/>
      </c>
      <c r="S2608" s="36"/>
      <c r="T2608" s="87"/>
      <c r="U2608" s="96">
        <v>0</v>
      </c>
      <c r="V2608" s="108">
        <v>0</v>
      </c>
    </row>
    <row r="2609" spans="1:22" hidden="1" x14ac:dyDescent="0.2">
      <c r="A2609" s="103">
        <v>2607</v>
      </c>
      <c r="B2609" s="1" t="s">
        <v>47</v>
      </c>
      <c r="C2609" s="14">
        <v>34</v>
      </c>
      <c r="D2609" s="14">
        <v>759</v>
      </c>
      <c r="E2609" s="1">
        <v>18180</v>
      </c>
      <c r="F2609" s="1" t="str">
        <f t="shared" si="206"/>
        <v>СХД34759</v>
      </c>
      <c r="G2609" s="2" t="s">
        <v>1252</v>
      </c>
      <c r="I2609" s="1">
        <v>5</v>
      </c>
      <c r="J2609" s="1">
        <v>2015</v>
      </c>
      <c r="K2609" s="2" t="s">
        <v>1212</v>
      </c>
      <c r="L2609" s="122">
        <f t="shared" si="209"/>
        <v>1.1000000000000001</v>
      </c>
      <c r="N2609" s="117">
        <v>0</v>
      </c>
      <c r="O2609" s="129">
        <f t="shared" si="207"/>
        <v>0</v>
      </c>
      <c r="P2609" s="14">
        <f t="shared" si="208"/>
        <v>0</v>
      </c>
      <c r="Q2609" s="14" t="str">
        <f>+IF(B2609='1'!$D$15,IF(C2609='1'!$D$16,'2'!D2609,""),"")</f>
        <v/>
      </c>
      <c r="S2609" s="36"/>
      <c r="T2609" s="87"/>
      <c r="U2609" s="96">
        <v>0</v>
      </c>
      <c r="V2609" s="108">
        <v>0</v>
      </c>
    </row>
    <row r="2610" spans="1:22" hidden="1" x14ac:dyDescent="0.2">
      <c r="A2610" s="103">
        <v>2608</v>
      </c>
      <c r="B2610" s="1" t="s">
        <v>47</v>
      </c>
      <c r="C2610" s="14">
        <v>34</v>
      </c>
      <c r="D2610" s="14">
        <v>757</v>
      </c>
      <c r="E2610" s="1">
        <v>18180</v>
      </c>
      <c r="F2610" s="1" t="str">
        <f t="shared" ref="F2610:F2657" si="210">+B2610&amp;C2610&amp;D2610</f>
        <v>СХД34757</v>
      </c>
      <c r="G2610" s="2" t="s">
        <v>1252</v>
      </c>
      <c r="I2610" s="1">
        <v>5</v>
      </c>
      <c r="J2610" s="1">
        <v>2015</v>
      </c>
      <c r="K2610" s="2" t="s">
        <v>1212</v>
      </c>
      <c r="L2610" s="122">
        <f t="shared" si="209"/>
        <v>1.1000000000000001</v>
      </c>
      <c r="N2610" s="117">
        <v>0</v>
      </c>
      <c r="O2610" s="129">
        <f t="shared" si="207"/>
        <v>0</v>
      </c>
      <c r="P2610" s="14">
        <f t="shared" si="208"/>
        <v>0</v>
      </c>
      <c r="Q2610" s="14" t="str">
        <f>+IF(B2610='1'!$D$15,IF(C2610='1'!$D$16,'2'!D2610,""),"")</f>
        <v/>
      </c>
      <c r="S2610" s="36"/>
      <c r="T2610" s="87"/>
      <c r="U2610" s="96">
        <v>0</v>
      </c>
      <c r="V2610" s="108">
        <v>0</v>
      </c>
    </row>
    <row r="2611" spans="1:22" hidden="1" x14ac:dyDescent="0.2">
      <c r="A2611" s="103">
        <v>2609</v>
      </c>
      <c r="B2611" s="1" t="s">
        <v>47</v>
      </c>
      <c r="C2611" s="14">
        <v>34</v>
      </c>
      <c r="D2611" s="14">
        <v>756</v>
      </c>
      <c r="E2611" s="1">
        <v>18180</v>
      </c>
      <c r="F2611" s="1" t="str">
        <f t="shared" si="210"/>
        <v>СХД34756</v>
      </c>
      <c r="G2611" s="2" t="s">
        <v>1252</v>
      </c>
      <c r="I2611" s="1">
        <v>5</v>
      </c>
      <c r="J2611" s="1">
        <v>2015</v>
      </c>
      <c r="K2611" s="2" t="s">
        <v>1212</v>
      </c>
      <c r="L2611" s="122">
        <f t="shared" si="209"/>
        <v>1.1000000000000001</v>
      </c>
      <c r="N2611" s="117">
        <v>0</v>
      </c>
      <c r="O2611" s="129">
        <f t="shared" si="207"/>
        <v>0</v>
      </c>
      <c r="P2611" s="14">
        <f t="shared" si="208"/>
        <v>0</v>
      </c>
      <c r="Q2611" s="14" t="str">
        <f>+IF(B2611='1'!$D$15,IF(C2611='1'!$D$16,'2'!D2611,""),"")</f>
        <v/>
      </c>
      <c r="S2611" s="36"/>
      <c r="T2611" s="87"/>
      <c r="U2611" s="96">
        <v>0</v>
      </c>
      <c r="V2611" s="108">
        <v>0</v>
      </c>
    </row>
    <row r="2612" spans="1:22" hidden="1" x14ac:dyDescent="0.2">
      <c r="A2612" s="103">
        <v>2610</v>
      </c>
      <c r="B2612" s="1" t="s">
        <v>47</v>
      </c>
      <c r="C2612" s="14">
        <v>34</v>
      </c>
      <c r="D2612" s="14">
        <v>755</v>
      </c>
      <c r="E2612" s="1">
        <v>18180</v>
      </c>
      <c r="F2612" s="1" t="str">
        <f t="shared" si="210"/>
        <v>СХД34755</v>
      </c>
      <c r="G2612" s="2" t="s">
        <v>1252</v>
      </c>
      <c r="I2612" s="1">
        <v>5</v>
      </c>
      <c r="J2612" s="1">
        <v>2015</v>
      </c>
      <c r="K2612" s="2" t="s">
        <v>1212</v>
      </c>
      <c r="L2612" s="122">
        <f t="shared" si="209"/>
        <v>1.1000000000000001</v>
      </c>
      <c r="N2612" s="117">
        <v>0</v>
      </c>
      <c r="O2612" s="129">
        <f t="shared" si="207"/>
        <v>0</v>
      </c>
      <c r="P2612" s="14">
        <f t="shared" si="208"/>
        <v>0</v>
      </c>
      <c r="Q2612" s="14" t="str">
        <f>+IF(B2612='1'!$D$15,IF(C2612='1'!$D$16,'2'!D2612,""),"")</f>
        <v/>
      </c>
      <c r="S2612" s="36"/>
      <c r="T2612" s="87"/>
      <c r="U2612" s="96">
        <v>0</v>
      </c>
      <c r="V2612" s="108">
        <v>0</v>
      </c>
    </row>
    <row r="2613" spans="1:22" hidden="1" x14ac:dyDescent="0.2">
      <c r="A2613" s="103">
        <v>2611</v>
      </c>
      <c r="B2613" s="1" t="s">
        <v>47</v>
      </c>
      <c r="C2613" s="14">
        <v>34</v>
      </c>
      <c r="D2613" s="14">
        <v>754</v>
      </c>
      <c r="E2613" s="1">
        <v>18180</v>
      </c>
      <c r="F2613" s="1" t="str">
        <f t="shared" si="210"/>
        <v>СХД34754</v>
      </c>
      <c r="G2613" s="2" t="s">
        <v>1252</v>
      </c>
      <c r="I2613" s="1">
        <v>5</v>
      </c>
      <c r="J2613" s="1">
        <v>2015</v>
      </c>
      <c r="K2613" s="2" t="s">
        <v>1212</v>
      </c>
      <c r="L2613" s="122">
        <f t="shared" si="209"/>
        <v>1.1000000000000001</v>
      </c>
      <c r="N2613" s="117">
        <v>0</v>
      </c>
      <c r="O2613" s="129">
        <f t="shared" si="207"/>
        <v>0</v>
      </c>
      <c r="P2613" s="14">
        <f t="shared" si="208"/>
        <v>0</v>
      </c>
      <c r="Q2613" s="14" t="str">
        <f>+IF(B2613='1'!$D$15,IF(C2613='1'!$D$16,'2'!D2613,""),"")</f>
        <v/>
      </c>
      <c r="S2613" s="36"/>
      <c r="T2613" s="87"/>
      <c r="U2613" s="96">
        <v>0</v>
      </c>
      <c r="V2613" s="108">
        <v>0</v>
      </c>
    </row>
    <row r="2614" spans="1:22" hidden="1" x14ac:dyDescent="0.2">
      <c r="A2614" s="103">
        <v>2612</v>
      </c>
      <c r="B2614" s="1" t="s">
        <v>47</v>
      </c>
      <c r="C2614" s="14">
        <v>34</v>
      </c>
      <c r="D2614" s="14">
        <v>110</v>
      </c>
      <c r="E2614" s="1">
        <v>18170</v>
      </c>
      <c r="F2614" s="1" t="str">
        <f t="shared" si="210"/>
        <v>СХД34110</v>
      </c>
      <c r="G2614" s="2" t="s">
        <v>1253</v>
      </c>
      <c r="I2614" s="1">
        <v>6</v>
      </c>
      <c r="J2614" s="1">
        <v>2021</v>
      </c>
      <c r="K2614" s="2" t="s">
        <v>1212</v>
      </c>
      <c r="L2614" s="122">
        <f t="shared" si="209"/>
        <v>1.1000000000000001</v>
      </c>
      <c r="N2614" s="117">
        <v>0</v>
      </c>
      <c r="O2614" s="129">
        <f t="shared" si="207"/>
        <v>0</v>
      </c>
      <c r="P2614" s="14">
        <f t="shared" si="208"/>
        <v>0</v>
      </c>
      <c r="Q2614" s="14" t="str">
        <f>+IF(B2614='1'!$D$15,IF(C2614='1'!$D$16,'2'!D2614,""),"")</f>
        <v/>
      </c>
      <c r="S2614" s="36"/>
      <c r="T2614" s="87"/>
      <c r="U2614" s="96">
        <v>0</v>
      </c>
      <c r="V2614" s="108">
        <v>0</v>
      </c>
    </row>
    <row r="2615" spans="1:22" hidden="1" x14ac:dyDescent="0.2">
      <c r="A2615" s="103">
        <v>2613</v>
      </c>
      <c r="B2615" s="1" t="s">
        <v>47</v>
      </c>
      <c r="C2615" s="14">
        <v>34</v>
      </c>
      <c r="D2615" s="14">
        <v>7</v>
      </c>
      <c r="E2615" s="1">
        <v>18225</v>
      </c>
      <c r="F2615" s="1" t="str">
        <f t="shared" si="210"/>
        <v>СХД347</v>
      </c>
      <c r="G2615" s="2" t="s">
        <v>2160</v>
      </c>
      <c r="I2615" s="1">
        <v>5</v>
      </c>
      <c r="J2615" s="1">
        <v>2008</v>
      </c>
      <c r="K2615" s="2" t="s">
        <v>1212</v>
      </c>
      <c r="L2615" s="122">
        <f t="shared" si="209"/>
        <v>1.1000000000000001</v>
      </c>
      <c r="N2615" s="117">
        <v>0</v>
      </c>
      <c r="O2615" s="129">
        <f t="shared" si="207"/>
        <v>0</v>
      </c>
      <c r="P2615" s="14">
        <f t="shared" si="208"/>
        <v>0</v>
      </c>
      <c r="Q2615" s="14" t="str">
        <f>+IF(B2615='1'!$D$15,IF(C2615='1'!$D$16,'2'!D2615,""),"")</f>
        <v/>
      </c>
      <c r="S2615" s="36"/>
      <c r="T2615" s="87"/>
      <c r="U2615" s="96">
        <v>0</v>
      </c>
      <c r="V2615" s="108">
        <v>0</v>
      </c>
    </row>
    <row r="2616" spans="1:22" hidden="1" x14ac:dyDescent="0.2">
      <c r="A2616" s="103">
        <v>2614</v>
      </c>
      <c r="B2616" s="1" t="s">
        <v>47</v>
      </c>
      <c r="C2616" s="14">
        <v>34</v>
      </c>
      <c r="D2616" s="14">
        <v>6</v>
      </c>
      <c r="E2616" s="1">
        <v>18222</v>
      </c>
      <c r="F2616" s="1" t="str">
        <f t="shared" si="210"/>
        <v>СХД346</v>
      </c>
      <c r="G2616" s="2" t="s">
        <v>2160</v>
      </c>
      <c r="I2616" s="1">
        <v>5</v>
      </c>
      <c r="J2616" s="1">
        <v>2006</v>
      </c>
      <c r="K2616" s="2" t="s">
        <v>1212</v>
      </c>
      <c r="L2616" s="122">
        <f t="shared" si="209"/>
        <v>1.1000000000000001</v>
      </c>
      <c r="N2616" s="117">
        <v>0</v>
      </c>
      <c r="O2616" s="129">
        <f t="shared" si="207"/>
        <v>0</v>
      </c>
      <c r="P2616" s="14">
        <f t="shared" si="208"/>
        <v>0</v>
      </c>
      <c r="Q2616" s="14" t="str">
        <f>+IF(B2616='1'!$D$15,IF(C2616='1'!$D$16,'2'!D2616,""),"")</f>
        <v/>
      </c>
      <c r="S2616" s="36"/>
      <c r="T2616" s="87"/>
      <c r="U2616" s="96">
        <v>0</v>
      </c>
      <c r="V2616" s="108">
        <v>0</v>
      </c>
    </row>
    <row r="2617" spans="1:22" hidden="1" x14ac:dyDescent="0.2">
      <c r="A2617" s="103">
        <v>2615</v>
      </c>
      <c r="B2617" s="1" t="s">
        <v>47</v>
      </c>
      <c r="C2617" s="14">
        <v>34</v>
      </c>
      <c r="D2617" s="14">
        <v>5</v>
      </c>
      <c r="E2617" s="1">
        <v>18222</v>
      </c>
      <c r="F2617" s="1" t="str">
        <f t="shared" si="210"/>
        <v>СХД345</v>
      </c>
      <c r="G2617" s="2" t="s">
        <v>2161</v>
      </c>
      <c r="I2617" s="1">
        <v>5</v>
      </c>
      <c r="J2617" s="1">
        <v>2010</v>
      </c>
      <c r="K2617" s="2" t="s">
        <v>1212</v>
      </c>
      <c r="L2617" s="122">
        <f t="shared" si="209"/>
        <v>1.1000000000000001</v>
      </c>
      <c r="N2617" s="117">
        <v>0</v>
      </c>
      <c r="O2617" s="129">
        <f t="shared" si="207"/>
        <v>0</v>
      </c>
      <c r="P2617" s="14">
        <f t="shared" si="208"/>
        <v>0</v>
      </c>
      <c r="Q2617" s="14" t="str">
        <f>+IF(B2617='1'!$D$15,IF(C2617='1'!$D$16,'2'!D2617,""),"")</f>
        <v/>
      </c>
      <c r="S2617" s="36"/>
      <c r="T2617" s="87"/>
      <c r="U2617" s="96">
        <v>0</v>
      </c>
      <c r="V2617" s="108">
        <v>0</v>
      </c>
    </row>
    <row r="2618" spans="1:22" hidden="1" x14ac:dyDescent="0.2">
      <c r="A2618" s="103">
        <v>2616</v>
      </c>
      <c r="B2618" s="1" t="s">
        <v>47</v>
      </c>
      <c r="C2618" s="14">
        <v>34</v>
      </c>
      <c r="D2618" s="14">
        <v>4</v>
      </c>
      <c r="E2618" s="1">
        <v>18222</v>
      </c>
      <c r="F2618" s="1" t="str">
        <f t="shared" si="210"/>
        <v>СХД344</v>
      </c>
      <c r="G2618" s="2" t="s">
        <v>2163</v>
      </c>
      <c r="I2618" s="1">
        <v>3</v>
      </c>
      <c r="J2618" s="1">
        <v>1978</v>
      </c>
      <c r="K2618" s="2" t="s">
        <v>1212</v>
      </c>
      <c r="L2618" s="122">
        <v>1.1499999999999999</v>
      </c>
      <c r="N2618" s="117">
        <v>0</v>
      </c>
      <c r="O2618" s="129">
        <f t="shared" si="207"/>
        <v>0</v>
      </c>
      <c r="P2618" s="14">
        <f t="shared" si="208"/>
        <v>0</v>
      </c>
      <c r="Q2618" s="14" t="str">
        <f>+IF(B2618='1'!$D$15,IF(C2618='1'!$D$16,'2'!D2618,""),"")</f>
        <v/>
      </c>
      <c r="S2618" s="36"/>
      <c r="T2618" s="87"/>
      <c r="U2618" s="96">
        <v>0</v>
      </c>
      <c r="V2618" s="108">
        <v>0</v>
      </c>
    </row>
    <row r="2619" spans="1:22" hidden="1" x14ac:dyDescent="0.2">
      <c r="A2619" s="103">
        <v>2617</v>
      </c>
      <c r="B2619" s="1" t="s">
        <v>47</v>
      </c>
      <c r="C2619" s="14">
        <v>34</v>
      </c>
      <c r="D2619" s="14">
        <v>3</v>
      </c>
      <c r="E2619" s="1">
        <v>18222</v>
      </c>
      <c r="F2619" s="1" t="str">
        <f t="shared" si="210"/>
        <v>СХД343</v>
      </c>
      <c r="G2619" s="2" t="s">
        <v>2162</v>
      </c>
      <c r="I2619" s="1">
        <v>3</v>
      </c>
      <c r="J2619" s="1">
        <v>1981</v>
      </c>
      <c r="K2619" s="2" t="s">
        <v>1212</v>
      </c>
      <c r="L2619" s="122">
        <v>1.1499999999999999</v>
      </c>
      <c r="N2619" s="117">
        <v>0</v>
      </c>
      <c r="O2619" s="129">
        <f t="shared" si="207"/>
        <v>0</v>
      </c>
      <c r="P2619" s="14">
        <f t="shared" si="208"/>
        <v>0</v>
      </c>
      <c r="Q2619" s="14" t="str">
        <f>+IF(B2619='1'!$D$15,IF(C2619='1'!$D$16,'2'!D2619,""),"")</f>
        <v/>
      </c>
      <c r="S2619" s="36"/>
      <c r="T2619" s="87"/>
      <c r="U2619" s="96">
        <v>0</v>
      </c>
      <c r="V2619" s="108">
        <v>0</v>
      </c>
    </row>
    <row r="2620" spans="1:22" hidden="1" x14ac:dyDescent="0.2">
      <c r="A2620" s="103">
        <v>2618</v>
      </c>
      <c r="B2620" s="1" t="s">
        <v>47</v>
      </c>
      <c r="C2620" s="14">
        <v>34</v>
      </c>
      <c r="D2620" s="14">
        <v>2</v>
      </c>
      <c r="E2620" s="1">
        <v>18222</v>
      </c>
      <c r="F2620" s="1" t="str">
        <f t="shared" si="210"/>
        <v>СХД342</v>
      </c>
      <c r="G2620" s="2" t="s">
        <v>2164</v>
      </c>
      <c r="I2620" s="1">
        <v>3</v>
      </c>
      <c r="J2620" s="1">
        <v>1983</v>
      </c>
      <c r="K2620" s="2" t="s">
        <v>1212</v>
      </c>
      <c r="L2620" s="122">
        <v>1.1499999999999999</v>
      </c>
      <c r="N2620" s="117">
        <v>0</v>
      </c>
      <c r="O2620" s="129">
        <f t="shared" si="207"/>
        <v>0</v>
      </c>
      <c r="P2620" s="14">
        <f t="shared" si="208"/>
        <v>0</v>
      </c>
      <c r="Q2620" s="14" t="str">
        <f>+IF(B2620='1'!$D$15,IF(C2620='1'!$D$16,'2'!D2620,""),"")</f>
        <v/>
      </c>
      <c r="S2620" s="36"/>
      <c r="T2620" s="87"/>
      <c r="U2620" s="96">
        <v>0</v>
      </c>
      <c r="V2620" s="108">
        <v>0</v>
      </c>
    </row>
    <row r="2621" spans="1:22" hidden="1" x14ac:dyDescent="0.2">
      <c r="A2621" s="103">
        <v>2619</v>
      </c>
      <c r="B2621" s="1" t="s">
        <v>47</v>
      </c>
      <c r="C2621" s="14">
        <v>34</v>
      </c>
      <c r="D2621" s="14">
        <v>1</v>
      </c>
      <c r="E2621" s="1">
        <v>18222</v>
      </c>
      <c r="F2621" s="1" t="str">
        <f t="shared" si="210"/>
        <v>СХД341</v>
      </c>
      <c r="G2621" s="2" t="s">
        <v>2165</v>
      </c>
      <c r="I2621" s="1">
        <v>3</v>
      </c>
      <c r="J2621" s="1">
        <v>1985</v>
      </c>
      <c r="K2621" s="2" t="s">
        <v>1212</v>
      </c>
      <c r="L2621" s="122">
        <v>1.1499999999999999</v>
      </c>
      <c r="N2621" s="117">
        <v>0</v>
      </c>
      <c r="O2621" s="129">
        <f t="shared" si="207"/>
        <v>0</v>
      </c>
      <c r="P2621" s="14">
        <f t="shared" si="208"/>
        <v>0</v>
      </c>
      <c r="Q2621" s="14" t="str">
        <f>+IF(B2621='1'!$D$15,IF(C2621='1'!$D$16,'2'!D2621,""),"")</f>
        <v/>
      </c>
      <c r="S2621" s="36"/>
      <c r="T2621" s="87"/>
      <c r="U2621" s="96">
        <v>0</v>
      </c>
      <c r="V2621" s="108">
        <v>0</v>
      </c>
    </row>
    <row r="2622" spans="1:22" hidden="1" x14ac:dyDescent="0.2">
      <c r="A2622" s="103">
        <v>2620</v>
      </c>
      <c r="B2622" s="1" t="s">
        <v>47</v>
      </c>
      <c r="C2622" s="14">
        <v>37</v>
      </c>
      <c r="D2622" s="14" t="s">
        <v>1211</v>
      </c>
      <c r="E2622" s="1">
        <v>18062</v>
      </c>
      <c r="F2622" s="1" t="str">
        <f t="shared" si="210"/>
        <v>СХД3770Б</v>
      </c>
      <c r="G2622" s="2" t="s">
        <v>2077</v>
      </c>
      <c r="I2622" s="1">
        <v>15</v>
      </c>
      <c r="J2622" s="1">
        <v>2015</v>
      </c>
      <c r="K2622" s="2" t="s">
        <v>1156</v>
      </c>
      <c r="L2622" s="122">
        <f t="shared" ref="L2622:L2653" si="211">+$L$1</f>
        <v>1.1000000000000001</v>
      </c>
      <c r="N2622" s="117">
        <v>2200000</v>
      </c>
      <c r="O2622" s="129">
        <f t="shared" si="207"/>
        <v>2420000</v>
      </c>
      <c r="P2622" s="14">
        <f t="shared" si="208"/>
        <v>0</v>
      </c>
      <c r="Q2622" s="14" t="str">
        <f>+IF(B2622='1'!$D$15,IF(C2622='1'!$D$16,'2'!D2622,""),"")</f>
        <v/>
      </c>
      <c r="S2622" s="36">
        <v>1800000</v>
      </c>
      <c r="T2622" s="87">
        <v>1800000</v>
      </c>
      <c r="U2622" s="96">
        <v>1900000</v>
      </c>
      <c r="V2622" s="108">
        <v>2200000</v>
      </c>
    </row>
    <row r="2623" spans="1:22" hidden="1" x14ac:dyDescent="0.2">
      <c r="A2623" s="103">
        <v>2621</v>
      </c>
      <c r="B2623" s="1" t="s">
        <v>47</v>
      </c>
      <c r="C2623" s="14">
        <v>37</v>
      </c>
      <c r="D2623" s="14" t="s">
        <v>1210</v>
      </c>
      <c r="E2623" s="1">
        <v>18062</v>
      </c>
      <c r="F2623" s="1" t="str">
        <f t="shared" si="210"/>
        <v>СХД3770А</v>
      </c>
      <c r="G2623" s="2" t="s">
        <v>2077</v>
      </c>
      <c r="I2623" s="1">
        <v>15</v>
      </c>
      <c r="J2623" s="1">
        <v>2015</v>
      </c>
      <c r="K2623" s="2" t="s">
        <v>1156</v>
      </c>
      <c r="L2623" s="122">
        <f t="shared" si="211"/>
        <v>1.1000000000000001</v>
      </c>
      <c r="N2623" s="117">
        <v>2200000</v>
      </c>
      <c r="O2623" s="129">
        <f t="shared" si="207"/>
        <v>2420000</v>
      </c>
      <c r="P2623" s="14">
        <f t="shared" si="208"/>
        <v>0</v>
      </c>
      <c r="Q2623" s="14" t="str">
        <f>+IF(B2623='1'!$D$15,IF(C2623='1'!$D$16,'2'!D2623,""),"")</f>
        <v/>
      </c>
      <c r="S2623" s="36">
        <v>1800000</v>
      </c>
      <c r="T2623" s="87">
        <v>1800000</v>
      </c>
      <c r="U2623" s="96">
        <v>1900000</v>
      </c>
      <c r="V2623" s="108">
        <v>2200000</v>
      </c>
    </row>
    <row r="2624" spans="1:22" hidden="1" x14ac:dyDescent="0.2">
      <c r="A2624" s="103">
        <v>2622</v>
      </c>
      <c r="B2624" s="1" t="s">
        <v>47</v>
      </c>
      <c r="C2624" s="14">
        <v>37</v>
      </c>
      <c r="D2624" s="14" t="s">
        <v>288</v>
      </c>
      <c r="E2624" s="1">
        <v>18062</v>
      </c>
      <c r="F2624" s="1" t="str">
        <f t="shared" si="210"/>
        <v>СХД3748Б</v>
      </c>
      <c r="G2624" s="2" t="s">
        <v>6</v>
      </c>
      <c r="I2624" s="1">
        <v>6</v>
      </c>
      <c r="J2624" s="1">
        <v>2015</v>
      </c>
      <c r="K2624" s="2" t="s">
        <v>1156</v>
      </c>
      <c r="L2624" s="122">
        <f t="shared" si="211"/>
        <v>1.1000000000000001</v>
      </c>
      <c r="N2624" s="117">
        <v>2200000</v>
      </c>
      <c r="O2624" s="129">
        <f t="shared" si="207"/>
        <v>2420000</v>
      </c>
      <c r="P2624" s="14">
        <f t="shared" si="208"/>
        <v>0</v>
      </c>
      <c r="Q2624" s="14" t="str">
        <f>+IF(B2624='1'!$D$15,IF(C2624='1'!$D$16,'2'!D2624,""),"")</f>
        <v/>
      </c>
      <c r="S2624" s="36">
        <v>1800000</v>
      </c>
      <c r="T2624" s="87">
        <v>1800000</v>
      </c>
      <c r="U2624" s="96">
        <v>1900000</v>
      </c>
      <c r="V2624" s="108">
        <v>2200000</v>
      </c>
    </row>
    <row r="2625" spans="1:22" hidden="1" x14ac:dyDescent="0.2">
      <c r="A2625" s="103">
        <v>2623</v>
      </c>
      <c r="B2625" s="1" t="s">
        <v>47</v>
      </c>
      <c r="C2625" s="14">
        <v>37</v>
      </c>
      <c r="D2625" s="14" t="s">
        <v>188</v>
      </c>
      <c r="E2625" s="1">
        <v>18062</v>
      </c>
      <c r="F2625" s="1" t="str">
        <f t="shared" si="210"/>
        <v>СХД3748А</v>
      </c>
      <c r="G2625" s="2" t="s">
        <v>6</v>
      </c>
      <c r="I2625" s="1">
        <v>6</v>
      </c>
      <c r="J2625" s="1">
        <v>2016</v>
      </c>
      <c r="K2625" s="2" t="s">
        <v>1156</v>
      </c>
      <c r="L2625" s="122">
        <f t="shared" si="211"/>
        <v>1.1000000000000001</v>
      </c>
      <c r="N2625" s="117">
        <v>2200000</v>
      </c>
      <c r="O2625" s="129">
        <f t="shared" si="207"/>
        <v>2420000</v>
      </c>
      <c r="P2625" s="14">
        <f t="shared" si="208"/>
        <v>0</v>
      </c>
      <c r="Q2625" s="14" t="str">
        <f>+IF(B2625='1'!$D$15,IF(C2625='1'!$D$16,'2'!D2625,""),"")</f>
        <v/>
      </c>
      <c r="S2625" s="36">
        <v>1800000</v>
      </c>
      <c r="T2625" s="87">
        <v>1800000</v>
      </c>
      <c r="U2625" s="96">
        <v>1900000</v>
      </c>
      <c r="V2625" s="108">
        <v>2200000</v>
      </c>
    </row>
    <row r="2626" spans="1:22" hidden="1" x14ac:dyDescent="0.2">
      <c r="A2626" s="103">
        <v>2624</v>
      </c>
      <c r="B2626" s="1" t="s">
        <v>47</v>
      </c>
      <c r="C2626" s="14">
        <v>37</v>
      </c>
      <c r="D2626" s="14">
        <v>116</v>
      </c>
      <c r="E2626" s="1">
        <v>18062</v>
      </c>
      <c r="F2626" s="1" t="str">
        <f t="shared" si="210"/>
        <v>СХД37116</v>
      </c>
      <c r="G2626" s="2" t="s">
        <v>1255</v>
      </c>
      <c r="I2626" s="1">
        <v>15</v>
      </c>
      <c r="J2626" s="1">
        <v>2018</v>
      </c>
      <c r="K2626" s="2" t="s">
        <v>1156</v>
      </c>
      <c r="L2626" s="122">
        <f t="shared" si="211"/>
        <v>1.1000000000000001</v>
      </c>
      <c r="N2626" s="117">
        <v>2500000</v>
      </c>
      <c r="O2626" s="129">
        <f t="shared" si="207"/>
        <v>2750000</v>
      </c>
      <c r="P2626" s="14">
        <f t="shared" si="208"/>
        <v>0</v>
      </c>
      <c r="Q2626" s="14" t="str">
        <f>+IF(B2626='1'!$D$15,IF(C2626='1'!$D$16,'2'!D2626,""),"")</f>
        <v/>
      </c>
      <c r="S2626" s="36">
        <v>2100000</v>
      </c>
      <c r="T2626" s="87">
        <v>2100000</v>
      </c>
      <c r="U2626" s="96">
        <v>2200000</v>
      </c>
      <c r="V2626" s="108">
        <v>2500000</v>
      </c>
    </row>
    <row r="2627" spans="1:22" hidden="1" x14ac:dyDescent="0.2">
      <c r="A2627" s="103">
        <v>2625</v>
      </c>
      <c r="B2627" s="1" t="s">
        <v>47</v>
      </c>
      <c r="C2627" s="14">
        <v>37</v>
      </c>
      <c r="D2627" s="14">
        <v>115</v>
      </c>
      <c r="E2627" s="1">
        <v>18062</v>
      </c>
      <c r="F2627" s="1" t="str">
        <f t="shared" si="210"/>
        <v>СХД37115</v>
      </c>
      <c r="G2627" s="2" t="s">
        <v>1255</v>
      </c>
      <c r="I2627" s="1">
        <v>15</v>
      </c>
      <c r="J2627" s="1">
        <v>2016</v>
      </c>
      <c r="K2627" s="2" t="s">
        <v>1156</v>
      </c>
      <c r="L2627" s="122">
        <f t="shared" si="211"/>
        <v>1.1000000000000001</v>
      </c>
      <c r="N2627" s="117">
        <v>2500000</v>
      </c>
      <c r="O2627" s="129">
        <f t="shared" si="207"/>
        <v>2750000</v>
      </c>
      <c r="P2627" s="14">
        <f t="shared" si="208"/>
        <v>0</v>
      </c>
      <c r="Q2627" s="14" t="str">
        <f>+IF(B2627='1'!$D$15,IF(C2627='1'!$D$16,'2'!D2627,""),"")</f>
        <v/>
      </c>
      <c r="S2627" s="36">
        <v>2100000</v>
      </c>
      <c r="T2627" s="87">
        <v>2100000</v>
      </c>
      <c r="U2627" s="96">
        <v>2200000</v>
      </c>
      <c r="V2627" s="108">
        <v>2500000</v>
      </c>
    </row>
    <row r="2628" spans="1:22" hidden="1" x14ac:dyDescent="0.2">
      <c r="A2628" s="103">
        <v>2626</v>
      </c>
      <c r="B2628" s="1" t="s">
        <v>47</v>
      </c>
      <c r="C2628" s="14">
        <v>37</v>
      </c>
      <c r="D2628" s="14">
        <v>114</v>
      </c>
      <c r="E2628" s="1">
        <v>18062</v>
      </c>
      <c r="F2628" s="1" t="str">
        <f t="shared" si="210"/>
        <v>СХД37114</v>
      </c>
      <c r="G2628" s="2" t="s">
        <v>1255</v>
      </c>
      <c r="I2628" s="1">
        <v>15</v>
      </c>
      <c r="J2628" s="1">
        <v>2019</v>
      </c>
      <c r="K2628" s="2" t="s">
        <v>1156</v>
      </c>
      <c r="L2628" s="122">
        <f t="shared" si="211"/>
        <v>1.1000000000000001</v>
      </c>
      <c r="N2628" s="117">
        <v>2500000</v>
      </c>
      <c r="O2628" s="129">
        <f t="shared" ref="O2628:O2658" si="212">L2628*N2628</f>
        <v>2750000</v>
      </c>
      <c r="P2628" s="14">
        <f t="shared" si="208"/>
        <v>0</v>
      </c>
      <c r="Q2628" s="14" t="str">
        <f>+IF(B2628='1'!$D$15,IF(C2628='1'!$D$16,'2'!D2628,""),"")</f>
        <v/>
      </c>
      <c r="S2628" s="36">
        <v>2100000</v>
      </c>
      <c r="T2628" s="87">
        <v>2100000</v>
      </c>
      <c r="U2628" s="96">
        <v>2200000</v>
      </c>
      <c r="V2628" s="108">
        <v>2500000</v>
      </c>
    </row>
    <row r="2629" spans="1:22" hidden="1" x14ac:dyDescent="0.2">
      <c r="A2629" s="103">
        <v>2627</v>
      </c>
      <c r="B2629" s="1" t="s">
        <v>47</v>
      </c>
      <c r="C2629" s="14">
        <v>37</v>
      </c>
      <c r="D2629" s="14">
        <v>113</v>
      </c>
      <c r="E2629" s="1">
        <v>18062</v>
      </c>
      <c r="F2629" s="1" t="str">
        <f t="shared" si="210"/>
        <v>СХД37113</v>
      </c>
      <c r="G2629" s="2" t="s">
        <v>1255</v>
      </c>
      <c r="I2629" s="1">
        <v>15</v>
      </c>
      <c r="J2629" s="1">
        <v>2019</v>
      </c>
      <c r="K2629" s="2" t="s">
        <v>1156</v>
      </c>
      <c r="L2629" s="122">
        <f t="shared" si="211"/>
        <v>1.1000000000000001</v>
      </c>
      <c r="N2629" s="117">
        <v>2500000</v>
      </c>
      <c r="O2629" s="129">
        <f t="shared" si="212"/>
        <v>2750000</v>
      </c>
      <c r="P2629" s="14">
        <f t="shared" si="208"/>
        <v>0</v>
      </c>
      <c r="Q2629" s="14" t="str">
        <f>+IF(B2629='1'!$D$15,IF(C2629='1'!$D$16,'2'!D2629,""),"")</f>
        <v/>
      </c>
      <c r="S2629" s="36">
        <v>2100000</v>
      </c>
      <c r="T2629" s="87">
        <v>2100000</v>
      </c>
      <c r="U2629" s="96">
        <v>2200000</v>
      </c>
      <c r="V2629" s="108">
        <v>2500000</v>
      </c>
    </row>
    <row r="2630" spans="1:22" hidden="1" x14ac:dyDescent="0.2">
      <c r="A2630" s="103">
        <v>2628</v>
      </c>
      <c r="B2630" s="1" t="s">
        <v>47</v>
      </c>
      <c r="C2630" s="14">
        <v>37</v>
      </c>
      <c r="D2630" s="14">
        <v>111</v>
      </c>
      <c r="E2630" s="1">
        <v>18062</v>
      </c>
      <c r="F2630" s="1" t="str">
        <f t="shared" si="210"/>
        <v>СХД37111</v>
      </c>
      <c r="G2630" s="2" t="s">
        <v>1255</v>
      </c>
      <c r="I2630" s="1">
        <v>15</v>
      </c>
      <c r="J2630" s="1">
        <v>2017</v>
      </c>
      <c r="K2630" s="2" t="s">
        <v>1156</v>
      </c>
      <c r="L2630" s="122">
        <f t="shared" si="211"/>
        <v>1.1000000000000001</v>
      </c>
      <c r="N2630" s="117">
        <v>2500000</v>
      </c>
      <c r="O2630" s="129">
        <f t="shared" si="212"/>
        <v>2750000</v>
      </c>
      <c r="P2630" s="14">
        <f t="shared" ref="P2630:P2658" si="213">+IF(Q2630="",0,P2629+1)</f>
        <v>0</v>
      </c>
      <c r="Q2630" s="14" t="str">
        <f>+IF(B2630='1'!$D$15,IF(C2630='1'!$D$16,'2'!D2630,""),"")</f>
        <v/>
      </c>
      <c r="S2630" s="36">
        <v>2100000</v>
      </c>
      <c r="T2630" s="87">
        <v>2100000</v>
      </c>
      <c r="U2630" s="96">
        <v>2200000</v>
      </c>
      <c r="V2630" s="108">
        <v>2500000</v>
      </c>
    </row>
    <row r="2631" spans="1:22" hidden="1" x14ac:dyDescent="0.2">
      <c r="A2631" s="103">
        <v>2629</v>
      </c>
      <c r="B2631" s="1" t="s">
        <v>47</v>
      </c>
      <c r="C2631" s="14">
        <v>37</v>
      </c>
      <c r="D2631" s="14">
        <v>110</v>
      </c>
      <c r="E2631" s="1">
        <v>18062</v>
      </c>
      <c r="F2631" s="1" t="str">
        <f t="shared" si="210"/>
        <v>СХД37110</v>
      </c>
      <c r="G2631" s="2" t="s">
        <v>1255</v>
      </c>
      <c r="I2631" s="1">
        <v>15</v>
      </c>
      <c r="J2631" s="1">
        <v>2017</v>
      </c>
      <c r="K2631" s="2" t="s">
        <v>1156</v>
      </c>
      <c r="L2631" s="122">
        <f t="shared" si="211"/>
        <v>1.1000000000000001</v>
      </c>
      <c r="N2631" s="117">
        <v>2500000</v>
      </c>
      <c r="O2631" s="129">
        <f t="shared" si="212"/>
        <v>2750000</v>
      </c>
      <c r="P2631" s="14">
        <f t="shared" si="213"/>
        <v>0</v>
      </c>
      <c r="Q2631" s="14" t="str">
        <f>+IF(B2631='1'!$D$15,IF(C2631='1'!$D$16,'2'!D2631,""),"")</f>
        <v/>
      </c>
      <c r="S2631" s="36">
        <v>2100000</v>
      </c>
      <c r="T2631" s="87">
        <v>2100000</v>
      </c>
      <c r="U2631" s="96">
        <v>2200000</v>
      </c>
      <c r="V2631" s="108">
        <v>2500000</v>
      </c>
    </row>
    <row r="2632" spans="1:22" hidden="1" x14ac:dyDescent="0.2">
      <c r="A2632" s="103">
        <v>2630</v>
      </c>
      <c r="B2632" s="1" t="s">
        <v>47</v>
      </c>
      <c r="C2632" s="14">
        <v>37</v>
      </c>
      <c r="D2632" s="14">
        <v>109</v>
      </c>
      <c r="E2632" s="1">
        <v>18062</v>
      </c>
      <c r="F2632" s="1" t="str">
        <f t="shared" si="210"/>
        <v>СХД37109</v>
      </c>
      <c r="G2632" s="2" t="s">
        <v>1255</v>
      </c>
      <c r="I2632" s="1">
        <v>15</v>
      </c>
      <c r="J2632" s="1">
        <v>2018</v>
      </c>
      <c r="K2632" s="2" t="s">
        <v>1156</v>
      </c>
      <c r="L2632" s="122">
        <f t="shared" si="211"/>
        <v>1.1000000000000001</v>
      </c>
      <c r="N2632" s="117">
        <v>2500000</v>
      </c>
      <c r="O2632" s="129">
        <f t="shared" si="212"/>
        <v>2750000</v>
      </c>
      <c r="P2632" s="14">
        <f t="shared" si="213"/>
        <v>0</v>
      </c>
      <c r="Q2632" s="14" t="str">
        <f>+IF(B2632='1'!$D$15,IF(C2632='1'!$D$16,'2'!D2632,""),"")</f>
        <v/>
      </c>
      <c r="S2632" s="36">
        <v>2100000</v>
      </c>
      <c r="T2632" s="87">
        <v>2100000</v>
      </c>
      <c r="U2632" s="96">
        <v>2200000</v>
      </c>
      <c r="V2632" s="108">
        <v>2500000</v>
      </c>
    </row>
    <row r="2633" spans="1:22" hidden="1" x14ac:dyDescent="0.2">
      <c r="A2633" s="103">
        <v>2631</v>
      </c>
      <c r="B2633" s="1" t="s">
        <v>47</v>
      </c>
      <c r="C2633" s="14">
        <v>37</v>
      </c>
      <c r="D2633" s="14">
        <v>107</v>
      </c>
      <c r="E2633" s="1">
        <v>18062</v>
      </c>
      <c r="F2633" s="1" t="str">
        <f t="shared" si="210"/>
        <v>СХД37107</v>
      </c>
      <c r="G2633" s="2" t="s">
        <v>1255</v>
      </c>
      <c r="I2633" s="1">
        <v>15</v>
      </c>
      <c r="J2633" s="1">
        <v>2016</v>
      </c>
      <c r="K2633" s="2" t="s">
        <v>1156</v>
      </c>
      <c r="L2633" s="122">
        <f t="shared" si="211"/>
        <v>1.1000000000000001</v>
      </c>
      <c r="N2633" s="117">
        <v>2500000</v>
      </c>
      <c r="O2633" s="129">
        <f t="shared" si="212"/>
        <v>2750000</v>
      </c>
      <c r="P2633" s="14">
        <f t="shared" si="213"/>
        <v>0</v>
      </c>
      <c r="Q2633" s="14" t="str">
        <f>+IF(B2633='1'!$D$15,IF(C2633='1'!$D$16,'2'!D2633,""),"")</f>
        <v/>
      </c>
      <c r="S2633" s="36">
        <v>2100000</v>
      </c>
      <c r="T2633" s="87">
        <v>2100000</v>
      </c>
      <c r="U2633" s="96">
        <v>2200000</v>
      </c>
      <c r="V2633" s="108">
        <v>2500000</v>
      </c>
    </row>
    <row r="2634" spans="1:22" hidden="1" x14ac:dyDescent="0.2">
      <c r="A2634" s="103">
        <v>2632</v>
      </c>
      <c r="B2634" s="1" t="s">
        <v>47</v>
      </c>
      <c r="C2634" s="14">
        <v>37</v>
      </c>
      <c r="D2634" s="14">
        <v>106</v>
      </c>
      <c r="E2634" s="1">
        <v>18062</v>
      </c>
      <c r="F2634" s="1" t="str">
        <f t="shared" si="210"/>
        <v>СХД37106</v>
      </c>
      <c r="G2634" s="2" t="s">
        <v>1255</v>
      </c>
      <c r="I2634" s="1">
        <v>15</v>
      </c>
      <c r="J2634" s="1">
        <v>2015</v>
      </c>
      <c r="K2634" s="2" t="s">
        <v>1156</v>
      </c>
      <c r="L2634" s="122">
        <f t="shared" si="211"/>
        <v>1.1000000000000001</v>
      </c>
      <c r="N2634" s="117">
        <v>2400000</v>
      </c>
      <c r="O2634" s="129">
        <f t="shared" si="212"/>
        <v>2640000</v>
      </c>
      <c r="P2634" s="14">
        <f t="shared" si="213"/>
        <v>0</v>
      </c>
      <c r="Q2634" s="14" t="str">
        <f>+IF(B2634='1'!$D$15,IF(C2634='1'!$D$16,'2'!D2634,""),"")</f>
        <v/>
      </c>
      <c r="S2634" s="36">
        <v>2100000</v>
      </c>
      <c r="T2634" s="87">
        <v>2100000</v>
      </c>
      <c r="U2634" s="96">
        <v>2100000</v>
      </c>
      <c r="V2634" s="108">
        <v>2400000</v>
      </c>
    </row>
    <row r="2635" spans="1:22" hidden="1" x14ac:dyDescent="0.2">
      <c r="A2635" s="103">
        <v>2633</v>
      </c>
      <c r="B2635" s="1" t="s">
        <v>47</v>
      </c>
      <c r="C2635" s="14">
        <v>37</v>
      </c>
      <c r="D2635" s="14">
        <v>105</v>
      </c>
      <c r="E2635" s="1">
        <v>18062</v>
      </c>
      <c r="F2635" s="1" t="str">
        <f t="shared" si="210"/>
        <v>СХД37105</v>
      </c>
      <c r="G2635" s="2" t="s">
        <v>1255</v>
      </c>
      <c r="I2635" s="1">
        <v>15</v>
      </c>
      <c r="J2635" s="1">
        <v>2015</v>
      </c>
      <c r="K2635" s="2" t="s">
        <v>1156</v>
      </c>
      <c r="L2635" s="122">
        <f t="shared" si="211"/>
        <v>1.1000000000000001</v>
      </c>
      <c r="N2635" s="117">
        <v>2400000</v>
      </c>
      <c r="O2635" s="129">
        <f t="shared" si="212"/>
        <v>2640000</v>
      </c>
      <c r="P2635" s="14">
        <f t="shared" si="213"/>
        <v>0</v>
      </c>
      <c r="Q2635" s="14" t="str">
        <f>+IF(B2635='1'!$D$15,IF(C2635='1'!$D$16,'2'!D2635,""),"")</f>
        <v/>
      </c>
      <c r="S2635" s="36">
        <v>2100000</v>
      </c>
      <c r="T2635" s="87">
        <v>2100000</v>
      </c>
      <c r="U2635" s="96">
        <v>2100000</v>
      </c>
      <c r="V2635" s="108">
        <v>2400000</v>
      </c>
    </row>
    <row r="2636" spans="1:22" hidden="1" x14ac:dyDescent="0.2">
      <c r="A2636" s="103">
        <v>2634</v>
      </c>
      <c r="B2636" s="1" t="s">
        <v>47</v>
      </c>
      <c r="C2636" s="14">
        <v>37</v>
      </c>
      <c r="D2636" s="14">
        <v>104</v>
      </c>
      <c r="E2636" s="1">
        <v>18062</v>
      </c>
      <c r="F2636" s="1" t="str">
        <f t="shared" si="210"/>
        <v>СХД37104</v>
      </c>
      <c r="G2636" s="2" t="s">
        <v>1255</v>
      </c>
      <c r="I2636" s="1">
        <v>15</v>
      </c>
      <c r="J2636" s="1">
        <v>2016</v>
      </c>
      <c r="K2636" s="2" t="s">
        <v>1156</v>
      </c>
      <c r="L2636" s="122">
        <f t="shared" si="211"/>
        <v>1.1000000000000001</v>
      </c>
      <c r="N2636" s="117">
        <v>2400000</v>
      </c>
      <c r="O2636" s="129">
        <f t="shared" si="212"/>
        <v>2640000</v>
      </c>
      <c r="P2636" s="14">
        <f t="shared" si="213"/>
        <v>0</v>
      </c>
      <c r="Q2636" s="14" t="str">
        <f>+IF(B2636='1'!$D$15,IF(C2636='1'!$D$16,'2'!D2636,""),"")</f>
        <v/>
      </c>
      <c r="S2636" s="36">
        <v>2100000</v>
      </c>
      <c r="T2636" s="87">
        <v>2100000</v>
      </c>
      <c r="U2636" s="96">
        <v>2200000</v>
      </c>
      <c r="V2636" s="108">
        <v>2400000</v>
      </c>
    </row>
    <row r="2637" spans="1:22" hidden="1" x14ac:dyDescent="0.2">
      <c r="A2637" s="103">
        <v>2635</v>
      </c>
      <c r="B2637" s="1" t="s">
        <v>47</v>
      </c>
      <c r="C2637" s="14">
        <v>37</v>
      </c>
      <c r="D2637" s="14">
        <v>103</v>
      </c>
      <c r="E2637" s="1">
        <v>18062</v>
      </c>
      <c r="F2637" s="1" t="str">
        <f t="shared" si="210"/>
        <v>СХД37103</v>
      </c>
      <c r="G2637" s="2" t="s">
        <v>1255</v>
      </c>
      <c r="I2637" s="1">
        <v>15</v>
      </c>
      <c r="J2637" s="1">
        <v>2014</v>
      </c>
      <c r="K2637" s="2" t="s">
        <v>1156</v>
      </c>
      <c r="L2637" s="122">
        <f t="shared" si="211"/>
        <v>1.1000000000000001</v>
      </c>
      <c r="N2637" s="117">
        <v>2400000</v>
      </c>
      <c r="O2637" s="129">
        <f t="shared" si="212"/>
        <v>2640000</v>
      </c>
      <c r="P2637" s="14">
        <f t="shared" si="213"/>
        <v>0</v>
      </c>
      <c r="Q2637" s="14" t="str">
        <f>+IF(B2637='1'!$D$15,IF(C2637='1'!$D$16,'2'!D2637,""),"")</f>
        <v/>
      </c>
      <c r="S2637" s="36">
        <v>2100000</v>
      </c>
      <c r="T2637" s="87">
        <v>2100000</v>
      </c>
      <c r="U2637" s="96">
        <v>2100000</v>
      </c>
      <c r="V2637" s="108">
        <v>2400000</v>
      </c>
    </row>
    <row r="2638" spans="1:22" hidden="1" x14ac:dyDescent="0.2">
      <c r="A2638" s="103">
        <v>2636</v>
      </c>
      <c r="B2638" s="1" t="s">
        <v>47</v>
      </c>
      <c r="C2638" s="14">
        <v>37</v>
      </c>
      <c r="D2638" s="14">
        <v>102</v>
      </c>
      <c r="E2638" s="1">
        <v>18062</v>
      </c>
      <c r="F2638" s="1" t="str">
        <f t="shared" si="210"/>
        <v>СХД37102</v>
      </c>
      <c r="G2638" s="2" t="s">
        <v>1255</v>
      </c>
      <c r="I2638" s="1">
        <v>15</v>
      </c>
      <c r="J2638" s="1">
        <v>2014</v>
      </c>
      <c r="K2638" s="2" t="s">
        <v>1156</v>
      </c>
      <c r="L2638" s="122">
        <f t="shared" si="211"/>
        <v>1.1000000000000001</v>
      </c>
      <c r="N2638" s="117">
        <v>2400000</v>
      </c>
      <c r="O2638" s="129">
        <f t="shared" si="212"/>
        <v>2640000</v>
      </c>
      <c r="P2638" s="14">
        <f t="shared" si="213"/>
        <v>0</v>
      </c>
      <c r="Q2638" s="14" t="str">
        <f>+IF(B2638='1'!$D$15,IF(C2638='1'!$D$16,'2'!D2638,""),"")</f>
        <v/>
      </c>
      <c r="S2638" s="36">
        <v>2100000</v>
      </c>
      <c r="T2638" s="87">
        <v>2100000</v>
      </c>
      <c r="U2638" s="96">
        <v>2100000</v>
      </c>
      <c r="V2638" s="108">
        <v>2400000</v>
      </c>
    </row>
    <row r="2639" spans="1:22" hidden="1" x14ac:dyDescent="0.2">
      <c r="A2639" s="103">
        <v>2637</v>
      </c>
      <c r="B2639" s="1" t="s">
        <v>47</v>
      </c>
      <c r="C2639" s="14">
        <v>37</v>
      </c>
      <c r="D2639" s="14">
        <v>101</v>
      </c>
      <c r="E2639" s="1">
        <v>18062</v>
      </c>
      <c r="F2639" s="1" t="str">
        <f t="shared" si="210"/>
        <v>СХД37101</v>
      </c>
      <c r="G2639" s="2" t="s">
        <v>1255</v>
      </c>
      <c r="I2639" s="1">
        <v>15</v>
      </c>
      <c r="J2639" s="1">
        <v>2015</v>
      </c>
      <c r="K2639" s="2" t="s">
        <v>1156</v>
      </c>
      <c r="L2639" s="122">
        <f t="shared" si="211"/>
        <v>1.1000000000000001</v>
      </c>
      <c r="N2639" s="117">
        <v>2400000</v>
      </c>
      <c r="O2639" s="129">
        <f t="shared" si="212"/>
        <v>2640000</v>
      </c>
      <c r="P2639" s="14">
        <f t="shared" si="213"/>
        <v>0</v>
      </c>
      <c r="Q2639" s="14" t="str">
        <f>+IF(B2639='1'!$D$15,IF(C2639='1'!$D$16,'2'!D2639,""),"")</f>
        <v/>
      </c>
      <c r="S2639" s="36">
        <v>2100000</v>
      </c>
      <c r="T2639" s="87">
        <v>2100000</v>
      </c>
      <c r="U2639" s="96">
        <v>2100000</v>
      </c>
      <c r="V2639" s="108">
        <v>2400000</v>
      </c>
    </row>
    <row r="2640" spans="1:22" hidden="1" x14ac:dyDescent="0.2">
      <c r="A2640" s="103">
        <v>2638</v>
      </c>
      <c r="B2640" s="1" t="s">
        <v>47</v>
      </c>
      <c r="C2640" s="14">
        <v>37</v>
      </c>
      <c r="D2640" s="14">
        <v>70</v>
      </c>
      <c r="E2640" s="14">
        <v>18062</v>
      </c>
      <c r="F2640" s="14" t="str">
        <f t="shared" si="210"/>
        <v>СХД3770</v>
      </c>
      <c r="G2640" s="13" t="s">
        <v>2077</v>
      </c>
      <c r="I2640" s="1">
        <v>15</v>
      </c>
      <c r="J2640" s="1">
        <v>2015</v>
      </c>
      <c r="K2640" s="2" t="s">
        <v>1156</v>
      </c>
      <c r="L2640" s="122">
        <f t="shared" si="211"/>
        <v>1.1000000000000001</v>
      </c>
      <c r="N2640" s="117">
        <v>2200000</v>
      </c>
      <c r="O2640" s="129">
        <f t="shared" si="212"/>
        <v>2420000</v>
      </c>
      <c r="P2640" s="14">
        <f t="shared" si="213"/>
        <v>0</v>
      </c>
      <c r="Q2640" s="14" t="str">
        <f>+IF(B2640='1'!$D$15,IF(C2640='1'!$D$16,'2'!D2640,""),"")</f>
        <v/>
      </c>
      <c r="S2640" s="36">
        <v>1800000</v>
      </c>
      <c r="T2640" s="87">
        <v>1800000</v>
      </c>
      <c r="U2640" s="96">
        <v>1900000</v>
      </c>
      <c r="V2640" s="108">
        <v>2200000</v>
      </c>
    </row>
    <row r="2641" spans="1:22" hidden="1" x14ac:dyDescent="0.2">
      <c r="A2641" s="103">
        <v>2639</v>
      </c>
      <c r="B2641" s="1" t="s">
        <v>47</v>
      </c>
      <c r="C2641" s="14">
        <v>37</v>
      </c>
      <c r="D2641" s="14">
        <v>52</v>
      </c>
      <c r="E2641" s="14">
        <v>18062</v>
      </c>
      <c r="F2641" s="14" t="str">
        <f t="shared" si="210"/>
        <v>СХД3752</v>
      </c>
      <c r="G2641" s="13" t="s">
        <v>1256</v>
      </c>
      <c r="I2641" s="1">
        <v>16</v>
      </c>
      <c r="J2641" s="1">
        <v>2020</v>
      </c>
      <c r="K2641" s="2" t="s">
        <v>1156</v>
      </c>
      <c r="L2641" s="122">
        <f t="shared" si="211"/>
        <v>1.1000000000000001</v>
      </c>
      <c r="N2641" s="117">
        <v>2300000</v>
      </c>
      <c r="O2641" s="129">
        <f t="shared" si="212"/>
        <v>2530000</v>
      </c>
      <c r="P2641" s="14">
        <f t="shared" si="213"/>
        <v>0</v>
      </c>
      <c r="Q2641" s="14" t="str">
        <f>+IF(B2641='1'!$D$15,IF(C2641='1'!$D$16,'2'!D2641,""),"")</f>
        <v/>
      </c>
      <c r="S2641" s="36">
        <v>2000000</v>
      </c>
      <c r="T2641" s="87">
        <v>2000000</v>
      </c>
      <c r="U2641" s="96">
        <v>2000000</v>
      </c>
      <c r="V2641" s="108">
        <v>2300000</v>
      </c>
    </row>
    <row r="2642" spans="1:22" hidden="1" x14ac:dyDescent="0.2">
      <c r="A2642" s="103">
        <v>2640</v>
      </c>
      <c r="B2642" s="1" t="s">
        <v>47</v>
      </c>
      <c r="C2642" s="14">
        <v>37</v>
      </c>
      <c r="D2642" s="14">
        <v>34</v>
      </c>
      <c r="E2642" s="14">
        <v>18062</v>
      </c>
      <c r="F2642" s="14" t="str">
        <f t="shared" si="210"/>
        <v>СХД3734</v>
      </c>
      <c r="G2642" s="13" t="s">
        <v>6</v>
      </c>
      <c r="I2642" s="1">
        <v>9</v>
      </c>
      <c r="J2642" s="1">
        <v>2013</v>
      </c>
      <c r="K2642" s="2" t="s">
        <v>1156</v>
      </c>
      <c r="L2642" s="122">
        <f t="shared" si="211"/>
        <v>1.1000000000000001</v>
      </c>
      <c r="N2642" s="117">
        <v>2100000</v>
      </c>
      <c r="O2642" s="129">
        <f t="shared" si="212"/>
        <v>2310000</v>
      </c>
      <c r="P2642" s="14">
        <f t="shared" si="213"/>
        <v>0</v>
      </c>
      <c r="Q2642" s="14" t="str">
        <f>+IF(B2642='1'!$D$15,IF(C2642='1'!$D$16,'2'!D2642,""),"")</f>
        <v/>
      </c>
      <c r="S2642" s="36">
        <v>1600000</v>
      </c>
      <c r="T2642" s="87">
        <v>1600000</v>
      </c>
      <c r="U2642" s="96">
        <v>1600000</v>
      </c>
      <c r="V2642" s="108">
        <v>2100000</v>
      </c>
    </row>
    <row r="2643" spans="1:22" hidden="1" x14ac:dyDescent="0.2">
      <c r="A2643" s="103">
        <v>2641</v>
      </c>
      <c r="B2643" s="14" t="s">
        <v>47</v>
      </c>
      <c r="C2643" s="14">
        <v>37</v>
      </c>
      <c r="D2643" s="14">
        <v>32</v>
      </c>
      <c r="E2643" s="14">
        <v>18062</v>
      </c>
      <c r="F2643" s="14" t="str">
        <f t="shared" si="210"/>
        <v>СХД3732</v>
      </c>
      <c r="G2643" s="13" t="s">
        <v>6</v>
      </c>
      <c r="H2643" s="13"/>
      <c r="I2643" s="14">
        <v>12</v>
      </c>
      <c r="J2643" s="14">
        <v>2019</v>
      </c>
      <c r="K2643" s="13" t="s">
        <v>1156</v>
      </c>
      <c r="L2643" s="125">
        <f t="shared" si="211"/>
        <v>1.1000000000000001</v>
      </c>
      <c r="M2643" s="7"/>
      <c r="N2643" s="117">
        <v>2300000</v>
      </c>
      <c r="O2643" s="129">
        <f t="shared" si="212"/>
        <v>2530000</v>
      </c>
      <c r="P2643" s="14">
        <f t="shared" si="213"/>
        <v>0</v>
      </c>
      <c r="Q2643" s="14" t="str">
        <f>+IF(B2643='1'!$D$15,IF(C2643='1'!$D$16,'2'!D2643,""),"")</f>
        <v/>
      </c>
      <c r="S2643" s="36">
        <v>1800000</v>
      </c>
      <c r="T2643" s="87">
        <v>1800000</v>
      </c>
      <c r="U2643" s="96">
        <v>1800000</v>
      </c>
      <c r="V2643" s="108">
        <v>2300000</v>
      </c>
    </row>
    <row r="2644" spans="1:22" hidden="1" x14ac:dyDescent="0.2">
      <c r="A2644" s="103">
        <v>2642</v>
      </c>
      <c r="B2644" s="1" t="s">
        <v>47</v>
      </c>
      <c r="C2644" s="14">
        <v>38</v>
      </c>
      <c r="D2644" s="14" t="s">
        <v>1261</v>
      </c>
      <c r="E2644" s="14">
        <v>18101</v>
      </c>
      <c r="F2644" s="14" t="str">
        <f t="shared" si="210"/>
        <v>СХД3853Г</v>
      </c>
      <c r="G2644" s="13" t="s">
        <v>1258</v>
      </c>
      <c r="I2644" s="1">
        <v>5</v>
      </c>
      <c r="J2644" s="1">
        <v>2014</v>
      </c>
      <c r="K2644" s="2" t="s">
        <v>1125</v>
      </c>
      <c r="L2644" s="122">
        <f t="shared" si="211"/>
        <v>1.1000000000000001</v>
      </c>
      <c r="N2644" s="117">
        <v>2000000</v>
      </c>
      <c r="O2644" s="129">
        <f t="shared" si="212"/>
        <v>2200000</v>
      </c>
      <c r="P2644" s="14">
        <f t="shared" si="213"/>
        <v>0</v>
      </c>
      <c r="Q2644" s="14" t="str">
        <f>+IF(B2644='1'!$D$15,IF(C2644='1'!$D$16,'2'!D2644,""),"")</f>
        <v/>
      </c>
      <c r="S2644" s="36">
        <v>1700000</v>
      </c>
      <c r="T2644" s="87">
        <v>1700000</v>
      </c>
      <c r="U2644" s="96">
        <v>1750000</v>
      </c>
      <c r="V2644" s="108">
        <v>2000000</v>
      </c>
    </row>
    <row r="2645" spans="1:22" hidden="1" x14ac:dyDescent="0.2">
      <c r="A2645" s="103">
        <v>2643</v>
      </c>
      <c r="B2645" s="1" t="s">
        <v>47</v>
      </c>
      <c r="C2645" s="14">
        <v>38</v>
      </c>
      <c r="D2645" s="14" t="s">
        <v>243</v>
      </c>
      <c r="E2645" s="14">
        <v>18101</v>
      </c>
      <c r="F2645" s="14" t="str">
        <f t="shared" si="210"/>
        <v>СХД3853В</v>
      </c>
      <c r="G2645" s="13" t="s">
        <v>1258</v>
      </c>
      <c r="I2645" s="1">
        <v>5</v>
      </c>
      <c r="J2645" s="1">
        <v>2013</v>
      </c>
      <c r="K2645" s="2" t="s">
        <v>1125</v>
      </c>
      <c r="L2645" s="122">
        <f t="shared" si="211"/>
        <v>1.1000000000000001</v>
      </c>
      <c r="N2645" s="117">
        <v>2000000</v>
      </c>
      <c r="O2645" s="129">
        <f t="shared" si="212"/>
        <v>2200000</v>
      </c>
      <c r="P2645" s="14">
        <f t="shared" si="213"/>
        <v>0</v>
      </c>
      <c r="Q2645" s="14" t="str">
        <f>+IF(B2645='1'!$D$15,IF(C2645='1'!$D$16,'2'!D2645,""),"")</f>
        <v/>
      </c>
      <c r="S2645" s="36">
        <v>1700000</v>
      </c>
      <c r="T2645" s="87">
        <v>1700000</v>
      </c>
      <c r="U2645" s="96">
        <v>1750000</v>
      </c>
      <c r="V2645" s="108">
        <v>2000000</v>
      </c>
    </row>
    <row r="2646" spans="1:22" hidden="1" x14ac:dyDescent="0.2">
      <c r="A2646" s="103">
        <v>2644</v>
      </c>
      <c r="B2646" s="1" t="s">
        <v>47</v>
      </c>
      <c r="C2646" s="14">
        <v>38</v>
      </c>
      <c r="D2646" s="14" t="s">
        <v>1262</v>
      </c>
      <c r="E2646" s="14">
        <v>18101</v>
      </c>
      <c r="F2646" s="14" t="str">
        <f t="shared" si="210"/>
        <v>СХД3853E</v>
      </c>
      <c r="G2646" s="13" t="s">
        <v>1258</v>
      </c>
      <c r="I2646" s="1">
        <v>5</v>
      </c>
      <c r="J2646" s="1">
        <v>2014</v>
      </c>
      <c r="K2646" s="2" t="s">
        <v>1125</v>
      </c>
      <c r="L2646" s="122">
        <f t="shared" si="211"/>
        <v>1.1000000000000001</v>
      </c>
      <c r="N2646" s="117">
        <v>2000000</v>
      </c>
      <c r="O2646" s="129">
        <f t="shared" si="212"/>
        <v>2200000</v>
      </c>
      <c r="P2646" s="14">
        <f t="shared" si="213"/>
        <v>0</v>
      </c>
      <c r="Q2646" s="14" t="str">
        <f>+IF(B2646='1'!$D$15,IF(C2646='1'!$D$16,'2'!D2646,""),"")</f>
        <v/>
      </c>
      <c r="S2646" s="36">
        <v>1700000</v>
      </c>
      <c r="T2646" s="87">
        <v>1700000</v>
      </c>
      <c r="U2646" s="96">
        <v>1750000</v>
      </c>
      <c r="V2646" s="108">
        <v>2000000</v>
      </c>
    </row>
    <row r="2647" spans="1:22" hidden="1" x14ac:dyDescent="0.2">
      <c r="A2647" s="103">
        <v>2645</v>
      </c>
      <c r="B2647" s="1" t="s">
        <v>47</v>
      </c>
      <c r="C2647" s="14">
        <v>38</v>
      </c>
      <c r="D2647" s="14" t="s">
        <v>1260</v>
      </c>
      <c r="E2647" s="14">
        <v>18101</v>
      </c>
      <c r="F2647" s="14" t="str">
        <f t="shared" si="210"/>
        <v>СХД3853D</v>
      </c>
      <c r="G2647" s="13" t="s">
        <v>1258</v>
      </c>
      <c r="I2647" s="1">
        <v>5</v>
      </c>
      <c r="J2647" s="1">
        <v>2012</v>
      </c>
      <c r="K2647" s="2" t="s">
        <v>1125</v>
      </c>
      <c r="L2647" s="122">
        <f t="shared" si="211"/>
        <v>1.1000000000000001</v>
      </c>
      <c r="N2647" s="117">
        <v>2000000</v>
      </c>
      <c r="O2647" s="129">
        <f t="shared" si="212"/>
        <v>2200000</v>
      </c>
      <c r="P2647" s="14">
        <f t="shared" si="213"/>
        <v>0</v>
      </c>
      <c r="Q2647" s="14" t="str">
        <f>+IF(B2647='1'!$D$15,IF(C2647='1'!$D$16,'2'!D2647,""),"")</f>
        <v/>
      </c>
      <c r="S2647" s="36">
        <v>1700000</v>
      </c>
      <c r="T2647" s="87">
        <v>1700000</v>
      </c>
      <c r="U2647" s="96">
        <v>1750000</v>
      </c>
      <c r="V2647" s="108">
        <v>2000000</v>
      </c>
    </row>
    <row r="2648" spans="1:22" hidden="1" x14ac:dyDescent="0.2">
      <c r="A2648" s="103">
        <v>2646</v>
      </c>
      <c r="B2648" s="1" t="s">
        <v>47</v>
      </c>
      <c r="C2648" s="14">
        <v>38</v>
      </c>
      <c r="D2648" s="14" t="s">
        <v>1259</v>
      </c>
      <c r="E2648" s="14">
        <v>18101</v>
      </c>
      <c r="F2648" s="14" t="str">
        <f t="shared" si="210"/>
        <v>СХД3853C</v>
      </c>
      <c r="G2648" s="13" t="s">
        <v>1258</v>
      </c>
      <c r="I2648" s="1">
        <v>5</v>
      </c>
      <c r="J2648" s="1">
        <v>2012</v>
      </c>
      <c r="K2648" s="2" t="s">
        <v>1125</v>
      </c>
      <c r="L2648" s="122">
        <f t="shared" si="211"/>
        <v>1.1000000000000001</v>
      </c>
      <c r="N2648" s="117">
        <v>2000000</v>
      </c>
      <c r="O2648" s="129">
        <f t="shared" si="212"/>
        <v>2200000</v>
      </c>
      <c r="P2648" s="14">
        <f t="shared" si="213"/>
        <v>0</v>
      </c>
      <c r="Q2648" s="14" t="str">
        <f>+IF(B2648='1'!$D$15,IF(C2648='1'!$D$16,'2'!D2648,""),"")</f>
        <v/>
      </c>
      <c r="S2648" s="36">
        <v>1700000</v>
      </c>
      <c r="T2648" s="87">
        <v>1700000</v>
      </c>
      <c r="U2648" s="96">
        <v>1750000</v>
      </c>
      <c r="V2648" s="108">
        <v>2000000</v>
      </c>
    </row>
    <row r="2649" spans="1:22" hidden="1" x14ac:dyDescent="0.2">
      <c r="A2649" s="103">
        <v>2647</v>
      </c>
      <c r="B2649" s="1" t="s">
        <v>47</v>
      </c>
      <c r="C2649" s="14">
        <v>38</v>
      </c>
      <c r="D2649" s="14" t="s">
        <v>1739</v>
      </c>
      <c r="E2649" s="14">
        <v>18101</v>
      </c>
      <c r="F2649" s="14" t="str">
        <f t="shared" si="210"/>
        <v>СХД3853A</v>
      </c>
      <c r="G2649" s="13" t="s">
        <v>1258</v>
      </c>
      <c r="I2649" s="1">
        <v>5</v>
      </c>
      <c r="J2649" s="1">
        <v>2013</v>
      </c>
      <c r="K2649" s="2" t="s">
        <v>1125</v>
      </c>
      <c r="L2649" s="122">
        <f t="shared" si="211"/>
        <v>1.1000000000000001</v>
      </c>
      <c r="N2649" s="117">
        <v>2000000</v>
      </c>
      <c r="O2649" s="129">
        <f t="shared" si="212"/>
        <v>2200000</v>
      </c>
      <c r="P2649" s="14">
        <f t="shared" si="213"/>
        <v>0</v>
      </c>
      <c r="Q2649" s="14" t="str">
        <f>+IF(B2649='1'!$D$15,IF(C2649='1'!$D$16,'2'!D2649,""),"")</f>
        <v/>
      </c>
      <c r="S2649" s="36">
        <v>1700000</v>
      </c>
      <c r="T2649" s="87">
        <v>1700000</v>
      </c>
      <c r="U2649" s="96">
        <v>1750000</v>
      </c>
      <c r="V2649" s="108">
        <v>2000000</v>
      </c>
    </row>
    <row r="2650" spans="1:22" hidden="1" x14ac:dyDescent="0.2">
      <c r="A2650" s="103">
        <v>2648</v>
      </c>
      <c r="B2650" s="1" t="s">
        <v>47</v>
      </c>
      <c r="C2650" s="14">
        <v>38</v>
      </c>
      <c r="D2650" s="14" t="s">
        <v>340</v>
      </c>
      <c r="E2650" s="14">
        <v>18101</v>
      </c>
      <c r="F2650" s="14" t="str">
        <f t="shared" si="210"/>
        <v>СХД3850Б</v>
      </c>
      <c r="G2650" s="13" t="s">
        <v>211</v>
      </c>
      <c r="I2650" s="1">
        <v>9</v>
      </c>
      <c r="J2650" s="1">
        <v>2016</v>
      </c>
      <c r="K2650" s="2" t="s">
        <v>508</v>
      </c>
      <c r="L2650" s="122">
        <f t="shared" si="211"/>
        <v>1.1000000000000001</v>
      </c>
      <c r="N2650" s="117">
        <v>2100000</v>
      </c>
      <c r="O2650" s="129">
        <f t="shared" si="212"/>
        <v>2310000</v>
      </c>
      <c r="P2650" s="14">
        <f t="shared" si="213"/>
        <v>0</v>
      </c>
      <c r="Q2650" s="14" t="str">
        <f>+IF(B2650='1'!$D$15,IF(C2650='1'!$D$16,'2'!D2650,""),"")</f>
        <v/>
      </c>
      <c r="S2650" s="36">
        <v>1800000</v>
      </c>
      <c r="T2650" s="87">
        <v>1800000</v>
      </c>
      <c r="U2650" s="96">
        <v>1800000</v>
      </c>
      <c r="V2650" s="108">
        <v>2100000</v>
      </c>
    </row>
    <row r="2651" spans="1:22" hidden="1" x14ac:dyDescent="0.2">
      <c r="A2651" s="103">
        <v>2649</v>
      </c>
      <c r="B2651" s="1" t="s">
        <v>47</v>
      </c>
      <c r="C2651" s="14">
        <v>38</v>
      </c>
      <c r="D2651" s="14" t="s">
        <v>149</v>
      </c>
      <c r="E2651" s="14">
        <v>18101</v>
      </c>
      <c r="F2651" s="14" t="str">
        <f t="shared" si="210"/>
        <v>СХД3850А</v>
      </c>
      <c r="G2651" s="13" t="s">
        <v>211</v>
      </c>
      <c r="I2651" s="1">
        <v>9</v>
      </c>
      <c r="J2651" s="1">
        <v>2016</v>
      </c>
      <c r="K2651" s="2" t="s">
        <v>508</v>
      </c>
      <c r="L2651" s="122">
        <f t="shared" si="211"/>
        <v>1.1000000000000001</v>
      </c>
      <c r="N2651" s="117">
        <v>2100000</v>
      </c>
      <c r="O2651" s="129">
        <f t="shared" si="212"/>
        <v>2310000</v>
      </c>
      <c r="P2651" s="14">
        <f t="shared" si="213"/>
        <v>0</v>
      </c>
      <c r="Q2651" s="14" t="str">
        <f>+IF(B2651='1'!$D$15,IF(C2651='1'!$D$16,'2'!D2651,""),"")</f>
        <v/>
      </c>
      <c r="S2651" s="36">
        <v>1800000</v>
      </c>
      <c r="T2651" s="87">
        <v>1800000</v>
      </c>
      <c r="U2651" s="96">
        <v>1800000</v>
      </c>
      <c r="V2651" s="108">
        <v>2100000</v>
      </c>
    </row>
    <row r="2652" spans="1:22" hidden="1" x14ac:dyDescent="0.2">
      <c r="A2652" s="103">
        <v>2650</v>
      </c>
      <c r="B2652" s="1" t="s">
        <v>47</v>
      </c>
      <c r="C2652" s="14">
        <v>38</v>
      </c>
      <c r="D2652" s="14" t="s">
        <v>695</v>
      </c>
      <c r="E2652" s="14">
        <v>18101</v>
      </c>
      <c r="F2652" s="14" t="str">
        <f t="shared" si="210"/>
        <v>СХД3848В</v>
      </c>
      <c r="G2652" s="13" t="s">
        <v>1257</v>
      </c>
      <c r="I2652" s="1">
        <v>15</v>
      </c>
      <c r="J2652" s="1">
        <v>2013</v>
      </c>
      <c r="K2652" s="2" t="s">
        <v>508</v>
      </c>
      <c r="L2652" s="122">
        <f t="shared" si="211"/>
        <v>1.1000000000000001</v>
      </c>
      <c r="N2652" s="117">
        <v>2100000</v>
      </c>
      <c r="O2652" s="129">
        <f t="shared" si="212"/>
        <v>2310000</v>
      </c>
      <c r="P2652" s="14">
        <f t="shared" si="213"/>
        <v>0</v>
      </c>
      <c r="Q2652" s="14" t="str">
        <f>+IF(B2652='1'!$D$15,IF(C2652='1'!$D$16,'2'!D2652,""),"")</f>
        <v/>
      </c>
      <c r="S2652" s="36">
        <v>1800000</v>
      </c>
      <c r="T2652" s="87">
        <v>1800000</v>
      </c>
      <c r="U2652" s="96">
        <v>1800000</v>
      </c>
      <c r="V2652" s="108">
        <v>2100000</v>
      </c>
    </row>
    <row r="2653" spans="1:22" hidden="1" x14ac:dyDescent="0.2">
      <c r="A2653" s="103">
        <v>2651</v>
      </c>
      <c r="B2653" s="1" t="s">
        <v>47</v>
      </c>
      <c r="C2653" s="14">
        <v>38</v>
      </c>
      <c r="D2653" s="14" t="s">
        <v>288</v>
      </c>
      <c r="E2653" s="14">
        <v>18101</v>
      </c>
      <c r="F2653" s="14" t="str">
        <f t="shared" si="210"/>
        <v>СХД3848Б</v>
      </c>
      <c r="G2653" s="13" t="s">
        <v>1257</v>
      </c>
      <c r="I2653" s="1">
        <v>15</v>
      </c>
      <c r="J2653" s="1">
        <v>2013</v>
      </c>
      <c r="K2653" s="2" t="s">
        <v>508</v>
      </c>
      <c r="L2653" s="122">
        <f t="shared" si="211"/>
        <v>1.1000000000000001</v>
      </c>
      <c r="N2653" s="117">
        <v>2100000</v>
      </c>
      <c r="O2653" s="129">
        <f t="shared" si="212"/>
        <v>2310000</v>
      </c>
      <c r="P2653" s="14">
        <f t="shared" si="213"/>
        <v>0</v>
      </c>
      <c r="Q2653" s="14" t="str">
        <f>+IF(B2653='1'!$D$15,IF(C2653='1'!$D$16,'2'!D2653,""),"")</f>
        <v/>
      </c>
      <c r="S2653" s="36">
        <v>1800000</v>
      </c>
      <c r="T2653" s="87">
        <v>1800000</v>
      </c>
      <c r="U2653" s="96">
        <v>1800000</v>
      </c>
      <c r="V2653" s="108">
        <v>2100000</v>
      </c>
    </row>
    <row r="2654" spans="1:22" hidden="1" x14ac:dyDescent="0.2">
      <c r="A2654" s="103">
        <v>2652</v>
      </c>
      <c r="B2654" s="1" t="s">
        <v>47</v>
      </c>
      <c r="C2654" s="14">
        <v>38</v>
      </c>
      <c r="D2654" s="14" t="s">
        <v>188</v>
      </c>
      <c r="E2654" s="14">
        <v>18101</v>
      </c>
      <c r="F2654" s="14" t="str">
        <f t="shared" si="210"/>
        <v>СХД3848А</v>
      </c>
      <c r="G2654" s="13" t="s">
        <v>1257</v>
      </c>
      <c r="I2654" s="1">
        <v>15</v>
      </c>
      <c r="J2654" s="1">
        <v>2013</v>
      </c>
      <c r="K2654" s="2" t="s">
        <v>508</v>
      </c>
      <c r="L2654" s="122">
        <f t="shared" ref="L2654:L2659" si="214">+$L$1</f>
        <v>1.1000000000000001</v>
      </c>
      <c r="N2654" s="117">
        <v>2100000</v>
      </c>
      <c r="O2654" s="129">
        <f t="shared" si="212"/>
        <v>2310000</v>
      </c>
      <c r="P2654" s="14">
        <f t="shared" si="213"/>
        <v>0</v>
      </c>
      <c r="Q2654" s="14" t="str">
        <f>+IF(B2654='1'!$D$15,IF(C2654='1'!$D$16,'2'!D2654,""),"")</f>
        <v/>
      </c>
      <c r="S2654" s="36">
        <v>1800000</v>
      </c>
      <c r="T2654" s="87">
        <v>1800000</v>
      </c>
      <c r="U2654" s="96">
        <v>1800000</v>
      </c>
      <c r="V2654" s="108">
        <v>2100000</v>
      </c>
    </row>
    <row r="2655" spans="1:22" hidden="1" x14ac:dyDescent="0.2">
      <c r="A2655" s="103">
        <v>2653</v>
      </c>
      <c r="B2655" s="14" t="s">
        <v>47</v>
      </c>
      <c r="C2655" s="14">
        <v>38</v>
      </c>
      <c r="D2655" s="14">
        <v>29</v>
      </c>
      <c r="E2655" s="14">
        <v>18101</v>
      </c>
      <c r="F2655" s="14" t="str">
        <f t="shared" si="210"/>
        <v>СХД3829</v>
      </c>
      <c r="G2655" s="13" t="s">
        <v>2078</v>
      </c>
      <c r="H2655" s="13"/>
      <c r="I2655" s="14">
        <v>12</v>
      </c>
      <c r="J2655" s="14">
        <v>2022</v>
      </c>
      <c r="K2655" s="13" t="s">
        <v>1125</v>
      </c>
      <c r="L2655" s="125">
        <f t="shared" si="214"/>
        <v>1.1000000000000001</v>
      </c>
      <c r="M2655" s="7"/>
      <c r="N2655" s="117">
        <v>2350000</v>
      </c>
      <c r="O2655" s="129">
        <f t="shared" si="212"/>
        <v>2585000</v>
      </c>
      <c r="P2655" s="14">
        <f t="shared" si="213"/>
        <v>0</v>
      </c>
      <c r="Q2655" s="14" t="str">
        <f>+IF(B2655='1'!$D$15,IF(C2655='1'!$D$16,'2'!D2655,""),"")</f>
        <v/>
      </c>
      <c r="S2655" s="36">
        <v>1600000</v>
      </c>
      <c r="T2655" s="87">
        <v>2000000</v>
      </c>
      <c r="U2655" s="96">
        <v>2000000</v>
      </c>
      <c r="V2655" s="108">
        <v>2350000</v>
      </c>
    </row>
    <row r="2656" spans="1:22" hidden="1" x14ac:dyDescent="0.2">
      <c r="A2656" s="103">
        <v>2654</v>
      </c>
      <c r="B2656" s="1" t="s">
        <v>47</v>
      </c>
      <c r="C2656" s="14">
        <v>38</v>
      </c>
      <c r="D2656" s="14">
        <v>22</v>
      </c>
      <c r="E2656" s="14">
        <v>18101</v>
      </c>
      <c r="F2656" s="14" t="str">
        <f t="shared" si="210"/>
        <v>СХД3822</v>
      </c>
      <c r="G2656" s="13" t="s">
        <v>7</v>
      </c>
      <c r="I2656" s="1">
        <v>5</v>
      </c>
      <c r="J2656" s="1">
        <v>2014</v>
      </c>
      <c r="K2656" s="2" t="s">
        <v>508</v>
      </c>
      <c r="L2656" s="122">
        <f t="shared" si="214"/>
        <v>1.1000000000000001</v>
      </c>
      <c r="N2656" s="117">
        <v>1800000</v>
      </c>
      <c r="O2656" s="129">
        <f t="shared" si="212"/>
        <v>1980000.0000000002</v>
      </c>
      <c r="P2656" s="14">
        <f t="shared" si="213"/>
        <v>0</v>
      </c>
      <c r="Q2656" s="14" t="str">
        <f>+IF(B2656='1'!$D$15,IF(C2656='1'!$D$16,'2'!D2656,""),"")</f>
        <v/>
      </c>
      <c r="S2656" s="36"/>
      <c r="T2656" s="87">
        <v>1600000</v>
      </c>
      <c r="U2656" s="96">
        <v>1600000</v>
      </c>
      <c r="V2656" s="108">
        <v>1800000</v>
      </c>
    </row>
    <row r="2657" spans="1:22" hidden="1" x14ac:dyDescent="0.2">
      <c r="A2657" s="103">
        <v>2655</v>
      </c>
      <c r="B2657" s="1" t="s">
        <v>47</v>
      </c>
      <c r="C2657" s="14">
        <v>38</v>
      </c>
      <c r="D2657" s="14">
        <v>21</v>
      </c>
      <c r="E2657" s="14">
        <v>18101</v>
      </c>
      <c r="F2657" s="14" t="str">
        <f t="shared" si="210"/>
        <v>СХД3821</v>
      </c>
      <c r="G2657" s="13" t="s">
        <v>2079</v>
      </c>
      <c r="I2657" s="1">
        <v>12</v>
      </c>
      <c r="J2657" s="1">
        <v>2021</v>
      </c>
      <c r="K2657" s="2" t="s">
        <v>1125</v>
      </c>
      <c r="L2657" s="122">
        <f t="shared" si="214"/>
        <v>1.1000000000000001</v>
      </c>
      <c r="N2657" s="117">
        <v>2400000</v>
      </c>
      <c r="O2657" s="129">
        <f t="shared" si="212"/>
        <v>2640000</v>
      </c>
      <c r="P2657" s="14">
        <f t="shared" si="213"/>
        <v>0</v>
      </c>
      <c r="Q2657" s="14" t="str">
        <f>+IF(B2657='1'!$D$15,IF(C2657='1'!$D$16,'2'!D2657,""),"")</f>
        <v/>
      </c>
      <c r="S2657" s="36">
        <v>2000000</v>
      </c>
      <c r="T2657" s="87">
        <v>2000000</v>
      </c>
      <c r="U2657" s="96">
        <v>2000000</v>
      </c>
      <c r="V2657" s="108">
        <v>2400000</v>
      </c>
    </row>
    <row r="2658" spans="1:22" x14ac:dyDescent="0.2">
      <c r="A2658" s="103">
        <v>1</v>
      </c>
      <c r="B2658" s="1" t="s">
        <v>48</v>
      </c>
      <c r="C2658" s="14">
        <v>1</v>
      </c>
      <c r="D2658" s="109" t="s">
        <v>1764</v>
      </c>
      <c r="E2658" s="1">
        <v>14200</v>
      </c>
      <c r="G2658" s="2" t="s">
        <v>2717</v>
      </c>
      <c r="H2658" s="2" t="s">
        <v>80</v>
      </c>
      <c r="I2658" s="1">
        <v>24</v>
      </c>
      <c r="J2658" s="1">
        <v>2015</v>
      </c>
      <c r="K2658" s="2" t="s">
        <v>39</v>
      </c>
      <c r="L2658" s="122">
        <f t="shared" si="214"/>
        <v>1.1000000000000001</v>
      </c>
      <c r="N2658" s="117">
        <v>8500000</v>
      </c>
      <c r="O2658" s="129">
        <f t="shared" si="212"/>
        <v>9350000</v>
      </c>
      <c r="P2658" s="14">
        <f t="shared" si="213"/>
        <v>0</v>
      </c>
      <c r="Q2658" s="14" t="str">
        <f>+IF(B2658='1'!$D$15,IF(C2658='1'!$D$16,'2'!D2658,""),"")</f>
        <v/>
      </c>
      <c r="S2658" s="36">
        <v>6000000</v>
      </c>
      <c r="T2658" s="87">
        <v>6000000</v>
      </c>
      <c r="U2658" s="96">
        <v>6800000</v>
      </c>
      <c r="V2658" s="108">
        <v>8500000</v>
      </c>
    </row>
    <row r="2659" spans="1:22" x14ac:dyDescent="0.2">
      <c r="A2659" s="103">
        <v>2</v>
      </c>
      <c r="B2659" s="1" t="s">
        <v>48</v>
      </c>
      <c r="C2659" s="14">
        <v>1</v>
      </c>
      <c r="D2659" s="109" t="s">
        <v>1912</v>
      </c>
      <c r="E2659" s="1">
        <v>14200</v>
      </c>
      <c r="G2659" s="2" t="s">
        <v>2718</v>
      </c>
      <c r="H2659" s="2" t="s">
        <v>80</v>
      </c>
      <c r="I2659" s="1">
        <v>12</v>
      </c>
      <c r="J2659" s="1">
        <v>2011</v>
      </c>
      <c r="K2659" s="2" t="s">
        <v>39</v>
      </c>
      <c r="L2659" s="122">
        <f t="shared" si="214"/>
        <v>1.1000000000000001</v>
      </c>
      <c r="N2659" s="117">
        <v>8500000</v>
      </c>
      <c r="O2659" s="129">
        <f t="shared" ref="O2659" si="215">L2659*N2659</f>
        <v>9350000</v>
      </c>
      <c r="P2659" s="14">
        <f t="shared" ref="P2659" si="216">+IF(Q2659="",0,P2658+1)</f>
        <v>0</v>
      </c>
      <c r="Q2659" s="14" t="str">
        <f>+IF(B2659='1'!$D$15,IF(C2659='1'!$D$16,'2'!D2659,""),"")</f>
        <v/>
      </c>
      <c r="S2659" s="36">
        <v>6000000</v>
      </c>
      <c r="T2659" s="87">
        <v>6000000</v>
      </c>
      <c r="U2659" s="96">
        <v>6800000</v>
      </c>
      <c r="V2659" s="108">
        <v>8500000</v>
      </c>
    </row>
    <row r="2660" spans="1:22" hidden="1" x14ac:dyDescent="0.2">
      <c r="A2660" s="103">
        <v>3175</v>
      </c>
      <c r="B2660" s="1" t="s">
        <v>49</v>
      </c>
      <c r="C2660" s="14">
        <v>1</v>
      </c>
      <c r="D2660" s="14" t="s">
        <v>2291</v>
      </c>
      <c r="E2660" s="1">
        <v>17031</v>
      </c>
      <c r="F2660" s="1" t="str">
        <f t="shared" ref="F2660:F2683" si="217">+B2660&amp;C2660&amp;D2660</f>
        <v>ХУД17 /АПУ-56/</v>
      </c>
      <c r="G2660" s="2" t="s">
        <v>1300</v>
      </c>
      <c r="I2660" s="1">
        <v>7</v>
      </c>
      <c r="J2660" s="1">
        <v>1992</v>
      </c>
      <c r="K2660" s="2" t="s">
        <v>180</v>
      </c>
      <c r="L2660" s="122">
        <v>1.1499999999999999</v>
      </c>
      <c r="N2660" s="117">
        <v>95000000</v>
      </c>
      <c r="O2660" s="129">
        <f t="shared" ref="O2660:O2686" si="218">L2660*N2660</f>
        <v>109249999.99999999</v>
      </c>
      <c r="P2660" s="14">
        <f>+IF(Q2660="",0,#REF!+1)</f>
        <v>0</v>
      </c>
      <c r="Q2660" s="14" t="str">
        <f>+IF(B2660='1'!$D$15,IF(C2660='1'!$D$16,'2'!D2660,""),"")</f>
        <v/>
      </c>
      <c r="S2660" s="36">
        <v>80000000</v>
      </c>
      <c r="T2660" s="87">
        <v>80000000</v>
      </c>
      <c r="U2660" s="96">
        <v>80000000</v>
      </c>
      <c r="V2660" s="108">
        <v>95000000</v>
      </c>
    </row>
    <row r="2661" spans="1:22" hidden="1" x14ac:dyDescent="0.2">
      <c r="A2661" s="103">
        <v>3176</v>
      </c>
      <c r="B2661" s="1" t="s">
        <v>49</v>
      </c>
      <c r="C2661" s="14">
        <v>1</v>
      </c>
      <c r="D2661" s="14" t="s">
        <v>452</v>
      </c>
      <c r="E2661" s="1">
        <v>17031</v>
      </c>
      <c r="F2661" s="1" t="str">
        <f t="shared" si="217"/>
        <v>ХУД146Б</v>
      </c>
      <c r="G2661" s="2" t="s">
        <v>1299</v>
      </c>
      <c r="I2661" s="1">
        <v>20</v>
      </c>
      <c r="J2661" s="1">
        <v>2016</v>
      </c>
      <c r="K2661" s="2" t="s">
        <v>180</v>
      </c>
      <c r="L2661" s="126">
        <v>1.1499999999999999</v>
      </c>
      <c r="N2661" s="117">
        <v>4800000</v>
      </c>
      <c r="O2661" s="129">
        <f t="shared" si="218"/>
        <v>5520000</v>
      </c>
      <c r="P2661" s="14">
        <f t="shared" ref="P2661:P2688" si="219">+IF(Q2661="",0,P2660+1)</f>
        <v>0</v>
      </c>
      <c r="Q2661" s="14" t="str">
        <f>+IF(B2661='1'!$D$15,IF(C2661='1'!$D$16,'2'!D2661,""),"")</f>
        <v/>
      </c>
      <c r="S2661" s="36">
        <v>4200000</v>
      </c>
      <c r="T2661" s="87">
        <v>4300000</v>
      </c>
      <c r="U2661" s="96">
        <v>4400000</v>
      </c>
      <c r="V2661" s="108">
        <v>4800000</v>
      </c>
    </row>
    <row r="2662" spans="1:22" hidden="1" x14ac:dyDescent="0.2">
      <c r="A2662" s="103">
        <v>3177</v>
      </c>
      <c r="B2662" s="1" t="s">
        <v>49</v>
      </c>
      <c r="C2662" s="14">
        <v>1</v>
      </c>
      <c r="D2662" s="14" t="s">
        <v>451</v>
      </c>
      <c r="E2662" s="1">
        <v>17031</v>
      </c>
      <c r="F2662" s="1" t="str">
        <f t="shared" si="217"/>
        <v>ХУД146А</v>
      </c>
      <c r="G2662" s="2" t="s">
        <v>1299</v>
      </c>
      <c r="I2662" s="1">
        <v>20</v>
      </c>
      <c r="J2662" s="1">
        <v>2016</v>
      </c>
      <c r="K2662" s="2" t="s">
        <v>180</v>
      </c>
      <c r="L2662" s="126">
        <v>1.1499999999999999</v>
      </c>
      <c r="N2662" s="117">
        <v>4800000</v>
      </c>
      <c r="O2662" s="129">
        <f t="shared" si="218"/>
        <v>5520000</v>
      </c>
      <c r="P2662" s="14">
        <f t="shared" si="219"/>
        <v>0</v>
      </c>
      <c r="Q2662" s="14" t="str">
        <f>+IF(B2662='1'!$D$15,IF(C2662='1'!$D$16,'2'!D2662,""),"")</f>
        <v/>
      </c>
      <c r="S2662" s="36">
        <v>4200000</v>
      </c>
      <c r="T2662" s="87">
        <v>4300000</v>
      </c>
      <c r="U2662" s="96">
        <v>4400000</v>
      </c>
      <c r="V2662" s="108">
        <v>4800000</v>
      </c>
    </row>
    <row r="2663" spans="1:22" hidden="1" x14ac:dyDescent="0.2">
      <c r="A2663" s="103">
        <v>3178</v>
      </c>
      <c r="B2663" s="1" t="s">
        <v>49</v>
      </c>
      <c r="C2663" s="14">
        <v>1</v>
      </c>
      <c r="D2663" s="14" t="s">
        <v>1293</v>
      </c>
      <c r="E2663" s="1">
        <v>17030</v>
      </c>
      <c r="F2663" s="1" t="str">
        <f t="shared" si="217"/>
        <v>ХУД124/2</v>
      </c>
      <c r="G2663" s="2" t="s">
        <v>6</v>
      </c>
      <c r="I2663" s="1">
        <v>12</v>
      </c>
      <c r="J2663" s="1">
        <v>2006</v>
      </c>
      <c r="K2663" s="2" t="s">
        <v>1268</v>
      </c>
      <c r="L2663" s="122">
        <f t="shared" ref="L2663:L2672" si="220">+$L$1</f>
        <v>1.1000000000000001</v>
      </c>
      <c r="N2663" s="117">
        <v>3200000</v>
      </c>
      <c r="O2663" s="129">
        <f t="shared" si="218"/>
        <v>3520000.0000000005</v>
      </c>
      <c r="P2663" s="14">
        <f t="shared" si="219"/>
        <v>0</v>
      </c>
      <c r="Q2663" s="14" t="str">
        <f>+IF(B2663='1'!$D$15,IF(C2663='1'!$D$16,'2'!D2663,""),"")</f>
        <v/>
      </c>
      <c r="S2663" s="36">
        <v>2600000</v>
      </c>
      <c r="T2663" s="87">
        <v>2600000</v>
      </c>
      <c r="U2663" s="96">
        <v>2800000</v>
      </c>
      <c r="V2663" s="108">
        <v>3200000</v>
      </c>
    </row>
    <row r="2664" spans="1:22" hidden="1" x14ac:dyDescent="0.2">
      <c r="A2664" s="103">
        <v>3179</v>
      </c>
      <c r="B2664" s="1" t="s">
        <v>49</v>
      </c>
      <c r="C2664" s="14">
        <v>1</v>
      </c>
      <c r="D2664" s="14" t="s">
        <v>651</v>
      </c>
      <c r="E2664" s="1">
        <v>17030</v>
      </c>
      <c r="F2664" s="1" t="str">
        <f t="shared" si="217"/>
        <v>ХУД124/1</v>
      </c>
      <c r="G2664" s="2" t="s">
        <v>6</v>
      </c>
      <c r="I2664" s="1">
        <v>12</v>
      </c>
      <c r="J2664" s="1">
        <v>2008</v>
      </c>
      <c r="K2664" s="2" t="s">
        <v>1268</v>
      </c>
      <c r="L2664" s="122">
        <f t="shared" si="220"/>
        <v>1.1000000000000001</v>
      </c>
      <c r="N2664" s="117">
        <v>3200000</v>
      </c>
      <c r="O2664" s="129">
        <f t="shared" si="218"/>
        <v>3520000.0000000005</v>
      </c>
      <c r="P2664" s="14">
        <f t="shared" si="219"/>
        <v>0</v>
      </c>
      <c r="Q2664" s="14" t="str">
        <f>+IF(B2664='1'!$D$15,IF(C2664='1'!$D$16,'2'!D2664,""),"")</f>
        <v/>
      </c>
      <c r="S2664" s="36">
        <v>2600000</v>
      </c>
      <c r="T2664" s="87">
        <v>2600000</v>
      </c>
      <c r="U2664" s="96">
        <v>2800000</v>
      </c>
      <c r="V2664" s="108">
        <v>3200000</v>
      </c>
    </row>
    <row r="2665" spans="1:22" hidden="1" x14ac:dyDescent="0.2">
      <c r="A2665" s="103">
        <v>3180</v>
      </c>
      <c r="B2665" s="1" t="s">
        <v>49</v>
      </c>
      <c r="C2665" s="14">
        <v>1</v>
      </c>
      <c r="D2665" s="14" t="s">
        <v>968</v>
      </c>
      <c r="E2665" s="1">
        <v>17030</v>
      </c>
      <c r="F2665" s="1" t="str">
        <f t="shared" si="217"/>
        <v>ХУД123/2</v>
      </c>
      <c r="G2665" s="2" t="s">
        <v>1291</v>
      </c>
      <c r="I2665" s="1">
        <v>12</v>
      </c>
      <c r="J2665" s="1">
        <v>2007</v>
      </c>
      <c r="K2665" s="2" t="s">
        <v>1268</v>
      </c>
      <c r="L2665" s="122">
        <f t="shared" si="220"/>
        <v>1.1000000000000001</v>
      </c>
      <c r="N2665" s="117">
        <v>3800000</v>
      </c>
      <c r="O2665" s="129">
        <f t="shared" si="218"/>
        <v>4180000.0000000005</v>
      </c>
      <c r="P2665" s="14">
        <f t="shared" si="219"/>
        <v>0</v>
      </c>
      <c r="Q2665" s="14" t="str">
        <f>+IF(B2665='1'!$D$15,IF(C2665='1'!$D$16,'2'!D2665,""),"")</f>
        <v/>
      </c>
      <c r="S2665" s="36">
        <v>3000000</v>
      </c>
      <c r="T2665" s="87">
        <v>3000000</v>
      </c>
      <c r="U2665" s="96">
        <v>3400000</v>
      </c>
      <c r="V2665" s="108">
        <v>3800000</v>
      </c>
    </row>
    <row r="2666" spans="1:22" hidden="1" x14ac:dyDescent="0.2">
      <c r="A2666" s="103">
        <v>3181</v>
      </c>
      <c r="B2666" s="1" t="s">
        <v>49</v>
      </c>
      <c r="C2666" s="14">
        <v>1</v>
      </c>
      <c r="D2666" s="14" t="s">
        <v>1295</v>
      </c>
      <c r="E2666" s="1">
        <v>17030</v>
      </c>
      <c r="F2666" s="1" t="str">
        <f t="shared" si="217"/>
        <v>ХУД121б</v>
      </c>
      <c r="G2666" s="2" t="s">
        <v>1296</v>
      </c>
      <c r="I2666" s="1">
        <v>12</v>
      </c>
      <c r="J2666" s="1">
        <v>2007</v>
      </c>
      <c r="K2666" s="2" t="s">
        <v>1268</v>
      </c>
      <c r="L2666" s="122">
        <f t="shared" si="220"/>
        <v>1.1000000000000001</v>
      </c>
      <c r="N2666" s="117">
        <v>3800000</v>
      </c>
      <c r="O2666" s="129">
        <f t="shared" si="218"/>
        <v>4180000.0000000005</v>
      </c>
      <c r="P2666" s="14">
        <f t="shared" si="219"/>
        <v>0</v>
      </c>
      <c r="Q2666" s="14" t="str">
        <f>+IF(B2666='1'!$D$15,IF(C2666='1'!$D$16,'2'!D2666,""),"")</f>
        <v/>
      </c>
      <c r="S2666" s="36">
        <v>3000000</v>
      </c>
      <c r="T2666" s="87">
        <v>3200000</v>
      </c>
      <c r="U2666" s="96">
        <v>3400000</v>
      </c>
      <c r="V2666" s="108">
        <v>3800000</v>
      </c>
    </row>
    <row r="2667" spans="1:22" hidden="1" x14ac:dyDescent="0.2">
      <c r="A2667" s="103">
        <v>3182</v>
      </c>
      <c r="B2667" s="1" t="s">
        <v>49</v>
      </c>
      <c r="C2667" s="14">
        <v>1</v>
      </c>
      <c r="D2667" s="14" t="s">
        <v>29</v>
      </c>
      <c r="E2667" s="1">
        <v>17030</v>
      </c>
      <c r="F2667" s="1" t="str">
        <f t="shared" si="217"/>
        <v>ХУД121А</v>
      </c>
      <c r="G2667" s="2" t="s">
        <v>1294</v>
      </c>
      <c r="I2667" s="1">
        <v>12</v>
      </c>
      <c r="J2667" s="1">
        <v>2007</v>
      </c>
      <c r="K2667" s="2" t="s">
        <v>1268</v>
      </c>
      <c r="L2667" s="122">
        <f t="shared" si="220"/>
        <v>1.1000000000000001</v>
      </c>
      <c r="N2667" s="117">
        <v>3800000</v>
      </c>
      <c r="O2667" s="129">
        <f t="shared" si="218"/>
        <v>4180000.0000000005</v>
      </c>
      <c r="P2667" s="14">
        <f t="shared" si="219"/>
        <v>0</v>
      </c>
      <c r="Q2667" s="14" t="str">
        <f>+IF(B2667='1'!$D$15,IF(C2667='1'!$D$16,'2'!D2667,""),"")</f>
        <v/>
      </c>
      <c r="S2667" s="36">
        <v>3000000</v>
      </c>
      <c r="T2667" s="87">
        <v>3200000</v>
      </c>
      <c r="U2667" s="96">
        <v>3400000</v>
      </c>
      <c r="V2667" s="108">
        <v>3800000</v>
      </c>
    </row>
    <row r="2668" spans="1:22" hidden="1" x14ac:dyDescent="0.2">
      <c r="A2668" s="103">
        <v>3183</v>
      </c>
      <c r="B2668" s="1" t="s">
        <v>49</v>
      </c>
      <c r="C2668" s="14">
        <v>1</v>
      </c>
      <c r="D2668" s="14" t="s">
        <v>2292</v>
      </c>
      <c r="E2668" s="1">
        <v>17030</v>
      </c>
      <c r="F2668" s="1" t="str">
        <f t="shared" si="217"/>
        <v>ХУД121 /Наран хотхон/</v>
      </c>
      <c r="G2668" s="2" t="s">
        <v>1294</v>
      </c>
      <c r="I2668" s="1">
        <v>9</v>
      </c>
      <c r="J2668" s="1">
        <v>2006</v>
      </c>
      <c r="K2668" s="2" t="s">
        <v>1268</v>
      </c>
      <c r="L2668" s="122">
        <f t="shared" si="220"/>
        <v>1.1000000000000001</v>
      </c>
      <c r="N2668" s="117">
        <v>3800000</v>
      </c>
      <c r="O2668" s="129">
        <f t="shared" si="218"/>
        <v>4180000.0000000005</v>
      </c>
      <c r="P2668" s="14">
        <f t="shared" si="219"/>
        <v>0</v>
      </c>
      <c r="Q2668" s="14" t="str">
        <f>+IF(B2668='1'!$D$15,IF(C2668='1'!$D$16,'2'!D2668,""),"")</f>
        <v/>
      </c>
      <c r="S2668" s="36">
        <v>3000000</v>
      </c>
      <c r="T2668" s="87">
        <v>3200000</v>
      </c>
      <c r="U2668" s="96">
        <v>3400000</v>
      </c>
      <c r="V2668" s="108">
        <v>3800000</v>
      </c>
    </row>
    <row r="2669" spans="1:22" hidden="1" x14ac:dyDescent="0.2">
      <c r="A2669" s="103">
        <v>3184</v>
      </c>
      <c r="B2669" s="1" t="s">
        <v>49</v>
      </c>
      <c r="C2669" s="14">
        <v>1</v>
      </c>
      <c r="D2669" s="14">
        <v>49</v>
      </c>
      <c r="E2669" s="1">
        <v>17030</v>
      </c>
      <c r="F2669" s="1" t="str">
        <f t="shared" si="217"/>
        <v>ХУД149</v>
      </c>
      <c r="G2669" s="2" t="s">
        <v>6</v>
      </c>
      <c r="I2669" s="1">
        <v>6</v>
      </c>
      <c r="J2669" s="1">
        <v>2008</v>
      </c>
      <c r="K2669" s="2" t="s">
        <v>1301</v>
      </c>
      <c r="L2669" s="122">
        <f t="shared" si="220"/>
        <v>1.1000000000000001</v>
      </c>
      <c r="N2669" s="117">
        <v>3200000</v>
      </c>
      <c r="O2669" s="129">
        <f t="shared" si="218"/>
        <v>3520000.0000000005</v>
      </c>
      <c r="P2669" s="14">
        <f t="shared" si="219"/>
        <v>0</v>
      </c>
      <c r="Q2669" s="14" t="str">
        <f>+IF(B2669='1'!$D$15,IF(C2669='1'!$D$16,'2'!D2669,""),"")</f>
        <v/>
      </c>
      <c r="S2669" s="36">
        <v>2700000</v>
      </c>
      <c r="T2669" s="87">
        <v>2700000</v>
      </c>
      <c r="U2669" s="96">
        <v>2800000</v>
      </c>
      <c r="V2669" s="108">
        <v>3200000</v>
      </c>
    </row>
    <row r="2670" spans="1:22" hidden="1" x14ac:dyDescent="0.2">
      <c r="A2670" s="103">
        <v>3185</v>
      </c>
      <c r="B2670" s="1" t="s">
        <v>49</v>
      </c>
      <c r="C2670" s="14">
        <v>1</v>
      </c>
      <c r="D2670" s="14">
        <v>48</v>
      </c>
      <c r="E2670" s="1">
        <v>17031</v>
      </c>
      <c r="F2670" s="1" t="str">
        <f t="shared" si="217"/>
        <v>ХУД148</v>
      </c>
      <c r="G2670" s="2" t="s">
        <v>6</v>
      </c>
      <c r="I2670" s="1">
        <v>9</v>
      </c>
      <c r="J2670" s="1">
        <v>2008</v>
      </c>
      <c r="K2670" s="2" t="s">
        <v>1301</v>
      </c>
      <c r="L2670" s="122">
        <f t="shared" si="220"/>
        <v>1.1000000000000001</v>
      </c>
      <c r="N2670" s="117">
        <v>3200000</v>
      </c>
      <c r="O2670" s="129">
        <f t="shared" si="218"/>
        <v>3520000.0000000005</v>
      </c>
      <c r="P2670" s="14">
        <f t="shared" si="219"/>
        <v>0</v>
      </c>
      <c r="Q2670" s="14" t="str">
        <f>+IF(B2670='1'!$D$15,IF(C2670='1'!$D$16,'2'!D2670,""),"")</f>
        <v/>
      </c>
      <c r="S2670" s="36">
        <v>2500000</v>
      </c>
      <c r="T2670" s="87">
        <v>2500000</v>
      </c>
      <c r="U2670" s="96">
        <v>2800000</v>
      </c>
      <c r="V2670" s="108">
        <v>3200000</v>
      </c>
    </row>
    <row r="2671" spans="1:22" hidden="1" x14ac:dyDescent="0.2">
      <c r="A2671" s="103">
        <v>3186</v>
      </c>
      <c r="B2671" s="1" t="s">
        <v>49</v>
      </c>
      <c r="C2671" s="14">
        <v>1</v>
      </c>
      <c r="D2671" s="14">
        <v>45</v>
      </c>
      <c r="E2671" s="1">
        <v>17031</v>
      </c>
      <c r="F2671" s="1" t="str">
        <f t="shared" si="217"/>
        <v>ХУД145</v>
      </c>
      <c r="G2671" s="2" t="s">
        <v>1292</v>
      </c>
      <c r="I2671" s="1">
        <v>6</v>
      </c>
      <c r="J2671" s="1">
        <v>2006</v>
      </c>
      <c r="K2671" s="2" t="s">
        <v>180</v>
      </c>
      <c r="L2671" s="122">
        <f t="shared" si="220"/>
        <v>1.1000000000000001</v>
      </c>
      <c r="N2671" s="117">
        <v>3200000</v>
      </c>
      <c r="O2671" s="129">
        <f t="shared" si="218"/>
        <v>3520000.0000000005</v>
      </c>
      <c r="P2671" s="14">
        <f t="shared" si="219"/>
        <v>0</v>
      </c>
      <c r="Q2671" s="14" t="str">
        <f>+IF(B2671='1'!$D$15,IF(C2671='1'!$D$16,'2'!D2671,""),"")</f>
        <v/>
      </c>
      <c r="S2671" s="36">
        <v>2700000</v>
      </c>
      <c r="T2671" s="87">
        <v>2700000</v>
      </c>
      <c r="U2671" s="96">
        <v>2900000</v>
      </c>
      <c r="V2671" s="108">
        <v>3200000</v>
      </c>
    </row>
    <row r="2672" spans="1:22" hidden="1" x14ac:dyDescent="0.2">
      <c r="A2672" s="103">
        <v>3187</v>
      </c>
      <c r="B2672" s="1" t="s">
        <v>49</v>
      </c>
      <c r="C2672" s="14">
        <v>1</v>
      </c>
      <c r="D2672" s="14">
        <v>44</v>
      </c>
      <c r="E2672" s="1">
        <v>17031</v>
      </c>
      <c r="F2672" s="1" t="str">
        <f t="shared" si="217"/>
        <v>ХУД144</v>
      </c>
      <c r="G2672" s="2" t="s">
        <v>6</v>
      </c>
      <c r="I2672" s="1">
        <v>6</v>
      </c>
      <c r="J2672" s="1">
        <v>2004</v>
      </c>
      <c r="K2672" s="2" t="s">
        <v>1268</v>
      </c>
      <c r="L2672" s="122">
        <f t="shared" si="220"/>
        <v>1.1000000000000001</v>
      </c>
      <c r="N2672" s="117">
        <v>3200000</v>
      </c>
      <c r="O2672" s="129">
        <f t="shared" si="218"/>
        <v>3520000.0000000005</v>
      </c>
      <c r="P2672" s="14">
        <f t="shared" si="219"/>
        <v>0</v>
      </c>
      <c r="Q2672" s="14" t="str">
        <f>+IF(B2672='1'!$D$15,IF(C2672='1'!$D$16,'2'!D2672,""),"")</f>
        <v/>
      </c>
      <c r="S2672" s="36">
        <v>2500000</v>
      </c>
      <c r="T2672" s="87">
        <v>2500000</v>
      </c>
      <c r="U2672" s="96">
        <v>2800000</v>
      </c>
      <c r="V2672" s="108">
        <v>3200000</v>
      </c>
    </row>
    <row r="2673" spans="1:22" hidden="1" x14ac:dyDescent="0.2">
      <c r="A2673" s="103">
        <v>3188</v>
      </c>
      <c r="B2673" s="1" t="s">
        <v>49</v>
      </c>
      <c r="C2673" s="14">
        <v>1</v>
      </c>
      <c r="D2673" s="14">
        <v>43</v>
      </c>
      <c r="E2673" s="1">
        <v>17031</v>
      </c>
      <c r="F2673" s="1" t="str">
        <f t="shared" si="217"/>
        <v>ХУД143</v>
      </c>
      <c r="G2673" s="2" t="s">
        <v>1292</v>
      </c>
      <c r="I2673" s="1">
        <v>4</v>
      </c>
      <c r="J2673" s="1">
        <v>1999</v>
      </c>
      <c r="K2673" s="2" t="s">
        <v>1268</v>
      </c>
      <c r="L2673" s="122">
        <v>1.1499999999999999</v>
      </c>
      <c r="N2673" s="117">
        <v>155000000</v>
      </c>
      <c r="O2673" s="129">
        <f t="shared" si="218"/>
        <v>178250000</v>
      </c>
      <c r="P2673" s="14">
        <f t="shared" si="219"/>
        <v>0</v>
      </c>
      <c r="Q2673" s="14" t="str">
        <f>+IF(B2673='1'!$D$15,IF(C2673='1'!$D$16,'2'!D2673,""),"")</f>
        <v/>
      </c>
      <c r="S2673" s="36">
        <v>145000000</v>
      </c>
      <c r="T2673" s="87">
        <v>145000000</v>
      </c>
      <c r="U2673" s="96">
        <v>145000000</v>
      </c>
      <c r="V2673" s="108">
        <v>155000000</v>
      </c>
    </row>
    <row r="2674" spans="1:22" hidden="1" x14ac:dyDescent="0.2">
      <c r="A2674" s="103">
        <v>3189</v>
      </c>
      <c r="B2674" s="1" t="s">
        <v>49</v>
      </c>
      <c r="C2674" s="14">
        <v>1</v>
      </c>
      <c r="D2674" s="14">
        <v>42</v>
      </c>
      <c r="E2674" s="1">
        <v>17031</v>
      </c>
      <c r="F2674" s="1" t="str">
        <f t="shared" si="217"/>
        <v>ХУД142</v>
      </c>
      <c r="G2674" s="2" t="s">
        <v>1689</v>
      </c>
      <c r="H2674" s="2" t="s">
        <v>1689</v>
      </c>
      <c r="I2674" s="1">
        <v>5</v>
      </c>
      <c r="J2674" s="1">
        <v>1973</v>
      </c>
      <c r="K2674" s="2" t="s">
        <v>1268</v>
      </c>
      <c r="L2674" s="122">
        <v>1.1499999999999999</v>
      </c>
      <c r="N2674" s="117">
        <v>145000000</v>
      </c>
      <c r="O2674" s="129">
        <f t="shared" si="218"/>
        <v>166750000</v>
      </c>
      <c r="P2674" s="14">
        <f t="shared" si="219"/>
        <v>0</v>
      </c>
      <c r="Q2674" s="14" t="str">
        <f>+IF(B2674='1'!$D$15,IF(C2674='1'!$D$16,'2'!D2674,""),"")</f>
        <v/>
      </c>
      <c r="S2674" s="36">
        <v>120000000</v>
      </c>
      <c r="T2674" s="87">
        <v>130000000</v>
      </c>
      <c r="U2674" s="96">
        <v>130000000</v>
      </c>
      <c r="V2674" s="108">
        <v>145000000</v>
      </c>
    </row>
    <row r="2675" spans="1:22" hidden="1" x14ac:dyDescent="0.2">
      <c r="A2675" s="103">
        <v>3190</v>
      </c>
      <c r="B2675" s="1" t="s">
        <v>49</v>
      </c>
      <c r="C2675" s="14">
        <v>1</v>
      </c>
      <c r="D2675" s="14">
        <v>41</v>
      </c>
      <c r="E2675" s="1">
        <v>17031</v>
      </c>
      <c r="F2675" s="1" t="str">
        <f t="shared" si="217"/>
        <v>ХУД141</v>
      </c>
      <c r="G2675" s="2" t="s">
        <v>1689</v>
      </c>
      <c r="H2675" s="2" t="s">
        <v>1689</v>
      </c>
      <c r="I2675" s="1">
        <v>5</v>
      </c>
      <c r="J2675" s="1">
        <v>1973</v>
      </c>
      <c r="K2675" s="2" t="s">
        <v>1268</v>
      </c>
      <c r="L2675" s="122">
        <v>1.1499999999999999</v>
      </c>
      <c r="N2675" s="117">
        <v>145000000</v>
      </c>
      <c r="O2675" s="129">
        <f t="shared" si="218"/>
        <v>166750000</v>
      </c>
      <c r="P2675" s="14">
        <f t="shared" si="219"/>
        <v>0</v>
      </c>
      <c r="Q2675" s="14" t="str">
        <f>+IF(B2675='1'!$D$15,IF(C2675='1'!$D$16,'2'!D2675,""),"")</f>
        <v/>
      </c>
      <c r="S2675" s="36">
        <v>120000000</v>
      </c>
      <c r="T2675" s="87">
        <v>130000000</v>
      </c>
      <c r="U2675" s="96">
        <v>130000000</v>
      </c>
      <c r="V2675" s="108">
        <v>145000000</v>
      </c>
    </row>
    <row r="2676" spans="1:22" hidden="1" x14ac:dyDescent="0.2">
      <c r="A2676" s="103">
        <v>3191</v>
      </c>
      <c r="B2676" s="1" t="s">
        <v>49</v>
      </c>
      <c r="C2676" s="14">
        <v>1</v>
      </c>
      <c r="D2676" s="14">
        <v>40</v>
      </c>
      <c r="E2676" s="1">
        <v>17031</v>
      </c>
      <c r="F2676" s="1" t="str">
        <f t="shared" si="217"/>
        <v>ХУД140</v>
      </c>
      <c r="G2676" s="2" t="s">
        <v>1689</v>
      </c>
      <c r="H2676" s="2" t="s">
        <v>1689</v>
      </c>
      <c r="I2676" s="1">
        <v>5</v>
      </c>
      <c r="J2676" s="1">
        <v>1973</v>
      </c>
      <c r="K2676" s="2" t="s">
        <v>180</v>
      </c>
      <c r="L2676" s="122">
        <v>1.1499999999999999</v>
      </c>
      <c r="N2676" s="117">
        <v>145000000</v>
      </c>
      <c r="O2676" s="129">
        <f t="shared" si="218"/>
        <v>166750000</v>
      </c>
      <c r="P2676" s="14">
        <f t="shared" si="219"/>
        <v>0</v>
      </c>
      <c r="Q2676" s="14" t="str">
        <f>+IF(B2676='1'!$D$15,IF(C2676='1'!$D$16,'2'!D2676,""),"")</f>
        <v/>
      </c>
      <c r="S2676" s="36">
        <v>120000000</v>
      </c>
      <c r="T2676" s="87">
        <v>130000000</v>
      </c>
      <c r="U2676" s="96">
        <v>130000000</v>
      </c>
      <c r="V2676" s="108">
        <v>145000000</v>
      </c>
    </row>
    <row r="2677" spans="1:22" hidden="1" x14ac:dyDescent="0.2">
      <c r="A2677" s="103">
        <v>3192</v>
      </c>
      <c r="B2677" s="1" t="s">
        <v>49</v>
      </c>
      <c r="C2677" s="14">
        <v>1</v>
      </c>
      <c r="D2677" s="14">
        <v>39</v>
      </c>
      <c r="E2677" s="1">
        <v>17031</v>
      </c>
      <c r="F2677" s="1" t="str">
        <f t="shared" si="217"/>
        <v>ХУД139</v>
      </c>
      <c r="G2677" s="2" t="s">
        <v>1689</v>
      </c>
      <c r="H2677" s="2" t="s">
        <v>1689</v>
      </c>
      <c r="I2677" s="1">
        <v>5</v>
      </c>
      <c r="J2677" s="1">
        <v>1973</v>
      </c>
      <c r="K2677" s="2" t="s">
        <v>1268</v>
      </c>
      <c r="L2677" s="122">
        <v>1.1499999999999999</v>
      </c>
      <c r="N2677" s="117">
        <v>145000000</v>
      </c>
      <c r="O2677" s="129">
        <f t="shared" si="218"/>
        <v>166750000</v>
      </c>
      <c r="P2677" s="14">
        <f t="shared" si="219"/>
        <v>0</v>
      </c>
      <c r="Q2677" s="14" t="str">
        <f>+IF(B2677='1'!$D$15,IF(C2677='1'!$D$16,'2'!D2677,""),"")</f>
        <v/>
      </c>
      <c r="S2677" s="36">
        <v>120000000</v>
      </c>
      <c r="T2677" s="87">
        <v>130000000</v>
      </c>
      <c r="U2677" s="96">
        <v>130000000</v>
      </c>
      <c r="V2677" s="108">
        <v>145000000</v>
      </c>
    </row>
    <row r="2678" spans="1:22" hidden="1" x14ac:dyDescent="0.2">
      <c r="A2678" s="103">
        <v>3193</v>
      </c>
      <c r="B2678" s="1" t="s">
        <v>49</v>
      </c>
      <c r="C2678" s="14">
        <v>1</v>
      </c>
      <c r="D2678" s="14">
        <v>38</v>
      </c>
      <c r="E2678" s="1">
        <v>17031</v>
      </c>
      <c r="F2678" s="1" t="str">
        <f t="shared" si="217"/>
        <v>ХУД138</v>
      </c>
      <c r="G2678" s="2" t="s">
        <v>1292</v>
      </c>
      <c r="I2678" s="1">
        <v>6</v>
      </c>
      <c r="J2678" s="1">
        <v>1999</v>
      </c>
      <c r="K2678" s="2" t="s">
        <v>180</v>
      </c>
      <c r="L2678" s="122">
        <v>1.1499999999999999</v>
      </c>
      <c r="N2678" s="117">
        <v>155000000</v>
      </c>
      <c r="O2678" s="129">
        <f t="shared" si="218"/>
        <v>178250000</v>
      </c>
      <c r="P2678" s="14">
        <f t="shared" si="219"/>
        <v>0</v>
      </c>
      <c r="Q2678" s="14" t="str">
        <f>+IF(B2678='1'!$D$15,IF(C2678='1'!$D$16,'2'!D2678,""),"")</f>
        <v/>
      </c>
      <c r="S2678" s="36">
        <v>145000000</v>
      </c>
      <c r="T2678" s="87">
        <v>145000000</v>
      </c>
      <c r="U2678" s="96">
        <v>145000000</v>
      </c>
      <c r="V2678" s="108">
        <v>155000000</v>
      </c>
    </row>
    <row r="2679" spans="1:22" hidden="1" x14ac:dyDescent="0.2">
      <c r="A2679" s="103">
        <v>3194</v>
      </c>
      <c r="B2679" s="1" t="s">
        <v>49</v>
      </c>
      <c r="C2679" s="14">
        <v>1</v>
      </c>
      <c r="D2679" s="14">
        <v>37</v>
      </c>
      <c r="E2679" s="1">
        <v>17031</v>
      </c>
      <c r="F2679" s="1" t="str">
        <f t="shared" si="217"/>
        <v>ХУД137</v>
      </c>
      <c r="G2679" s="2" t="s">
        <v>1689</v>
      </c>
      <c r="H2679" s="2" t="s">
        <v>1689</v>
      </c>
      <c r="I2679" s="1">
        <v>5</v>
      </c>
      <c r="J2679" s="1">
        <v>1973</v>
      </c>
      <c r="K2679" s="2" t="s">
        <v>180</v>
      </c>
      <c r="L2679" s="122">
        <v>1.1499999999999999</v>
      </c>
      <c r="N2679" s="117">
        <v>145000000</v>
      </c>
      <c r="O2679" s="129">
        <f t="shared" si="218"/>
        <v>166750000</v>
      </c>
      <c r="P2679" s="14">
        <f t="shared" si="219"/>
        <v>0</v>
      </c>
      <c r="Q2679" s="14" t="str">
        <f>+IF(B2679='1'!$D$15,IF(C2679='1'!$D$16,'2'!D2679,""),"")</f>
        <v/>
      </c>
      <c r="S2679" s="36">
        <v>120000000</v>
      </c>
      <c r="T2679" s="87">
        <v>130000000</v>
      </c>
      <c r="U2679" s="96">
        <v>130000000</v>
      </c>
      <c r="V2679" s="108">
        <v>145000000</v>
      </c>
    </row>
    <row r="2680" spans="1:22" hidden="1" x14ac:dyDescent="0.2">
      <c r="A2680" s="103">
        <v>3195</v>
      </c>
      <c r="B2680" s="1" t="s">
        <v>49</v>
      </c>
      <c r="C2680" s="14">
        <v>1</v>
      </c>
      <c r="D2680" s="14">
        <v>36</v>
      </c>
      <c r="E2680" s="1">
        <v>17031</v>
      </c>
      <c r="F2680" s="1" t="str">
        <f t="shared" si="217"/>
        <v>ХУД136</v>
      </c>
      <c r="G2680" s="2" t="s">
        <v>1292</v>
      </c>
      <c r="I2680" s="1">
        <v>7</v>
      </c>
      <c r="J2680" s="1">
        <v>2000</v>
      </c>
      <c r="K2680" s="2" t="s">
        <v>180</v>
      </c>
      <c r="L2680" s="122">
        <f>+$L$1</f>
        <v>1.1000000000000001</v>
      </c>
      <c r="N2680" s="117">
        <v>3200000</v>
      </c>
      <c r="O2680" s="129">
        <f t="shared" si="218"/>
        <v>3520000.0000000005</v>
      </c>
      <c r="P2680" s="14">
        <f t="shared" si="219"/>
        <v>0</v>
      </c>
      <c r="Q2680" s="14" t="str">
        <f>+IF(B2680='1'!$D$15,IF(C2680='1'!$D$16,'2'!D2680,""),"")</f>
        <v/>
      </c>
      <c r="S2680" s="36">
        <v>2700000</v>
      </c>
      <c r="T2680" s="87">
        <v>2700000</v>
      </c>
      <c r="U2680" s="96">
        <v>2900000</v>
      </c>
      <c r="V2680" s="108">
        <v>3200000</v>
      </c>
    </row>
    <row r="2681" spans="1:22" hidden="1" x14ac:dyDescent="0.2">
      <c r="A2681" s="103">
        <v>3196</v>
      </c>
      <c r="B2681" s="1" t="s">
        <v>49</v>
      </c>
      <c r="C2681" s="14">
        <v>1</v>
      </c>
      <c r="D2681" s="14">
        <v>34</v>
      </c>
      <c r="E2681" s="1">
        <v>17031</v>
      </c>
      <c r="F2681" s="1" t="str">
        <f t="shared" si="217"/>
        <v>ХУД134</v>
      </c>
      <c r="G2681" s="2" t="s">
        <v>1297</v>
      </c>
      <c r="I2681" s="1">
        <v>13</v>
      </c>
      <c r="J2681" s="1">
        <v>2014</v>
      </c>
      <c r="K2681" s="2" t="s">
        <v>1298</v>
      </c>
      <c r="L2681" s="122">
        <f>+$L$1</f>
        <v>1.1000000000000001</v>
      </c>
      <c r="N2681" s="117">
        <v>3500000</v>
      </c>
      <c r="O2681" s="129">
        <f t="shared" si="218"/>
        <v>3850000.0000000005</v>
      </c>
      <c r="P2681" s="14">
        <f t="shared" si="219"/>
        <v>0</v>
      </c>
      <c r="Q2681" s="14" t="str">
        <f>+IF(B2681='1'!$D$15,IF(C2681='1'!$D$16,'2'!D2681,""),"")</f>
        <v/>
      </c>
      <c r="S2681" s="36">
        <v>2800000</v>
      </c>
      <c r="T2681" s="87">
        <v>2800000</v>
      </c>
      <c r="U2681" s="96">
        <v>3000000</v>
      </c>
      <c r="V2681" s="108">
        <v>3500000</v>
      </c>
    </row>
    <row r="2682" spans="1:22" hidden="1" x14ac:dyDescent="0.2">
      <c r="A2682" s="103">
        <v>3197</v>
      </c>
      <c r="B2682" s="1" t="s">
        <v>49</v>
      </c>
      <c r="C2682" s="14">
        <v>1</v>
      </c>
      <c r="D2682" s="14" t="s">
        <v>481</v>
      </c>
      <c r="E2682" s="1">
        <v>17031</v>
      </c>
      <c r="F2682" s="1" t="str">
        <f t="shared" si="217"/>
        <v>ХУД132А</v>
      </c>
      <c r="G2682" s="2" t="s">
        <v>7</v>
      </c>
      <c r="I2682" s="1">
        <v>4</v>
      </c>
      <c r="J2682" s="1">
        <v>2007</v>
      </c>
      <c r="K2682" s="2" t="s">
        <v>180</v>
      </c>
      <c r="L2682" s="122">
        <f>+$L$1</f>
        <v>1.1000000000000001</v>
      </c>
      <c r="N2682" s="117">
        <v>0</v>
      </c>
      <c r="O2682" s="129">
        <f t="shared" si="218"/>
        <v>0</v>
      </c>
      <c r="P2682" s="14">
        <f t="shared" si="219"/>
        <v>0</v>
      </c>
      <c r="Q2682" s="14" t="str">
        <f>+IF(B2682='1'!$D$15,IF(C2682='1'!$D$16,'2'!D2682,""),"")</f>
        <v/>
      </c>
      <c r="S2682" s="36"/>
      <c r="T2682" s="87"/>
      <c r="U2682" s="96">
        <v>0</v>
      </c>
      <c r="V2682" s="108">
        <v>0</v>
      </c>
    </row>
    <row r="2683" spans="1:22" hidden="1" x14ac:dyDescent="0.2">
      <c r="A2683" s="103">
        <v>3198</v>
      </c>
      <c r="B2683" s="1" t="s">
        <v>49</v>
      </c>
      <c r="C2683" s="14">
        <v>1</v>
      </c>
      <c r="D2683" s="14">
        <v>33</v>
      </c>
      <c r="E2683" s="1">
        <v>17031</v>
      </c>
      <c r="F2683" s="1" t="str">
        <f t="shared" si="217"/>
        <v>ХУД133</v>
      </c>
      <c r="G2683" s="2" t="s">
        <v>1689</v>
      </c>
      <c r="H2683" s="2" t="s">
        <v>1689</v>
      </c>
      <c r="I2683" s="1">
        <v>5</v>
      </c>
      <c r="J2683" s="1">
        <v>1973</v>
      </c>
      <c r="K2683" s="2" t="s">
        <v>180</v>
      </c>
      <c r="L2683" s="122">
        <v>1.1499999999999999</v>
      </c>
      <c r="N2683" s="117">
        <v>145000000</v>
      </c>
      <c r="O2683" s="129">
        <f t="shared" si="218"/>
        <v>166750000</v>
      </c>
      <c r="P2683" s="14">
        <f t="shared" si="219"/>
        <v>0</v>
      </c>
      <c r="Q2683" s="14" t="str">
        <f>+IF(B2683='1'!$D$15,IF(C2683='1'!$D$16,'2'!D2683,""),"")</f>
        <v/>
      </c>
      <c r="S2683" s="36">
        <v>120000000</v>
      </c>
      <c r="T2683" s="87">
        <v>130000000</v>
      </c>
      <c r="U2683" s="96">
        <v>130000000</v>
      </c>
      <c r="V2683" s="108">
        <v>145000000</v>
      </c>
    </row>
    <row r="2684" spans="1:22" hidden="1" x14ac:dyDescent="0.2">
      <c r="A2684" s="103">
        <v>3199</v>
      </c>
      <c r="B2684" s="1" t="s">
        <v>49</v>
      </c>
      <c r="C2684" s="14">
        <v>1</v>
      </c>
      <c r="D2684" s="14">
        <v>32</v>
      </c>
      <c r="E2684" s="1">
        <v>17031</v>
      </c>
      <c r="F2684" s="1" t="str">
        <f t="shared" ref="F2684:F2747" si="221">+B2684&amp;C2684&amp;D2684</f>
        <v>ХУД132</v>
      </c>
      <c r="G2684" s="2" t="s">
        <v>1689</v>
      </c>
      <c r="H2684" s="2" t="s">
        <v>1689</v>
      </c>
      <c r="I2684" s="1">
        <v>5</v>
      </c>
      <c r="J2684" s="1">
        <v>1972</v>
      </c>
      <c r="K2684" s="2" t="s">
        <v>180</v>
      </c>
      <c r="L2684" s="122">
        <v>1.1499999999999999</v>
      </c>
      <c r="N2684" s="117">
        <v>145000000</v>
      </c>
      <c r="O2684" s="129">
        <f t="shared" si="218"/>
        <v>166750000</v>
      </c>
      <c r="P2684" s="14">
        <f t="shared" si="219"/>
        <v>0</v>
      </c>
      <c r="Q2684" s="14" t="str">
        <f>+IF(B2684='1'!$D$15,IF(C2684='1'!$D$16,'2'!D2684,""),"")</f>
        <v/>
      </c>
      <c r="S2684" s="36">
        <v>120000000</v>
      </c>
      <c r="T2684" s="87">
        <v>130000000</v>
      </c>
      <c r="U2684" s="96">
        <v>130000000</v>
      </c>
      <c r="V2684" s="108">
        <v>145000000</v>
      </c>
    </row>
    <row r="2685" spans="1:22" hidden="1" x14ac:dyDescent="0.2">
      <c r="A2685" s="103">
        <v>3200</v>
      </c>
      <c r="B2685" s="1" t="s">
        <v>49</v>
      </c>
      <c r="C2685" s="14">
        <v>1</v>
      </c>
      <c r="D2685" s="14">
        <v>27</v>
      </c>
      <c r="E2685" s="1">
        <v>17030</v>
      </c>
      <c r="F2685" s="1" t="str">
        <f t="shared" si="221"/>
        <v>ХУД127</v>
      </c>
      <c r="G2685" s="2" t="s">
        <v>142</v>
      </c>
      <c r="I2685" s="1">
        <v>10</v>
      </c>
      <c r="J2685" s="1">
        <v>2016</v>
      </c>
      <c r="K2685" s="2" t="s">
        <v>1268</v>
      </c>
      <c r="L2685" s="122">
        <f>+$L$1</f>
        <v>1.1000000000000001</v>
      </c>
      <c r="N2685" s="117">
        <v>3200000</v>
      </c>
      <c r="O2685" s="129">
        <f t="shared" si="218"/>
        <v>3520000.0000000005</v>
      </c>
      <c r="P2685" s="14">
        <f t="shared" si="219"/>
        <v>0</v>
      </c>
      <c r="Q2685" s="14" t="str">
        <f>+IF(B2685='1'!$D$15,IF(C2685='1'!$D$16,'2'!D2685,""),"")</f>
        <v/>
      </c>
      <c r="S2685" s="36">
        <v>2700000</v>
      </c>
      <c r="T2685" s="87">
        <v>2700000</v>
      </c>
      <c r="U2685" s="96">
        <v>2900000</v>
      </c>
      <c r="V2685" s="108">
        <v>3200000</v>
      </c>
    </row>
    <row r="2686" spans="1:22" hidden="1" x14ac:dyDescent="0.2">
      <c r="A2686" s="103">
        <v>3201</v>
      </c>
      <c r="B2686" s="1" t="s">
        <v>49</v>
      </c>
      <c r="C2686" s="14">
        <v>1</v>
      </c>
      <c r="D2686" s="14">
        <v>25</v>
      </c>
      <c r="E2686" s="1">
        <v>17030</v>
      </c>
      <c r="F2686" s="1" t="str">
        <f t="shared" si="221"/>
        <v>ХУД125</v>
      </c>
      <c r="G2686" s="2" t="s">
        <v>2083</v>
      </c>
      <c r="I2686" s="1">
        <v>12</v>
      </c>
      <c r="J2686" s="1">
        <v>2010</v>
      </c>
      <c r="K2686" s="2" t="s">
        <v>1268</v>
      </c>
      <c r="L2686" s="122">
        <f>+$L$1</f>
        <v>1.1000000000000001</v>
      </c>
      <c r="N2686" s="117">
        <v>3100000</v>
      </c>
      <c r="O2686" s="129">
        <f t="shared" si="218"/>
        <v>3410000.0000000005</v>
      </c>
      <c r="P2686" s="14">
        <f t="shared" si="219"/>
        <v>0</v>
      </c>
      <c r="Q2686" s="14" t="str">
        <f>+IF(B2686='1'!$D$15,IF(C2686='1'!$D$16,'2'!D2686,""),"")</f>
        <v/>
      </c>
      <c r="S2686" s="36">
        <v>2500000</v>
      </c>
      <c r="T2686" s="87">
        <v>2500000</v>
      </c>
      <c r="U2686" s="96">
        <v>2700000</v>
      </c>
      <c r="V2686" s="108">
        <v>3100000</v>
      </c>
    </row>
    <row r="2687" spans="1:22" hidden="1" x14ac:dyDescent="0.2">
      <c r="A2687" s="103">
        <v>3202</v>
      </c>
      <c r="B2687" s="1" t="s">
        <v>49</v>
      </c>
      <c r="C2687" s="14">
        <v>1</v>
      </c>
      <c r="D2687" s="14">
        <v>24</v>
      </c>
      <c r="E2687" s="1">
        <v>17030</v>
      </c>
      <c r="F2687" s="1" t="str">
        <f t="shared" si="221"/>
        <v>ХУД124</v>
      </c>
      <c r="G2687" s="2" t="s">
        <v>6</v>
      </c>
      <c r="I2687" s="1">
        <v>6</v>
      </c>
      <c r="J2687" s="1">
        <v>2005</v>
      </c>
      <c r="K2687" s="2" t="s">
        <v>1268</v>
      </c>
      <c r="L2687" s="122">
        <f>+$L$1</f>
        <v>1.1000000000000001</v>
      </c>
      <c r="N2687" s="117">
        <v>3200000</v>
      </c>
      <c r="O2687" s="129">
        <f t="shared" ref="O2687:O2750" si="222">L2687*N2687</f>
        <v>3520000.0000000005</v>
      </c>
      <c r="P2687" s="14">
        <f t="shared" si="219"/>
        <v>0</v>
      </c>
      <c r="Q2687" s="14" t="str">
        <f>+IF(B2687='1'!$D$15,IF(C2687='1'!$D$16,'2'!D2687,""),"")</f>
        <v/>
      </c>
      <c r="S2687" s="36">
        <v>2500000</v>
      </c>
      <c r="T2687" s="87">
        <v>2500000</v>
      </c>
      <c r="U2687" s="96">
        <v>2700000</v>
      </c>
      <c r="V2687" s="108">
        <v>3200000</v>
      </c>
    </row>
    <row r="2688" spans="1:22" hidden="1" x14ac:dyDescent="0.2">
      <c r="A2688" s="103">
        <v>3203</v>
      </c>
      <c r="B2688" s="1" t="s">
        <v>49</v>
      </c>
      <c r="C2688" s="14">
        <v>1</v>
      </c>
      <c r="D2688" s="14">
        <v>23</v>
      </c>
      <c r="E2688" s="1">
        <v>17030</v>
      </c>
      <c r="F2688" s="1" t="str">
        <f t="shared" si="221"/>
        <v>ХУД123</v>
      </c>
      <c r="G2688" s="2" t="s">
        <v>1291</v>
      </c>
      <c r="I2688" s="1">
        <v>10</v>
      </c>
      <c r="J2688" s="1">
        <v>2005</v>
      </c>
      <c r="K2688" s="2" t="s">
        <v>1268</v>
      </c>
      <c r="L2688" s="122">
        <f>+$L$1</f>
        <v>1.1000000000000001</v>
      </c>
      <c r="N2688" s="117">
        <v>3800000</v>
      </c>
      <c r="O2688" s="129">
        <f t="shared" si="222"/>
        <v>4180000.0000000005</v>
      </c>
      <c r="P2688" s="14">
        <f t="shared" si="219"/>
        <v>0</v>
      </c>
      <c r="Q2688" s="14" t="str">
        <f>+IF(B2688='1'!$D$15,IF(C2688='1'!$D$16,'2'!D2688,""),"")</f>
        <v/>
      </c>
      <c r="S2688" s="36">
        <v>3000000</v>
      </c>
      <c r="T2688" s="87">
        <v>3200000</v>
      </c>
      <c r="U2688" s="96">
        <v>3400000</v>
      </c>
      <c r="V2688" s="108">
        <v>3800000</v>
      </c>
    </row>
    <row r="2689" spans="1:22" hidden="1" x14ac:dyDescent="0.2">
      <c r="A2689" s="103">
        <v>3204</v>
      </c>
      <c r="B2689" s="1" t="s">
        <v>49</v>
      </c>
      <c r="C2689" s="14">
        <v>1</v>
      </c>
      <c r="D2689" s="14">
        <v>22</v>
      </c>
      <c r="E2689" s="1">
        <v>17030</v>
      </c>
      <c r="F2689" s="1" t="str">
        <f t="shared" si="221"/>
        <v>ХУД122</v>
      </c>
      <c r="G2689" s="2" t="s">
        <v>2082</v>
      </c>
      <c r="I2689" s="1">
        <v>4</v>
      </c>
      <c r="J2689" s="1">
        <v>1964</v>
      </c>
      <c r="K2689" s="2" t="s">
        <v>1268</v>
      </c>
      <c r="L2689" s="122">
        <v>1.1499999999999999</v>
      </c>
      <c r="N2689" s="117">
        <v>125000000</v>
      </c>
      <c r="O2689" s="129">
        <f t="shared" si="222"/>
        <v>143750000</v>
      </c>
      <c r="P2689" s="14">
        <f t="shared" ref="P2689:P2752" si="223">+IF(Q2689="",0,P2688+1)</f>
        <v>0</v>
      </c>
      <c r="Q2689" s="14" t="str">
        <f>+IF(B2689='1'!$D$15,IF(C2689='1'!$D$16,'2'!D2689,""),"")</f>
        <v/>
      </c>
      <c r="S2689" s="36">
        <v>110000000</v>
      </c>
      <c r="T2689" s="87">
        <v>110000000</v>
      </c>
      <c r="U2689" s="96">
        <v>110000000</v>
      </c>
      <c r="V2689" s="108">
        <v>125000000</v>
      </c>
    </row>
    <row r="2690" spans="1:22" hidden="1" x14ac:dyDescent="0.2">
      <c r="A2690" s="103">
        <v>3205</v>
      </c>
      <c r="B2690" s="1" t="s">
        <v>49</v>
      </c>
      <c r="C2690" s="14">
        <v>1</v>
      </c>
      <c r="D2690" s="14">
        <v>21</v>
      </c>
      <c r="E2690" s="1">
        <v>17030</v>
      </c>
      <c r="F2690" s="1" t="str">
        <f t="shared" si="221"/>
        <v>ХУД121</v>
      </c>
      <c r="G2690" s="2" t="s">
        <v>2082</v>
      </c>
      <c r="I2690" s="1">
        <v>4</v>
      </c>
      <c r="J2690" s="1">
        <v>1965</v>
      </c>
      <c r="K2690" s="2" t="s">
        <v>1268</v>
      </c>
      <c r="L2690" s="122">
        <v>1.1499999999999999</v>
      </c>
      <c r="N2690" s="117">
        <v>125000000</v>
      </c>
      <c r="O2690" s="129">
        <f t="shared" si="222"/>
        <v>143750000</v>
      </c>
      <c r="P2690" s="14">
        <f t="shared" si="223"/>
        <v>0</v>
      </c>
      <c r="Q2690" s="14" t="str">
        <f>+IF(B2690='1'!$D$15,IF(C2690='1'!$D$16,'2'!D2690,""),"")</f>
        <v/>
      </c>
      <c r="S2690" s="36">
        <v>110000000</v>
      </c>
      <c r="T2690" s="87">
        <v>110000000</v>
      </c>
      <c r="U2690" s="96">
        <v>110000000</v>
      </c>
      <c r="V2690" s="108">
        <v>125000000</v>
      </c>
    </row>
    <row r="2691" spans="1:22" hidden="1" x14ac:dyDescent="0.2">
      <c r="A2691" s="103">
        <v>3206</v>
      </c>
      <c r="B2691" s="1" t="s">
        <v>49</v>
      </c>
      <c r="C2691" s="14">
        <v>1</v>
      </c>
      <c r="D2691" s="14">
        <v>20</v>
      </c>
      <c r="E2691" s="1">
        <v>17030</v>
      </c>
      <c r="F2691" s="1" t="str">
        <f t="shared" si="221"/>
        <v>ХУД120</v>
      </c>
      <c r="G2691" s="2" t="s">
        <v>2082</v>
      </c>
      <c r="I2691" s="1">
        <v>4</v>
      </c>
      <c r="J2691" s="1">
        <v>1964</v>
      </c>
      <c r="K2691" s="2" t="s">
        <v>1268</v>
      </c>
      <c r="L2691" s="122">
        <v>1.1499999999999999</v>
      </c>
      <c r="N2691" s="117">
        <v>125000000</v>
      </c>
      <c r="O2691" s="129">
        <f t="shared" si="222"/>
        <v>143750000</v>
      </c>
      <c r="P2691" s="14">
        <f t="shared" si="223"/>
        <v>0</v>
      </c>
      <c r="Q2691" s="14" t="str">
        <f>+IF(B2691='1'!$D$15,IF(C2691='1'!$D$16,'2'!D2691,""),"")</f>
        <v/>
      </c>
      <c r="S2691" s="36">
        <v>110000000</v>
      </c>
      <c r="T2691" s="87">
        <v>110000000</v>
      </c>
      <c r="U2691" s="96">
        <v>110000000</v>
      </c>
      <c r="V2691" s="108">
        <v>125000000</v>
      </c>
    </row>
    <row r="2692" spans="1:22" hidden="1" x14ac:dyDescent="0.2">
      <c r="A2692" s="103">
        <v>3207</v>
      </c>
      <c r="B2692" s="1" t="s">
        <v>49</v>
      </c>
      <c r="C2692" s="14">
        <v>1</v>
      </c>
      <c r="D2692" s="14">
        <v>19</v>
      </c>
      <c r="E2692" s="1">
        <v>17030</v>
      </c>
      <c r="F2692" s="1" t="str">
        <f t="shared" si="221"/>
        <v>ХУД119</v>
      </c>
      <c r="G2692" s="2" t="s">
        <v>2082</v>
      </c>
      <c r="I2692" s="1">
        <v>4</v>
      </c>
      <c r="J2692" s="1">
        <v>1965</v>
      </c>
      <c r="K2692" s="2" t="s">
        <v>1268</v>
      </c>
      <c r="L2692" s="122">
        <v>1.1499999999999999</v>
      </c>
      <c r="N2692" s="117">
        <v>125000000</v>
      </c>
      <c r="O2692" s="129">
        <f t="shared" si="222"/>
        <v>143750000</v>
      </c>
      <c r="P2692" s="14">
        <f t="shared" si="223"/>
        <v>0</v>
      </c>
      <c r="Q2692" s="14" t="str">
        <f>+IF(B2692='1'!$D$15,IF(C2692='1'!$D$16,'2'!D2692,""),"")</f>
        <v/>
      </c>
      <c r="S2692" s="36">
        <v>110000000</v>
      </c>
      <c r="T2692" s="87">
        <v>110000000</v>
      </c>
      <c r="U2692" s="96">
        <v>110000000</v>
      </c>
      <c r="V2692" s="108">
        <v>125000000</v>
      </c>
    </row>
    <row r="2693" spans="1:22" hidden="1" x14ac:dyDescent="0.2">
      <c r="A2693" s="103">
        <v>3208</v>
      </c>
      <c r="B2693" s="1" t="s">
        <v>49</v>
      </c>
      <c r="C2693" s="14">
        <v>1</v>
      </c>
      <c r="D2693" s="14">
        <v>18</v>
      </c>
      <c r="E2693" s="1">
        <v>17030</v>
      </c>
      <c r="F2693" s="1" t="str">
        <f t="shared" si="221"/>
        <v>ХУД118</v>
      </c>
      <c r="G2693" s="2" t="s">
        <v>2082</v>
      </c>
      <c r="I2693" s="1">
        <v>4</v>
      </c>
      <c r="J2693" s="1">
        <v>1965</v>
      </c>
      <c r="K2693" s="2" t="s">
        <v>1268</v>
      </c>
      <c r="L2693" s="122">
        <v>1.1499999999999999</v>
      </c>
      <c r="N2693" s="117">
        <v>125000000</v>
      </c>
      <c r="O2693" s="129">
        <f t="shared" si="222"/>
        <v>143750000</v>
      </c>
      <c r="P2693" s="14">
        <f t="shared" si="223"/>
        <v>0</v>
      </c>
      <c r="Q2693" s="14" t="str">
        <f>+IF(B2693='1'!$D$15,IF(C2693='1'!$D$16,'2'!D2693,""),"")</f>
        <v/>
      </c>
      <c r="S2693" s="36">
        <v>110000000</v>
      </c>
      <c r="T2693" s="87">
        <v>110000000</v>
      </c>
      <c r="U2693" s="96">
        <v>110000000</v>
      </c>
      <c r="V2693" s="108">
        <v>125000000</v>
      </c>
    </row>
    <row r="2694" spans="1:22" hidden="1" x14ac:dyDescent="0.2">
      <c r="A2694" s="103">
        <v>3209</v>
      </c>
      <c r="B2694" s="1" t="s">
        <v>49</v>
      </c>
      <c r="C2694" s="14">
        <v>1</v>
      </c>
      <c r="D2694" s="14">
        <v>17</v>
      </c>
      <c r="E2694" s="1">
        <v>17030</v>
      </c>
      <c r="F2694" s="1" t="str">
        <f t="shared" si="221"/>
        <v>ХУД117</v>
      </c>
      <c r="G2694" s="2" t="s">
        <v>2082</v>
      </c>
      <c r="I2694" s="1">
        <v>4</v>
      </c>
      <c r="J2694" s="1">
        <v>1965</v>
      </c>
      <c r="K2694" s="2" t="s">
        <v>1268</v>
      </c>
      <c r="L2694" s="122">
        <v>1.1499999999999999</v>
      </c>
      <c r="N2694" s="117">
        <v>125000000</v>
      </c>
      <c r="O2694" s="129">
        <f t="shared" si="222"/>
        <v>143750000</v>
      </c>
      <c r="P2694" s="14">
        <f t="shared" si="223"/>
        <v>0</v>
      </c>
      <c r="Q2694" s="14" t="str">
        <f>+IF(B2694='1'!$D$15,IF(C2694='1'!$D$16,'2'!D2694,""),"")</f>
        <v/>
      </c>
      <c r="S2694" s="36">
        <v>110000000</v>
      </c>
      <c r="T2694" s="87">
        <v>110000000</v>
      </c>
      <c r="U2694" s="96">
        <v>110000000</v>
      </c>
      <c r="V2694" s="108">
        <v>125000000</v>
      </c>
    </row>
    <row r="2695" spans="1:22" hidden="1" x14ac:dyDescent="0.2">
      <c r="A2695" s="103">
        <v>3210</v>
      </c>
      <c r="B2695" s="1" t="s">
        <v>49</v>
      </c>
      <c r="C2695" s="14">
        <v>1</v>
      </c>
      <c r="D2695" s="14">
        <v>16</v>
      </c>
      <c r="E2695" s="1">
        <v>17030</v>
      </c>
      <c r="F2695" s="1" t="str">
        <f t="shared" si="221"/>
        <v>ХУД116</v>
      </c>
      <c r="G2695" s="2" t="s">
        <v>2082</v>
      </c>
      <c r="I2695" s="1">
        <v>4</v>
      </c>
      <c r="J2695" s="1">
        <v>1965</v>
      </c>
      <c r="K2695" s="2" t="s">
        <v>1268</v>
      </c>
      <c r="L2695" s="122">
        <v>1.1499999999999999</v>
      </c>
      <c r="N2695" s="117">
        <v>125000000</v>
      </c>
      <c r="O2695" s="129">
        <f t="shared" si="222"/>
        <v>143750000</v>
      </c>
      <c r="P2695" s="14">
        <f t="shared" si="223"/>
        <v>0</v>
      </c>
      <c r="Q2695" s="14" t="str">
        <f>+IF(B2695='1'!$D$15,IF(C2695='1'!$D$16,'2'!D2695,""),"")</f>
        <v/>
      </c>
      <c r="S2695" s="36">
        <v>110000000</v>
      </c>
      <c r="T2695" s="87">
        <v>110000000</v>
      </c>
      <c r="U2695" s="96">
        <v>110000000</v>
      </c>
      <c r="V2695" s="108">
        <v>125000000</v>
      </c>
    </row>
    <row r="2696" spans="1:22" hidden="1" x14ac:dyDescent="0.2">
      <c r="A2696" s="103">
        <v>3211</v>
      </c>
      <c r="B2696" s="1" t="s">
        <v>49</v>
      </c>
      <c r="C2696" s="14">
        <v>1</v>
      </c>
      <c r="D2696" s="14">
        <v>15</v>
      </c>
      <c r="E2696" s="1">
        <v>17030</v>
      </c>
      <c r="F2696" s="1" t="str">
        <f t="shared" si="221"/>
        <v>ХУД115</v>
      </c>
      <c r="G2696" s="2" t="s">
        <v>2082</v>
      </c>
      <c r="I2696" s="1">
        <v>4</v>
      </c>
      <c r="J2696" s="1">
        <v>1964</v>
      </c>
      <c r="K2696" s="2" t="s">
        <v>1268</v>
      </c>
      <c r="L2696" s="122">
        <v>1.1499999999999999</v>
      </c>
      <c r="N2696" s="117">
        <v>125000000</v>
      </c>
      <c r="O2696" s="129">
        <f t="shared" si="222"/>
        <v>143750000</v>
      </c>
      <c r="P2696" s="14">
        <f t="shared" si="223"/>
        <v>0</v>
      </c>
      <c r="Q2696" s="14" t="str">
        <f>+IF(B2696='1'!$D$15,IF(C2696='1'!$D$16,'2'!D2696,""),"")</f>
        <v/>
      </c>
      <c r="S2696" s="36">
        <v>110000000</v>
      </c>
      <c r="T2696" s="87">
        <v>110000000</v>
      </c>
      <c r="U2696" s="96">
        <v>110000000</v>
      </c>
      <c r="V2696" s="108">
        <v>125000000</v>
      </c>
    </row>
    <row r="2697" spans="1:22" hidden="1" x14ac:dyDescent="0.2">
      <c r="A2697" s="103">
        <v>3212</v>
      </c>
      <c r="B2697" s="1" t="s">
        <v>49</v>
      </c>
      <c r="C2697" s="14">
        <v>1</v>
      </c>
      <c r="D2697" s="14">
        <v>14</v>
      </c>
      <c r="E2697" s="1">
        <v>17030</v>
      </c>
      <c r="F2697" s="1" t="str">
        <f t="shared" si="221"/>
        <v>ХУД114</v>
      </c>
      <c r="G2697" s="2" t="s">
        <v>2082</v>
      </c>
      <c r="I2697" s="1">
        <v>4</v>
      </c>
      <c r="J2697" s="1">
        <v>1964</v>
      </c>
      <c r="K2697" s="2" t="s">
        <v>1268</v>
      </c>
      <c r="L2697" s="122">
        <v>1.1499999999999999</v>
      </c>
      <c r="N2697" s="117">
        <v>125000000</v>
      </c>
      <c r="O2697" s="129">
        <f t="shared" si="222"/>
        <v>143750000</v>
      </c>
      <c r="P2697" s="14">
        <f t="shared" si="223"/>
        <v>0</v>
      </c>
      <c r="Q2697" s="14" t="str">
        <f>+IF(B2697='1'!$D$15,IF(C2697='1'!$D$16,'2'!D2697,""),"")</f>
        <v/>
      </c>
      <c r="S2697" s="36">
        <v>110000000</v>
      </c>
      <c r="T2697" s="87">
        <v>110000000</v>
      </c>
      <c r="U2697" s="96">
        <v>110000000</v>
      </c>
      <c r="V2697" s="108">
        <v>125000000</v>
      </c>
    </row>
    <row r="2698" spans="1:22" hidden="1" x14ac:dyDescent="0.2">
      <c r="A2698" s="103">
        <v>3213</v>
      </c>
      <c r="B2698" s="1" t="s">
        <v>49</v>
      </c>
      <c r="C2698" s="14">
        <v>1</v>
      </c>
      <c r="D2698" s="14">
        <v>13</v>
      </c>
      <c r="E2698" s="1">
        <v>17030</v>
      </c>
      <c r="F2698" s="1" t="str">
        <f t="shared" si="221"/>
        <v>ХУД113</v>
      </c>
      <c r="G2698" s="2" t="s">
        <v>2082</v>
      </c>
      <c r="I2698" s="1">
        <v>4</v>
      </c>
      <c r="J2698" s="1">
        <v>1964</v>
      </c>
      <c r="K2698" s="2" t="s">
        <v>1268</v>
      </c>
      <c r="L2698" s="122">
        <v>1.1499999999999999</v>
      </c>
      <c r="N2698" s="117">
        <v>125000000</v>
      </c>
      <c r="O2698" s="129">
        <f t="shared" si="222"/>
        <v>143750000</v>
      </c>
      <c r="P2698" s="14">
        <f t="shared" si="223"/>
        <v>0</v>
      </c>
      <c r="Q2698" s="14" t="str">
        <f>+IF(B2698='1'!$D$15,IF(C2698='1'!$D$16,'2'!D2698,""),"")</f>
        <v/>
      </c>
      <c r="S2698" s="36">
        <v>110000000</v>
      </c>
      <c r="T2698" s="87">
        <v>110000000</v>
      </c>
      <c r="U2698" s="96">
        <v>110000000</v>
      </c>
      <c r="V2698" s="108">
        <v>125000000</v>
      </c>
    </row>
    <row r="2699" spans="1:22" hidden="1" x14ac:dyDescent="0.2">
      <c r="A2699" s="103">
        <v>3214</v>
      </c>
      <c r="B2699" s="1" t="s">
        <v>49</v>
      </c>
      <c r="C2699" s="14">
        <v>1</v>
      </c>
      <c r="D2699" s="14">
        <v>12</v>
      </c>
      <c r="E2699" s="1">
        <v>17030</v>
      </c>
      <c r="F2699" s="1" t="str">
        <f t="shared" si="221"/>
        <v>ХУД112</v>
      </c>
      <c r="G2699" s="2" t="s">
        <v>2082</v>
      </c>
      <c r="I2699" s="1">
        <v>4</v>
      </c>
      <c r="J2699" s="1">
        <v>1964</v>
      </c>
      <c r="K2699" s="2" t="s">
        <v>1268</v>
      </c>
      <c r="L2699" s="122">
        <v>1.1499999999999999</v>
      </c>
      <c r="N2699" s="117">
        <v>125000000</v>
      </c>
      <c r="O2699" s="129">
        <f t="shared" si="222"/>
        <v>143750000</v>
      </c>
      <c r="P2699" s="14">
        <f t="shared" si="223"/>
        <v>0</v>
      </c>
      <c r="Q2699" s="14" t="str">
        <f>+IF(B2699='1'!$D$15,IF(C2699='1'!$D$16,'2'!D2699,""),"")</f>
        <v/>
      </c>
      <c r="S2699" s="36">
        <v>110000000</v>
      </c>
      <c r="T2699" s="87">
        <v>110000000</v>
      </c>
      <c r="U2699" s="96">
        <v>110000000</v>
      </c>
      <c r="V2699" s="108">
        <v>125000000</v>
      </c>
    </row>
    <row r="2700" spans="1:22" hidden="1" x14ac:dyDescent="0.2">
      <c r="A2700" s="103">
        <v>3215</v>
      </c>
      <c r="B2700" s="1" t="s">
        <v>49</v>
      </c>
      <c r="C2700" s="14">
        <v>1</v>
      </c>
      <c r="D2700" s="14">
        <v>11</v>
      </c>
      <c r="E2700" s="1">
        <v>17030</v>
      </c>
      <c r="F2700" s="1" t="str">
        <f t="shared" si="221"/>
        <v>ХУД111</v>
      </c>
      <c r="G2700" s="2" t="s">
        <v>2082</v>
      </c>
      <c r="I2700" s="1">
        <v>4</v>
      </c>
      <c r="J2700" s="1">
        <v>1965</v>
      </c>
      <c r="K2700" s="2" t="s">
        <v>1268</v>
      </c>
      <c r="L2700" s="122">
        <v>1.1499999999999999</v>
      </c>
      <c r="N2700" s="117">
        <v>125000000</v>
      </c>
      <c r="O2700" s="129">
        <f t="shared" si="222"/>
        <v>143750000</v>
      </c>
      <c r="P2700" s="14">
        <f t="shared" si="223"/>
        <v>0</v>
      </c>
      <c r="Q2700" s="14" t="str">
        <f>+IF(B2700='1'!$D$15,IF(C2700='1'!$D$16,'2'!D2700,""),"")</f>
        <v/>
      </c>
      <c r="S2700" s="36">
        <v>110000000</v>
      </c>
      <c r="T2700" s="87">
        <v>110000000</v>
      </c>
      <c r="U2700" s="96">
        <v>110000000</v>
      </c>
      <c r="V2700" s="108">
        <v>125000000</v>
      </c>
    </row>
    <row r="2701" spans="1:22" hidden="1" x14ac:dyDescent="0.2">
      <c r="A2701" s="103">
        <v>3216</v>
      </c>
      <c r="B2701" s="1" t="s">
        <v>49</v>
      </c>
      <c r="C2701" s="14">
        <v>1</v>
      </c>
      <c r="D2701" s="14">
        <v>10</v>
      </c>
      <c r="E2701" s="1">
        <v>17030</v>
      </c>
      <c r="F2701" s="1" t="str">
        <f t="shared" si="221"/>
        <v>ХУД110</v>
      </c>
      <c r="G2701" s="2" t="s">
        <v>2082</v>
      </c>
      <c r="I2701" s="1">
        <v>4</v>
      </c>
      <c r="J2701" s="1">
        <v>1964</v>
      </c>
      <c r="K2701" s="2" t="s">
        <v>1268</v>
      </c>
      <c r="L2701" s="122">
        <v>1.1499999999999999</v>
      </c>
      <c r="N2701" s="117">
        <v>125000000</v>
      </c>
      <c r="O2701" s="129">
        <f t="shared" si="222"/>
        <v>143750000</v>
      </c>
      <c r="P2701" s="14">
        <f t="shared" si="223"/>
        <v>0</v>
      </c>
      <c r="Q2701" s="14" t="str">
        <f>+IF(B2701='1'!$D$15,IF(C2701='1'!$D$16,'2'!D2701,""),"")</f>
        <v/>
      </c>
      <c r="S2701" s="36">
        <v>110000000</v>
      </c>
      <c r="T2701" s="87">
        <v>110000000</v>
      </c>
      <c r="U2701" s="96">
        <v>110000000</v>
      </c>
      <c r="V2701" s="108">
        <v>125000000</v>
      </c>
    </row>
    <row r="2702" spans="1:22" hidden="1" x14ac:dyDescent="0.2">
      <c r="A2702" s="103">
        <v>3217</v>
      </c>
      <c r="B2702" s="1" t="s">
        <v>49</v>
      </c>
      <c r="C2702" s="14">
        <v>1</v>
      </c>
      <c r="D2702" s="14">
        <v>9</v>
      </c>
      <c r="E2702" s="1">
        <v>17030</v>
      </c>
      <c r="F2702" s="1" t="str">
        <f t="shared" si="221"/>
        <v>ХУД19</v>
      </c>
      <c r="G2702" s="2" t="s">
        <v>2082</v>
      </c>
      <c r="I2702" s="1">
        <v>4</v>
      </c>
      <c r="J2702" s="1">
        <v>1962</v>
      </c>
      <c r="K2702" s="2" t="s">
        <v>1268</v>
      </c>
      <c r="L2702" s="122">
        <v>1.1499999999999999</v>
      </c>
      <c r="N2702" s="117">
        <v>125000000</v>
      </c>
      <c r="O2702" s="129">
        <f t="shared" si="222"/>
        <v>143750000</v>
      </c>
      <c r="P2702" s="14">
        <f t="shared" si="223"/>
        <v>0</v>
      </c>
      <c r="Q2702" s="14" t="str">
        <f>+IF(B2702='1'!$D$15,IF(C2702='1'!$D$16,'2'!D2702,""),"")</f>
        <v/>
      </c>
      <c r="S2702" s="36">
        <v>110000000</v>
      </c>
      <c r="T2702" s="87">
        <v>110000000</v>
      </c>
      <c r="U2702" s="96">
        <v>110000000</v>
      </c>
      <c r="V2702" s="108">
        <v>125000000</v>
      </c>
    </row>
    <row r="2703" spans="1:22" hidden="1" x14ac:dyDescent="0.2">
      <c r="A2703" s="103">
        <v>3218</v>
      </c>
      <c r="B2703" s="1" t="s">
        <v>49</v>
      </c>
      <c r="C2703" s="14">
        <v>1</v>
      </c>
      <c r="D2703" s="14">
        <v>8</v>
      </c>
      <c r="E2703" s="1">
        <v>17030</v>
      </c>
      <c r="F2703" s="1" t="str">
        <f t="shared" si="221"/>
        <v>ХУД18</v>
      </c>
      <c r="G2703" s="2" t="s">
        <v>2082</v>
      </c>
      <c r="I2703" s="1">
        <v>4</v>
      </c>
      <c r="J2703" s="1">
        <v>1962</v>
      </c>
      <c r="K2703" s="2" t="s">
        <v>1268</v>
      </c>
      <c r="L2703" s="122">
        <v>1.1499999999999999</v>
      </c>
      <c r="N2703" s="117">
        <v>125000000</v>
      </c>
      <c r="O2703" s="129">
        <f t="shared" si="222"/>
        <v>143750000</v>
      </c>
      <c r="P2703" s="14">
        <f t="shared" si="223"/>
        <v>0</v>
      </c>
      <c r="Q2703" s="14" t="str">
        <f>+IF(B2703='1'!$D$15,IF(C2703='1'!$D$16,'2'!D2703,""),"")</f>
        <v/>
      </c>
      <c r="S2703" s="36">
        <v>110000000</v>
      </c>
      <c r="T2703" s="87">
        <v>110000000</v>
      </c>
      <c r="U2703" s="96">
        <v>110000000</v>
      </c>
      <c r="V2703" s="108">
        <v>125000000</v>
      </c>
    </row>
    <row r="2704" spans="1:22" hidden="1" x14ac:dyDescent="0.2">
      <c r="A2704" s="103">
        <v>3219</v>
      </c>
      <c r="B2704" s="1" t="s">
        <v>49</v>
      </c>
      <c r="C2704" s="14">
        <v>1</v>
      </c>
      <c r="D2704" s="14">
        <v>7</v>
      </c>
      <c r="E2704" s="1">
        <v>17030</v>
      </c>
      <c r="F2704" s="1" t="str">
        <f t="shared" si="221"/>
        <v>ХУД17</v>
      </c>
      <c r="G2704" s="2" t="s">
        <v>2082</v>
      </c>
      <c r="I2704" s="1">
        <v>4</v>
      </c>
      <c r="J2704" s="1">
        <v>1964</v>
      </c>
      <c r="K2704" s="2" t="s">
        <v>1268</v>
      </c>
      <c r="L2704" s="122">
        <v>1.1499999999999999</v>
      </c>
      <c r="N2704" s="117">
        <v>125000000</v>
      </c>
      <c r="O2704" s="129">
        <f t="shared" si="222"/>
        <v>143750000</v>
      </c>
      <c r="P2704" s="14">
        <f t="shared" si="223"/>
        <v>0</v>
      </c>
      <c r="Q2704" s="14" t="str">
        <f>+IF(B2704='1'!$D$15,IF(C2704='1'!$D$16,'2'!D2704,""),"")</f>
        <v/>
      </c>
      <c r="S2704" s="36">
        <v>110000000</v>
      </c>
      <c r="T2704" s="87">
        <v>110000000</v>
      </c>
      <c r="U2704" s="96">
        <v>110000000</v>
      </c>
      <c r="V2704" s="108">
        <v>125000000</v>
      </c>
    </row>
    <row r="2705" spans="1:22" hidden="1" x14ac:dyDescent="0.2">
      <c r="A2705" s="103">
        <v>3220</v>
      </c>
      <c r="B2705" s="1" t="s">
        <v>49</v>
      </c>
      <c r="C2705" s="14">
        <v>1</v>
      </c>
      <c r="D2705" s="14">
        <v>6</v>
      </c>
      <c r="E2705" s="1">
        <v>17030</v>
      </c>
      <c r="F2705" s="1" t="str">
        <f t="shared" si="221"/>
        <v>ХУД16</v>
      </c>
      <c r="G2705" s="2" t="s">
        <v>2082</v>
      </c>
      <c r="I2705" s="1">
        <v>4</v>
      </c>
      <c r="J2705" s="1">
        <v>1964</v>
      </c>
      <c r="K2705" s="2" t="s">
        <v>1268</v>
      </c>
      <c r="L2705" s="122">
        <v>1.1499999999999999</v>
      </c>
      <c r="N2705" s="117">
        <v>125000000</v>
      </c>
      <c r="O2705" s="129">
        <f t="shared" si="222"/>
        <v>143750000</v>
      </c>
      <c r="P2705" s="14">
        <f t="shared" si="223"/>
        <v>0</v>
      </c>
      <c r="Q2705" s="14" t="str">
        <f>+IF(B2705='1'!$D$15,IF(C2705='1'!$D$16,'2'!D2705,""),"")</f>
        <v/>
      </c>
      <c r="S2705" s="36">
        <v>110000000</v>
      </c>
      <c r="T2705" s="87">
        <v>110000000</v>
      </c>
      <c r="U2705" s="96">
        <v>110000000</v>
      </c>
      <c r="V2705" s="108">
        <v>125000000</v>
      </c>
    </row>
    <row r="2706" spans="1:22" hidden="1" x14ac:dyDescent="0.2">
      <c r="A2706" s="103">
        <v>3221</v>
      </c>
      <c r="B2706" s="1" t="s">
        <v>49</v>
      </c>
      <c r="C2706" s="14">
        <v>1</v>
      </c>
      <c r="D2706" s="14">
        <v>5</v>
      </c>
      <c r="E2706" s="1">
        <v>17030</v>
      </c>
      <c r="F2706" s="1" t="str">
        <f t="shared" si="221"/>
        <v>ХУД15</v>
      </c>
      <c r="G2706" s="2" t="s">
        <v>2082</v>
      </c>
      <c r="I2706" s="1">
        <v>4</v>
      </c>
      <c r="J2706" s="1">
        <v>1964</v>
      </c>
      <c r="K2706" s="2" t="s">
        <v>1268</v>
      </c>
      <c r="L2706" s="122">
        <v>1.1499999999999999</v>
      </c>
      <c r="N2706" s="117">
        <v>125000000</v>
      </c>
      <c r="O2706" s="129">
        <f t="shared" si="222"/>
        <v>143750000</v>
      </c>
      <c r="P2706" s="14">
        <f t="shared" si="223"/>
        <v>0</v>
      </c>
      <c r="Q2706" s="14" t="str">
        <f>+IF(B2706='1'!$D$15,IF(C2706='1'!$D$16,'2'!D2706,""),"")</f>
        <v/>
      </c>
      <c r="S2706" s="36">
        <v>110000000</v>
      </c>
      <c r="T2706" s="87">
        <v>110000000</v>
      </c>
      <c r="U2706" s="96">
        <v>110000000</v>
      </c>
      <c r="V2706" s="108">
        <v>125000000</v>
      </c>
    </row>
    <row r="2707" spans="1:22" hidden="1" x14ac:dyDescent="0.2">
      <c r="A2707" s="103">
        <v>3222</v>
      </c>
      <c r="B2707" s="1" t="s">
        <v>49</v>
      </c>
      <c r="C2707" s="14">
        <v>1</v>
      </c>
      <c r="D2707" s="14">
        <v>4</v>
      </c>
      <c r="E2707" s="1">
        <v>17030</v>
      </c>
      <c r="F2707" s="1" t="str">
        <f t="shared" si="221"/>
        <v>ХУД14</v>
      </c>
      <c r="G2707" s="2" t="s">
        <v>2082</v>
      </c>
      <c r="I2707" s="1">
        <v>4</v>
      </c>
      <c r="J2707" s="1">
        <v>1964</v>
      </c>
      <c r="K2707" s="2" t="s">
        <v>1268</v>
      </c>
      <c r="L2707" s="122">
        <v>1.1499999999999999</v>
      </c>
      <c r="N2707" s="117">
        <v>125000000</v>
      </c>
      <c r="O2707" s="129">
        <f t="shared" si="222"/>
        <v>143750000</v>
      </c>
      <c r="P2707" s="14">
        <f t="shared" si="223"/>
        <v>0</v>
      </c>
      <c r="Q2707" s="14" t="str">
        <f>+IF(B2707='1'!$D$15,IF(C2707='1'!$D$16,'2'!D2707,""),"")</f>
        <v/>
      </c>
      <c r="S2707" s="36">
        <v>110000000</v>
      </c>
      <c r="T2707" s="87">
        <v>110000000</v>
      </c>
      <c r="U2707" s="96">
        <v>110000000</v>
      </c>
      <c r="V2707" s="108">
        <v>125000000</v>
      </c>
    </row>
    <row r="2708" spans="1:22" hidden="1" x14ac:dyDescent="0.2">
      <c r="A2708" s="103">
        <v>3223</v>
      </c>
      <c r="B2708" s="1" t="s">
        <v>49</v>
      </c>
      <c r="C2708" s="14">
        <v>1</v>
      </c>
      <c r="D2708" s="14">
        <v>3</v>
      </c>
      <c r="E2708" s="1">
        <v>17030</v>
      </c>
      <c r="F2708" s="1" t="str">
        <f t="shared" si="221"/>
        <v>ХУД13</v>
      </c>
      <c r="G2708" s="2" t="s">
        <v>2082</v>
      </c>
      <c r="I2708" s="1">
        <v>4</v>
      </c>
      <c r="J2708" s="1">
        <v>1964</v>
      </c>
      <c r="K2708" s="2" t="s">
        <v>1268</v>
      </c>
      <c r="L2708" s="122">
        <v>1.1499999999999999</v>
      </c>
      <c r="N2708" s="117">
        <v>125000000</v>
      </c>
      <c r="O2708" s="129">
        <f t="shared" si="222"/>
        <v>143750000</v>
      </c>
      <c r="P2708" s="14">
        <f t="shared" si="223"/>
        <v>0</v>
      </c>
      <c r="Q2708" s="14" t="str">
        <f>+IF(B2708='1'!$D$15,IF(C2708='1'!$D$16,'2'!D2708,""),"")</f>
        <v/>
      </c>
      <c r="S2708" s="36">
        <v>110000000</v>
      </c>
      <c r="T2708" s="87">
        <v>110000000</v>
      </c>
      <c r="U2708" s="96">
        <v>110000000</v>
      </c>
      <c r="V2708" s="108">
        <v>125000000</v>
      </c>
    </row>
    <row r="2709" spans="1:22" hidden="1" x14ac:dyDescent="0.2">
      <c r="A2709" s="103">
        <v>3224</v>
      </c>
      <c r="B2709" s="1" t="s">
        <v>49</v>
      </c>
      <c r="C2709" s="14">
        <v>1</v>
      </c>
      <c r="D2709" s="14">
        <v>2</v>
      </c>
      <c r="E2709" s="1">
        <v>17030</v>
      </c>
      <c r="F2709" s="1" t="str">
        <f t="shared" si="221"/>
        <v>ХУД12</v>
      </c>
      <c r="G2709" s="2" t="s">
        <v>2082</v>
      </c>
      <c r="I2709" s="1">
        <v>4</v>
      </c>
      <c r="J2709" s="1">
        <v>1964</v>
      </c>
      <c r="K2709" s="2" t="s">
        <v>1268</v>
      </c>
      <c r="L2709" s="122">
        <v>1.1499999999999999</v>
      </c>
      <c r="N2709" s="117">
        <v>125000000</v>
      </c>
      <c r="O2709" s="129">
        <f t="shared" si="222"/>
        <v>143750000</v>
      </c>
      <c r="P2709" s="14">
        <f t="shared" si="223"/>
        <v>0</v>
      </c>
      <c r="Q2709" s="14" t="str">
        <f>+IF(B2709='1'!$D$15,IF(C2709='1'!$D$16,'2'!D2709,""),"")</f>
        <v/>
      </c>
      <c r="S2709" s="36">
        <v>110000000</v>
      </c>
      <c r="T2709" s="87">
        <v>110000000</v>
      </c>
      <c r="U2709" s="96">
        <v>110000000</v>
      </c>
      <c r="V2709" s="108">
        <v>125000000</v>
      </c>
    </row>
    <row r="2710" spans="1:22" hidden="1" x14ac:dyDescent="0.2">
      <c r="A2710" s="103">
        <v>3225</v>
      </c>
      <c r="B2710" s="1" t="s">
        <v>49</v>
      </c>
      <c r="C2710" s="14">
        <v>1</v>
      </c>
      <c r="D2710" s="14">
        <v>1</v>
      </c>
      <c r="E2710" s="1">
        <v>17030</v>
      </c>
      <c r="F2710" s="1" t="str">
        <f t="shared" si="221"/>
        <v>ХУД11</v>
      </c>
      <c r="G2710" s="2" t="s">
        <v>2082</v>
      </c>
      <c r="I2710" s="1">
        <v>4</v>
      </c>
      <c r="J2710" s="1">
        <v>1964</v>
      </c>
      <c r="K2710" s="2" t="s">
        <v>1268</v>
      </c>
      <c r="L2710" s="122">
        <v>1.1499999999999999</v>
      </c>
      <c r="N2710" s="117">
        <v>125000000</v>
      </c>
      <c r="O2710" s="129">
        <f t="shared" si="222"/>
        <v>143750000</v>
      </c>
      <c r="P2710" s="14">
        <f t="shared" si="223"/>
        <v>0</v>
      </c>
      <c r="Q2710" s="14" t="str">
        <f>+IF(B2710='1'!$D$15,IF(C2710='1'!$D$16,'2'!D2710,""),"")</f>
        <v/>
      </c>
      <c r="S2710" s="36">
        <v>110000000</v>
      </c>
      <c r="T2710" s="87">
        <v>110000000</v>
      </c>
      <c r="U2710" s="96">
        <v>110000000</v>
      </c>
      <c r="V2710" s="108">
        <v>125000000</v>
      </c>
    </row>
    <row r="2711" spans="1:22" hidden="1" x14ac:dyDescent="0.2">
      <c r="A2711" s="103">
        <v>3226</v>
      </c>
      <c r="B2711" s="43" t="s">
        <v>49</v>
      </c>
      <c r="C2711" s="43">
        <v>2</v>
      </c>
      <c r="D2711" s="43" t="s">
        <v>1302</v>
      </c>
      <c r="E2711" s="43">
        <v>17032</v>
      </c>
      <c r="F2711" s="43" t="str">
        <f t="shared" si="221"/>
        <v>ХУД2н-7</v>
      </c>
      <c r="G2711" s="44" t="s">
        <v>2521</v>
      </c>
      <c r="H2711" s="44"/>
      <c r="I2711" s="43">
        <v>3</v>
      </c>
      <c r="J2711" s="43">
        <v>1960</v>
      </c>
      <c r="K2711" s="44" t="s">
        <v>1268</v>
      </c>
      <c r="L2711" s="124">
        <v>1.1499999999999999</v>
      </c>
      <c r="M2711" s="45" t="s">
        <v>2015</v>
      </c>
      <c r="N2711" s="128">
        <v>0</v>
      </c>
      <c r="O2711" s="129">
        <f t="shared" si="222"/>
        <v>0</v>
      </c>
      <c r="P2711" s="14">
        <f t="shared" si="223"/>
        <v>0</v>
      </c>
      <c r="Q2711" s="14" t="str">
        <f>+IF(B2711='1'!$D$15,IF(C2711='1'!$D$16,'2'!D2711,""),"")</f>
        <v/>
      </c>
      <c r="S2711" s="46">
        <v>0</v>
      </c>
      <c r="T2711" s="47">
        <v>0</v>
      </c>
      <c r="U2711" s="128">
        <v>0</v>
      </c>
      <c r="V2711" s="108">
        <v>0</v>
      </c>
    </row>
    <row r="2712" spans="1:22" hidden="1" x14ac:dyDescent="0.2">
      <c r="A2712" s="103">
        <v>3227</v>
      </c>
      <c r="B2712" s="43" t="s">
        <v>49</v>
      </c>
      <c r="C2712" s="43">
        <v>2</v>
      </c>
      <c r="D2712" s="43" t="s">
        <v>1308</v>
      </c>
      <c r="E2712" s="43">
        <v>17032</v>
      </c>
      <c r="F2712" s="43" t="str">
        <f t="shared" si="221"/>
        <v>ХУД2н-3</v>
      </c>
      <c r="G2712" s="44" t="s">
        <v>2522</v>
      </c>
      <c r="H2712" s="44"/>
      <c r="I2712" s="43">
        <v>3</v>
      </c>
      <c r="J2712" s="43">
        <v>1959</v>
      </c>
      <c r="K2712" s="44" t="s">
        <v>1268</v>
      </c>
      <c r="L2712" s="124">
        <v>1.1499999999999999</v>
      </c>
      <c r="M2712" s="45" t="s">
        <v>2015</v>
      </c>
      <c r="N2712" s="128">
        <v>0</v>
      </c>
      <c r="O2712" s="129">
        <f t="shared" si="222"/>
        <v>0</v>
      </c>
      <c r="P2712" s="14">
        <f t="shared" si="223"/>
        <v>0</v>
      </c>
      <c r="Q2712" s="14" t="str">
        <f>+IF(B2712='1'!$D$15,IF(C2712='1'!$D$16,'2'!D2712,""),"")</f>
        <v/>
      </c>
      <c r="S2712" s="46">
        <v>0</v>
      </c>
      <c r="T2712" s="47">
        <v>0</v>
      </c>
      <c r="U2712" s="128">
        <v>0</v>
      </c>
      <c r="V2712" s="108">
        <v>0</v>
      </c>
    </row>
    <row r="2713" spans="1:22" hidden="1" x14ac:dyDescent="0.2">
      <c r="A2713" s="103">
        <v>3228</v>
      </c>
      <c r="B2713" s="43" t="s">
        <v>49</v>
      </c>
      <c r="C2713" s="43">
        <v>2</v>
      </c>
      <c r="D2713" s="43" t="s">
        <v>1309</v>
      </c>
      <c r="E2713" s="43">
        <v>17032</v>
      </c>
      <c r="F2713" s="43" t="str">
        <f t="shared" si="221"/>
        <v>ХУД2н-18</v>
      </c>
      <c r="G2713" s="44" t="s">
        <v>2523</v>
      </c>
      <c r="H2713" s="44"/>
      <c r="I2713" s="43">
        <v>3</v>
      </c>
      <c r="J2713" s="43">
        <v>1960</v>
      </c>
      <c r="K2713" s="44" t="s">
        <v>1268</v>
      </c>
      <c r="L2713" s="124">
        <v>1.1499999999999999</v>
      </c>
      <c r="M2713" s="45" t="s">
        <v>2015</v>
      </c>
      <c r="N2713" s="128">
        <v>0</v>
      </c>
      <c r="O2713" s="129">
        <f t="shared" si="222"/>
        <v>0</v>
      </c>
      <c r="P2713" s="14">
        <f t="shared" si="223"/>
        <v>0</v>
      </c>
      <c r="Q2713" s="14" t="str">
        <f>+IF(B2713='1'!$D$15,IF(C2713='1'!$D$16,'2'!D2713,""),"")</f>
        <v/>
      </c>
      <c r="S2713" s="46">
        <v>0</v>
      </c>
      <c r="T2713" s="47">
        <v>0</v>
      </c>
      <c r="U2713" s="128">
        <v>0</v>
      </c>
      <c r="V2713" s="108">
        <v>0</v>
      </c>
    </row>
    <row r="2714" spans="1:22" hidden="1" x14ac:dyDescent="0.2">
      <c r="A2714" s="103">
        <v>3229</v>
      </c>
      <c r="B2714" s="43" t="s">
        <v>49</v>
      </c>
      <c r="C2714" s="43">
        <v>2</v>
      </c>
      <c r="D2714" s="43" t="s">
        <v>1303</v>
      </c>
      <c r="E2714" s="43">
        <v>17032</v>
      </c>
      <c r="F2714" s="43" t="str">
        <f t="shared" si="221"/>
        <v>ХУД2н-17</v>
      </c>
      <c r="G2714" s="44" t="s">
        <v>2524</v>
      </c>
      <c r="H2714" s="44"/>
      <c r="I2714" s="43">
        <v>3</v>
      </c>
      <c r="J2714" s="43">
        <v>1960</v>
      </c>
      <c r="K2714" s="44" t="s">
        <v>1268</v>
      </c>
      <c r="L2714" s="124">
        <v>1.1499999999999999</v>
      </c>
      <c r="M2714" s="45" t="s">
        <v>2015</v>
      </c>
      <c r="N2714" s="128">
        <v>0</v>
      </c>
      <c r="O2714" s="129">
        <f t="shared" si="222"/>
        <v>0</v>
      </c>
      <c r="P2714" s="14">
        <f t="shared" si="223"/>
        <v>0</v>
      </c>
      <c r="Q2714" s="14" t="str">
        <f>+IF(B2714='1'!$D$15,IF(C2714='1'!$D$16,'2'!D2714,""),"")</f>
        <v/>
      </c>
      <c r="S2714" s="46">
        <v>0</v>
      </c>
      <c r="T2714" s="47">
        <v>0</v>
      </c>
      <c r="U2714" s="128">
        <v>0</v>
      </c>
      <c r="V2714" s="108">
        <v>0</v>
      </c>
    </row>
    <row r="2715" spans="1:22" hidden="1" x14ac:dyDescent="0.2">
      <c r="A2715" s="103">
        <v>3230</v>
      </c>
      <c r="B2715" s="43" t="s">
        <v>49</v>
      </c>
      <c r="C2715" s="43">
        <v>2</v>
      </c>
      <c r="D2715" s="43" t="s">
        <v>1310</v>
      </c>
      <c r="E2715" s="43">
        <v>17032</v>
      </c>
      <c r="F2715" s="43" t="str">
        <f t="shared" si="221"/>
        <v>ХУД2н-16</v>
      </c>
      <c r="G2715" s="44" t="s">
        <v>2525</v>
      </c>
      <c r="H2715" s="44"/>
      <c r="I2715" s="43">
        <v>2</v>
      </c>
      <c r="J2715" s="43">
        <v>1960</v>
      </c>
      <c r="K2715" s="44" t="s">
        <v>1268</v>
      </c>
      <c r="L2715" s="124">
        <v>1.1499999999999999</v>
      </c>
      <c r="M2715" s="45" t="s">
        <v>2015</v>
      </c>
      <c r="N2715" s="128">
        <v>0</v>
      </c>
      <c r="O2715" s="129">
        <f t="shared" si="222"/>
        <v>0</v>
      </c>
      <c r="P2715" s="14">
        <f t="shared" si="223"/>
        <v>0</v>
      </c>
      <c r="Q2715" s="14" t="str">
        <f>+IF(B2715='1'!$D$15,IF(C2715='1'!$D$16,'2'!D2715,""),"")</f>
        <v/>
      </c>
      <c r="S2715" s="46">
        <v>0</v>
      </c>
      <c r="T2715" s="47">
        <v>0</v>
      </c>
      <c r="U2715" s="128">
        <v>0</v>
      </c>
      <c r="V2715" s="108">
        <v>0</v>
      </c>
    </row>
    <row r="2716" spans="1:22" hidden="1" x14ac:dyDescent="0.2">
      <c r="A2716" s="103">
        <v>3231</v>
      </c>
      <c r="B2716" s="43" t="s">
        <v>49</v>
      </c>
      <c r="C2716" s="43">
        <v>2</v>
      </c>
      <c r="D2716" s="43" t="s">
        <v>1305</v>
      </c>
      <c r="E2716" s="43">
        <v>17032</v>
      </c>
      <c r="F2716" s="43" t="str">
        <f t="shared" si="221"/>
        <v>ХУД2н-13</v>
      </c>
      <c r="G2716" s="44" t="s">
        <v>2526</v>
      </c>
      <c r="H2716" s="44"/>
      <c r="I2716" s="43">
        <v>3</v>
      </c>
      <c r="J2716" s="43">
        <v>1960</v>
      </c>
      <c r="K2716" s="44" t="s">
        <v>1268</v>
      </c>
      <c r="L2716" s="124">
        <v>1.1499999999999999</v>
      </c>
      <c r="M2716" s="45" t="s">
        <v>2015</v>
      </c>
      <c r="N2716" s="128">
        <v>0</v>
      </c>
      <c r="O2716" s="129">
        <f t="shared" si="222"/>
        <v>0</v>
      </c>
      <c r="P2716" s="14">
        <f t="shared" si="223"/>
        <v>0</v>
      </c>
      <c r="Q2716" s="14" t="str">
        <f>+IF(B2716='1'!$D$15,IF(C2716='1'!$D$16,'2'!D2716,""),"")</f>
        <v/>
      </c>
      <c r="S2716" s="46">
        <v>0</v>
      </c>
      <c r="T2716" s="47">
        <v>0</v>
      </c>
      <c r="U2716" s="128">
        <v>0</v>
      </c>
      <c r="V2716" s="108">
        <v>0</v>
      </c>
    </row>
    <row r="2717" spans="1:22" hidden="1" x14ac:dyDescent="0.2">
      <c r="A2717" s="103">
        <v>3232</v>
      </c>
      <c r="B2717" s="43" t="s">
        <v>49</v>
      </c>
      <c r="C2717" s="43">
        <v>2</v>
      </c>
      <c r="D2717" s="43" t="s">
        <v>1304</v>
      </c>
      <c r="E2717" s="43">
        <v>17032</v>
      </c>
      <c r="F2717" s="43" t="str">
        <f t="shared" si="221"/>
        <v>ХУД2н-12</v>
      </c>
      <c r="G2717" s="44" t="s">
        <v>2527</v>
      </c>
      <c r="H2717" s="44"/>
      <c r="I2717" s="43">
        <v>3</v>
      </c>
      <c r="J2717" s="43">
        <v>1960</v>
      </c>
      <c r="K2717" s="44" t="s">
        <v>1268</v>
      </c>
      <c r="L2717" s="124">
        <v>1.1499999999999999</v>
      </c>
      <c r="M2717" s="45" t="s">
        <v>2015</v>
      </c>
      <c r="N2717" s="128">
        <v>0</v>
      </c>
      <c r="O2717" s="129">
        <f t="shared" si="222"/>
        <v>0</v>
      </c>
      <c r="P2717" s="14">
        <f t="shared" si="223"/>
        <v>0</v>
      </c>
      <c r="Q2717" s="14" t="str">
        <f>+IF(B2717='1'!$D$15,IF(C2717='1'!$D$16,'2'!D2717,""),"")</f>
        <v/>
      </c>
      <c r="S2717" s="46">
        <v>0</v>
      </c>
      <c r="T2717" s="47">
        <v>0</v>
      </c>
      <c r="U2717" s="128">
        <v>0</v>
      </c>
      <c r="V2717" s="108">
        <v>0</v>
      </c>
    </row>
    <row r="2718" spans="1:22" hidden="1" x14ac:dyDescent="0.2">
      <c r="A2718" s="103">
        <v>3233</v>
      </c>
      <c r="B2718" s="43" t="s">
        <v>49</v>
      </c>
      <c r="C2718" s="43">
        <v>2</v>
      </c>
      <c r="D2718" s="43" t="s">
        <v>1314</v>
      </c>
      <c r="E2718" s="43">
        <v>17032</v>
      </c>
      <c r="F2718" s="43" t="str">
        <f t="shared" si="221"/>
        <v>ХУД2н-11</v>
      </c>
      <c r="G2718" s="44" t="s">
        <v>2528</v>
      </c>
      <c r="H2718" s="44"/>
      <c r="I2718" s="43">
        <v>2</v>
      </c>
      <c r="J2718" s="43">
        <v>1959</v>
      </c>
      <c r="K2718" s="44" t="s">
        <v>1298</v>
      </c>
      <c r="L2718" s="124">
        <v>1.1499999999999999</v>
      </c>
      <c r="M2718" s="45" t="s">
        <v>2015</v>
      </c>
      <c r="N2718" s="128">
        <v>0</v>
      </c>
      <c r="O2718" s="129">
        <f t="shared" si="222"/>
        <v>0</v>
      </c>
      <c r="P2718" s="14">
        <f t="shared" si="223"/>
        <v>0</v>
      </c>
      <c r="Q2718" s="14" t="str">
        <f>+IF(B2718='1'!$D$15,IF(C2718='1'!$D$16,'2'!D2718,""),"")</f>
        <v/>
      </c>
      <c r="S2718" s="46">
        <v>0</v>
      </c>
      <c r="T2718" s="47">
        <v>0</v>
      </c>
      <c r="U2718" s="128">
        <v>0</v>
      </c>
      <c r="V2718" s="108">
        <v>0</v>
      </c>
    </row>
    <row r="2719" spans="1:22" hidden="1" x14ac:dyDescent="0.2">
      <c r="A2719" s="103">
        <v>3234</v>
      </c>
      <c r="B2719" s="1" t="s">
        <v>49</v>
      </c>
      <c r="C2719" s="14">
        <v>2</v>
      </c>
      <c r="D2719" s="14" t="s">
        <v>1317</v>
      </c>
      <c r="E2719" s="1">
        <v>17031</v>
      </c>
      <c r="F2719" s="1" t="str">
        <f t="shared" si="221"/>
        <v>ХУД2Г-17</v>
      </c>
      <c r="G2719" s="2" t="s">
        <v>1318</v>
      </c>
      <c r="I2719" s="1">
        <v>6</v>
      </c>
      <c r="J2719" s="1">
        <v>2002</v>
      </c>
      <c r="K2719" s="2" t="s">
        <v>180</v>
      </c>
      <c r="L2719" s="122">
        <f>+$L$1</f>
        <v>1.1000000000000001</v>
      </c>
      <c r="N2719" s="117">
        <v>2500000</v>
      </c>
      <c r="O2719" s="129">
        <f t="shared" si="222"/>
        <v>2750000</v>
      </c>
      <c r="P2719" s="14">
        <f t="shared" si="223"/>
        <v>0</v>
      </c>
      <c r="Q2719" s="14" t="str">
        <f>+IF(B2719='1'!$D$15,IF(C2719='1'!$D$16,'2'!D2719,""),"")</f>
        <v/>
      </c>
      <c r="S2719" s="36">
        <v>2000000</v>
      </c>
      <c r="T2719" s="87">
        <v>2000000</v>
      </c>
      <c r="U2719" s="96">
        <v>2200000</v>
      </c>
      <c r="V2719" s="108">
        <v>2500000</v>
      </c>
    </row>
    <row r="2720" spans="1:22" hidden="1" x14ac:dyDescent="0.2">
      <c r="A2720" s="103">
        <v>3235</v>
      </c>
      <c r="B2720" s="1" t="s">
        <v>49</v>
      </c>
      <c r="C2720" s="14">
        <v>2</v>
      </c>
      <c r="D2720" s="14" t="s">
        <v>2084</v>
      </c>
      <c r="E2720" s="1">
        <v>17033</v>
      </c>
      <c r="F2720" s="1" t="str">
        <f t="shared" si="221"/>
        <v>ХУД2аш-19</v>
      </c>
      <c r="G2720" s="2" t="s">
        <v>1307</v>
      </c>
      <c r="I2720" s="1">
        <v>4</v>
      </c>
      <c r="J2720" s="1">
        <v>1968</v>
      </c>
      <c r="K2720" s="2" t="s">
        <v>1268</v>
      </c>
      <c r="L2720" s="122">
        <v>1.1499999999999999</v>
      </c>
      <c r="N2720" s="117">
        <v>80000000</v>
      </c>
      <c r="O2720" s="129">
        <f t="shared" si="222"/>
        <v>92000000</v>
      </c>
      <c r="P2720" s="14">
        <f t="shared" si="223"/>
        <v>0</v>
      </c>
      <c r="Q2720" s="14" t="str">
        <f>+IF(B2720='1'!$D$15,IF(C2720='1'!$D$16,'2'!D2720,""),"")</f>
        <v/>
      </c>
      <c r="S2720" s="36">
        <v>70000000</v>
      </c>
      <c r="T2720" s="87">
        <v>70000000</v>
      </c>
      <c r="U2720" s="96">
        <v>70000000</v>
      </c>
      <c r="V2720" s="108">
        <v>80000000</v>
      </c>
    </row>
    <row r="2721" spans="1:22" hidden="1" x14ac:dyDescent="0.2">
      <c r="A2721" s="103">
        <v>3236</v>
      </c>
      <c r="B2721" s="1" t="s">
        <v>49</v>
      </c>
      <c r="C2721" s="14">
        <v>2</v>
      </c>
      <c r="D2721" s="14" t="s">
        <v>620</v>
      </c>
      <c r="E2721" s="1">
        <v>17032</v>
      </c>
      <c r="F2721" s="1" t="str">
        <f t="shared" si="221"/>
        <v>ХУД28а</v>
      </c>
      <c r="G2721" s="2" t="s">
        <v>1306</v>
      </c>
      <c r="I2721" s="1">
        <v>6</v>
      </c>
      <c r="J2721" s="1">
        <v>1992</v>
      </c>
      <c r="K2721" s="2" t="s">
        <v>1268</v>
      </c>
      <c r="L2721" s="122">
        <v>1.1499999999999999</v>
      </c>
      <c r="N2721" s="117">
        <v>90000000</v>
      </c>
      <c r="O2721" s="129">
        <f t="shared" si="222"/>
        <v>103499999.99999999</v>
      </c>
      <c r="P2721" s="14">
        <f t="shared" si="223"/>
        <v>0</v>
      </c>
      <c r="Q2721" s="14" t="str">
        <f>+IF(B2721='1'!$D$15,IF(C2721='1'!$D$16,'2'!D2721,""),"")</f>
        <v/>
      </c>
      <c r="S2721" s="36">
        <v>80000000</v>
      </c>
      <c r="T2721" s="87">
        <v>80000000</v>
      </c>
      <c r="U2721" s="96">
        <v>80000000</v>
      </c>
      <c r="V2721" s="108">
        <v>90000000</v>
      </c>
    </row>
    <row r="2722" spans="1:22" hidden="1" x14ac:dyDescent="0.2">
      <c r="A2722" s="103">
        <v>3237</v>
      </c>
      <c r="B2722" s="1" t="s">
        <v>49</v>
      </c>
      <c r="C2722" s="14">
        <v>2</v>
      </c>
      <c r="D2722" s="14" t="s">
        <v>1316</v>
      </c>
      <c r="E2722" s="1">
        <v>17032</v>
      </c>
      <c r="F2722" s="1" t="str">
        <f t="shared" si="221"/>
        <v>ХУД26В</v>
      </c>
      <c r="G2722" s="2" t="s">
        <v>1785</v>
      </c>
      <c r="I2722" s="1">
        <v>16</v>
      </c>
      <c r="J2722" s="1">
        <v>2020</v>
      </c>
      <c r="K2722" s="2" t="s">
        <v>1298</v>
      </c>
      <c r="L2722" s="122">
        <f t="shared" ref="L2722:L2734" si="224">+$L$1</f>
        <v>1.1000000000000001</v>
      </c>
      <c r="N2722" s="117">
        <v>4300000</v>
      </c>
      <c r="O2722" s="129">
        <f t="shared" si="222"/>
        <v>4730000</v>
      </c>
      <c r="P2722" s="14">
        <f t="shared" si="223"/>
        <v>0</v>
      </c>
      <c r="Q2722" s="14" t="str">
        <f>+IF(B2722='1'!$D$15,IF(C2722='1'!$D$16,'2'!D2722,""),"")</f>
        <v/>
      </c>
      <c r="S2722" s="36">
        <v>3400000</v>
      </c>
      <c r="T2722" s="87">
        <v>3600000</v>
      </c>
      <c r="U2722" s="96">
        <v>3700000</v>
      </c>
      <c r="V2722" s="108">
        <v>4300000</v>
      </c>
    </row>
    <row r="2723" spans="1:22" hidden="1" x14ac:dyDescent="0.2">
      <c r="A2723" s="103">
        <v>3238</v>
      </c>
      <c r="B2723" s="1" t="s">
        <v>49</v>
      </c>
      <c r="C2723" s="14">
        <v>2</v>
      </c>
      <c r="D2723" s="14" t="s">
        <v>18</v>
      </c>
      <c r="E2723" s="1">
        <v>17032</v>
      </c>
      <c r="F2723" s="1" t="str">
        <f t="shared" si="221"/>
        <v>ХУД26А</v>
      </c>
      <c r="G2723" s="2" t="s">
        <v>1785</v>
      </c>
      <c r="I2723" s="1">
        <v>16</v>
      </c>
      <c r="J2723" s="1">
        <v>2020</v>
      </c>
      <c r="K2723" s="2" t="s">
        <v>1298</v>
      </c>
      <c r="L2723" s="122">
        <f t="shared" si="224"/>
        <v>1.1000000000000001</v>
      </c>
      <c r="N2723" s="117">
        <v>4300000</v>
      </c>
      <c r="O2723" s="129">
        <f t="shared" si="222"/>
        <v>4730000</v>
      </c>
      <c r="P2723" s="14">
        <f t="shared" si="223"/>
        <v>0</v>
      </c>
      <c r="Q2723" s="14" t="str">
        <f>+IF(B2723='1'!$D$15,IF(C2723='1'!$D$16,'2'!D2723,""),"")</f>
        <v/>
      </c>
      <c r="S2723" s="36">
        <v>3400000</v>
      </c>
      <c r="T2723" s="87">
        <v>3600000</v>
      </c>
      <c r="U2723" s="96">
        <v>3700000</v>
      </c>
      <c r="V2723" s="108">
        <v>4300000</v>
      </c>
    </row>
    <row r="2724" spans="1:22" hidden="1" x14ac:dyDescent="0.2">
      <c r="A2724" s="103">
        <v>3239</v>
      </c>
      <c r="B2724" s="1" t="s">
        <v>49</v>
      </c>
      <c r="C2724" s="14">
        <v>2</v>
      </c>
      <c r="D2724" s="14">
        <v>5</v>
      </c>
      <c r="E2724" s="1">
        <v>17032</v>
      </c>
      <c r="F2724" s="1" t="str">
        <f t="shared" si="221"/>
        <v>ХУД25</v>
      </c>
      <c r="G2724" s="2" t="s">
        <v>1785</v>
      </c>
      <c r="I2724" s="1">
        <v>16</v>
      </c>
      <c r="J2724" s="1">
        <v>2019</v>
      </c>
      <c r="K2724" s="2" t="s">
        <v>1268</v>
      </c>
      <c r="L2724" s="122">
        <f t="shared" si="224"/>
        <v>1.1000000000000001</v>
      </c>
      <c r="N2724" s="117">
        <v>4300000</v>
      </c>
      <c r="O2724" s="129">
        <f t="shared" si="222"/>
        <v>4730000</v>
      </c>
      <c r="P2724" s="14">
        <f t="shared" si="223"/>
        <v>0</v>
      </c>
      <c r="Q2724" s="14" t="str">
        <f>+IF(B2724='1'!$D$15,IF(C2724='1'!$D$16,'2'!D2724,""),"")</f>
        <v/>
      </c>
      <c r="S2724" s="36">
        <v>3400000</v>
      </c>
      <c r="T2724" s="87">
        <v>3600000</v>
      </c>
      <c r="U2724" s="96">
        <v>3700000</v>
      </c>
      <c r="V2724" s="108">
        <v>4300000</v>
      </c>
    </row>
    <row r="2725" spans="1:22" hidden="1" x14ac:dyDescent="0.2">
      <c r="A2725" s="103">
        <v>3240</v>
      </c>
      <c r="B2725" s="1" t="s">
        <v>49</v>
      </c>
      <c r="C2725" s="14">
        <v>2</v>
      </c>
      <c r="D2725" s="14" t="s">
        <v>381</v>
      </c>
      <c r="E2725" s="1">
        <v>17032</v>
      </c>
      <c r="F2725" s="1" t="str">
        <f t="shared" si="221"/>
        <v>ХУД237Б</v>
      </c>
      <c r="G2725" s="2" t="s">
        <v>1786</v>
      </c>
      <c r="I2725" s="1">
        <v>16</v>
      </c>
      <c r="J2725" s="1">
        <v>2018</v>
      </c>
      <c r="K2725" s="2" t="s">
        <v>1313</v>
      </c>
      <c r="L2725" s="122">
        <f t="shared" si="224"/>
        <v>1.1000000000000001</v>
      </c>
      <c r="N2725" s="117">
        <v>4150000</v>
      </c>
      <c r="O2725" s="129">
        <f t="shared" si="222"/>
        <v>4565000</v>
      </c>
      <c r="P2725" s="14">
        <f t="shared" si="223"/>
        <v>0</v>
      </c>
      <c r="Q2725" s="14" t="str">
        <f>+IF(B2725='1'!$D$15,IF(C2725='1'!$D$16,'2'!D2725,""),"")</f>
        <v/>
      </c>
      <c r="S2725" s="36">
        <v>3400000</v>
      </c>
      <c r="T2725" s="87">
        <v>3500000</v>
      </c>
      <c r="U2725" s="96">
        <v>3600000</v>
      </c>
      <c r="V2725" s="108">
        <v>4150000</v>
      </c>
    </row>
    <row r="2726" spans="1:22" hidden="1" x14ac:dyDescent="0.2">
      <c r="A2726" s="103">
        <v>3241</v>
      </c>
      <c r="B2726" s="1" t="s">
        <v>49</v>
      </c>
      <c r="C2726" s="14">
        <v>2</v>
      </c>
      <c r="D2726" s="14" t="s">
        <v>379</v>
      </c>
      <c r="E2726" s="1">
        <v>17032</v>
      </c>
      <c r="F2726" s="1" t="str">
        <f t="shared" si="221"/>
        <v>ХУД237А</v>
      </c>
      <c r="G2726" s="2" t="s">
        <v>1786</v>
      </c>
      <c r="I2726" s="1">
        <v>16</v>
      </c>
      <c r="J2726" s="1">
        <v>2018</v>
      </c>
      <c r="K2726" s="2" t="s">
        <v>1313</v>
      </c>
      <c r="L2726" s="122">
        <f t="shared" si="224"/>
        <v>1.1000000000000001</v>
      </c>
      <c r="N2726" s="117">
        <v>4150000</v>
      </c>
      <c r="O2726" s="129">
        <f t="shared" si="222"/>
        <v>4565000</v>
      </c>
      <c r="P2726" s="14">
        <f t="shared" si="223"/>
        <v>0</v>
      </c>
      <c r="Q2726" s="14" t="str">
        <f>+IF(B2726='1'!$D$15,IF(C2726='1'!$D$16,'2'!D2726,""),"")</f>
        <v/>
      </c>
      <c r="S2726" s="36">
        <v>3400000</v>
      </c>
      <c r="T2726" s="87">
        <v>3500000</v>
      </c>
      <c r="U2726" s="96">
        <v>3600000</v>
      </c>
      <c r="V2726" s="108">
        <v>4150000</v>
      </c>
    </row>
    <row r="2727" spans="1:22" hidden="1" x14ac:dyDescent="0.2">
      <c r="A2727" s="103">
        <v>3242</v>
      </c>
      <c r="B2727" s="1" t="s">
        <v>49</v>
      </c>
      <c r="C2727" s="14">
        <v>2</v>
      </c>
      <c r="D2727" s="14">
        <v>14</v>
      </c>
      <c r="E2727" s="1">
        <v>17032</v>
      </c>
      <c r="F2727" s="1" t="str">
        <f t="shared" si="221"/>
        <v>ХУД214</v>
      </c>
      <c r="G2727" s="2" t="s">
        <v>1786</v>
      </c>
      <c r="I2727" s="1">
        <v>16</v>
      </c>
      <c r="J2727" s="1">
        <v>2016</v>
      </c>
      <c r="K2727" s="2" t="s">
        <v>1268</v>
      </c>
      <c r="L2727" s="122">
        <f t="shared" si="224"/>
        <v>1.1000000000000001</v>
      </c>
      <c r="N2727" s="117">
        <v>4150000</v>
      </c>
      <c r="O2727" s="129">
        <f t="shared" si="222"/>
        <v>4565000</v>
      </c>
      <c r="P2727" s="14">
        <f t="shared" si="223"/>
        <v>0</v>
      </c>
      <c r="Q2727" s="14" t="str">
        <f>+IF(B2727='1'!$D$15,IF(C2727='1'!$D$16,'2'!D2727,""),"")</f>
        <v/>
      </c>
      <c r="S2727" s="36">
        <v>3400000</v>
      </c>
      <c r="T2727" s="87">
        <v>3500000</v>
      </c>
      <c r="U2727" s="96">
        <v>3600000</v>
      </c>
      <c r="V2727" s="108">
        <v>4150000</v>
      </c>
    </row>
    <row r="2728" spans="1:22" hidden="1" x14ac:dyDescent="0.2">
      <c r="A2728" s="103">
        <v>3243</v>
      </c>
      <c r="B2728" s="1" t="s">
        <v>49</v>
      </c>
      <c r="C2728" s="14">
        <v>2</v>
      </c>
      <c r="D2728" s="14" t="s">
        <v>486</v>
      </c>
      <c r="E2728" s="1">
        <v>17032</v>
      </c>
      <c r="F2728" s="1" t="str">
        <f t="shared" si="221"/>
        <v>ХУД235Г</v>
      </c>
      <c r="G2728" s="2" t="s">
        <v>2086</v>
      </c>
      <c r="I2728" s="1">
        <v>16</v>
      </c>
      <c r="J2728" s="1">
        <v>2021</v>
      </c>
      <c r="K2728" s="2" t="s">
        <v>1268</v>
      </c>
      <c r="L2728" s="122">
        <f t="shared" si="224"/>
        <v>1.1000000000000001</v>
      </c>
      <c r="N2728" s="117">
        <v>4300000</v>
      </c>
      <c r="O2728" s="129">
        <f t="shared" si="222"/>
        <v>4730000</v>
      </c>
      <c r="P2728" s="14">
        <f t="shared" si="223"/>
        <v>0</v>
      </c>
      <c r="Q2728" s="14" t="str">
        <f>+IF(B2728='1'!$D$15,IF(C2728='1'!$D$16,'2'!D2728,""),"")</f>
        <v/>
      </c>
      <c r="S2728" s="36">
        <v>3600000</v>
      </c>
      <c r="T2728" s="87">
        <v>3600000</v>
      </c>
      <c r="U2728" s="96">
        <v>3700000</v>
      </c>
      <c r="V2728" s="108">
        <v>4300000</v>
      </c>
    </row>
    <row r="2729" spans="1:22" hidden="1" x14ac:dyDescent="0.2">
      <c r="A2729" s="103">
        <v>3244</v>
      </c>
      <c r="B2729" s="1" t="s">
        <v>49</v>
      </c>
      <c r="C2729" s="14">
        <v>2</v>
      </c>
      <c r="D2729" s="14" t="s">
        <v>487</v>
      </c>
      <c r="E2729" s="1">
        <v>17032</v>
      </c>
      <c r="F2729" s="1" t="str">
        <f t="shared" si="221"/>
        <v>ХУД235В</v>
      </c>
      <c r="G2729" s="2" t="s">
        <v>2086</v>
      </c>
      <c r="I2729" s="1">
        <v>16</v>
      </c>
      <c r="J2729" s="1">
        <v>2022</v>
      </c>
      <c r="K2729" s="2" t="s">
        <v>1268</v>
      </c>
      <c r="L2729" s="122">
        <f t="shared" si="224"/>
        <v>1.1000000000000001</v>
      </c>
      <c r="N2729" s="117">
        <v>4300000</v>
      </c>
      <c r="O2729" s="129">
        <f t="shared" si="222"/>
        <v>4730000</v>
      </c>
      <c r="P2729" s="14">
        <f t="shared" si="223"/>
        <v>0</v>
      </c>
      <c r="Q2729" s="14" t="str">
        <f>+IF(B2729='1'!$D$15,IF(C2729='1'!$D$16,'2'!D2729,""),"")</f>
        <v/>
      </c>
      <c r="S2729" s="36"/>
      <c r="T2729" s="87"/>
      <c r="U2729" s="96">
        <v>3700000</v>
      </c>
      <c r="V2729" s="108">
        <v>4300000</v>
      </c>
    </row>
    <row r="2730" spans="1:22" hidden="1" x14ac:dyDescent="0.2">
      <c r="A2730" s="103">
        <v>3245</v>
      </c>
      <c r="B2730" s="1" t="s">
        <v>49</v>
      </c>
      <c r="C2730" s="14">
        <v>2</v>
      </c>
      <c r="D2730" s="14" t="s">
        <v>177</v>
      </c>
      <c r="E2730" s="1">
        <v>17032</v>
      </c>
      <c r="F2730" s="1" t="str">
        <f t="shared" si="221"/>
        <v>ХУД235Б</v>
      </c>
      <c r="G2730" s="2" t="s">
        <v>2086</v>
      </c>
      <c r="I2730" s="1">
        <v>16</v>
      </c>
      <c r="J2730" s="1">
        <v>2019</v>
      </c>
      <c r="K2730" s="2" t="s">
        <v>1268</v>
      </c>
      <c r="L2730" s="122">
        <f t="shared" si="224"/>
        <v>1.1000000000000001</v>
      </c>
      <c r="N2730" s="117">
        <v>4150000</v>
      </c>
      <c r="O2730" s="129">
        <f t="shared" si="222"/>
        <v>4565000</v>
      </c>
      <c r="P2730" s="14">
        <f t="shared" si="223"/>
        <v>0</v>
      </c>
      <c r="Q2730" s="14" t="str">
        <f>+IF(B2730='1'!$D$15,IF(C2730='1'!$D$16,'2'!D2730,""),"")</f>
        <v/>
      </c>
      <c r="S2730" s="36">
        <v>3400000</v>
      </c>
      <c r="T2730" s="87">
        <v>3400000</v>
      </c>
      <c r="U2730" s="96">
        <v>3600000</v>
      </c>
      <c r="V2730" s="108">
        <v>4150000</v>
      </c>
    </row>
    <row r="2731" spans="1:22" hidden="1" x14ac:dyDescent="0.2">
      <c r="A2731" s="103">
        <v>3246</v>
      </c>
      <c r="B2731" s="1" t="s">
        <v>49</v>
      </c>
      <c r="C2731" s="14">
        <v>2</v>
      </c>
      <c r="D2731" s="14" t="s">
        <v>176</v>
      </c>
      <c r="E2731" s="1">
        <v>17032</v>
      </c>
      <c r="F2731" s="1" t="str">
        <f t="shared" si="221"/>
        <v>ХУД235А</v>
      </c>
      <c r="G2731" s="2" t="s">
        <v>2086</v>
      </c>
      <c r="I2731" s="1">
        <v>16</v>
      </c>
      <c r="J2731" s="1">
        <v>2019</v>
      </c>
      <c r="K2731" s="2" t="s">
        <v>1268</v>
      </c>
      <c r="L2731" s="122">
        <f t="shared" si="224"/>
        <v>1.1000000000000001</v>
      </c>
      <c r="N2731" s="117">
        <v>4150000</v>
      </c>
      <c r="O2731" s="129">
        <f t="shared" si="222"/>
        <v>4565000</v>
      </c>
      <c r="P2731" s="14">
        <f t="shared" si="223"/>
        <v>0</v>
      </c>
      <c r="Q2731" s="14" t="str">
        <f>+IF(B2731='1'!$D$15,IF(C2731='1'!$D$16,'2'!D2731,""),"")</f>
        <v/>
      </c>
      <c r="S2731" s="36">
        <v>3400000</v>
      </c>
      <c r="T2731" s="87">
        <v>3400000</v>
      </c>
      <c r="U2731" s="96">
        <v>3600000</v>
      </c>
      <c r="V2731" s="108">
        <v>4150000</v>
      </c>
    </row>
    <row r="2732" spans="1:22" hidden="1" x14ac:dyDescent="0.2">
      <c r="A2732" s="103">
        <v>3247</v>
      </c>
      <c r="B2732" s="1" t="s">
        <v>49</v>
      </c>
      <c r="C2732" s="14">
        <v>2</v>
      </c>
      <c r="D2732" s="14">
        <v>13</v>
      </c>
      <c r="E2732" s="1">
        <v>17032</v>
      </c>
      <c r="F2732" s="1" t="str">
        <f t="shared" si="221"/>
        <v>ХУД213</v>
      </c>
      <c r="G2732" s="2" t="s">
        <v>2609</v>
      </c>
      <c r="I2732" s="1">
        <v>16</v>
      </c>
      <c r="J2732" s="1">
        <v>2024</v>
      </c>
      <c r="K2732" s="2" t="s">
        <v>1268</v>
      </c>
      <c r="L2732" s="122">
        <f t="shared" si="224"/>
        <v>1.1000000000000001</v>
      </c>
      <c r="N2732" s="117">
        <v>3600000</v>
      </c>
      <c r="O2732" s="129">
        <f t="shared" si="222"/>
        <v>3960000.0000000005</v>
      </c>
      <c r="P2732" s="14">
        <f t="shared" si="223"/>
        <v>0</v>
      </c>
      <c r="Q2732" s="14" t="str">
        <f>+IF(B2732='1'!$D$15,IF(C2732='1'!$D$16,'2'!D2732,""),"")</f>
        <v/>
      </c>
      <c r="S2732" s="36"/>
      <c r="T2732" s="87"/>
      <c r="U2732" s="96">
        <v>0</v>
      </c>
      <c r="V2732" s="108">
        <v>3600000</v>
      </c>
    </row>
    <row r="2733" spans="1:22" hidden="1" x14ac:dyDescent="0.2">
      <c r="A2733" s="103">
        <v>3248</v>
      </c>
      <c r="B2733" s="1" t="s">
        <v>49</v>
      </c>
      <c r="C2733" s="14">
        <v>2</v>
      </c>
      <c r="D2733" s="14" t="s">
        <v>2293</v>
      </c>
      <c r="E2733" s="1">
        <v>17031</v>
      </c>
      <c r="F2733" s="1" t="str">
        <f t="shared" si="221"/>
        <v>ХУД235Б /4 давхар/</v>
      </c>
      <c r="G2733" s="2" t="s">
        <v>2085</v>
      </c>
      <c r="I2733" s="1">
        <v>4</v>
      </c>
      <c r="J2733" s="1">
        <v>2009</v>
      </c>
      <c r="K2733" s="2" t="s">
        <v>1268</v>
      </c>
      <c r="L2733" s="122">
        <f t="shared" si="224"/>
        <v>1.1000000000000001</v>
      </c>
      <c r="N2733" s="117">
        <v>2750000</v>
      </c>
      <c r="O2733" s="129">
        <f t="shared" si="222"/>
        <v>3025000.0000000005</v>
      </c>
      <c r="P2733" s="14">
        <f t="shared" si="223"/>
        <v>0</v>
      </c>
      <c r="Q2733" s="14" t="str">
        <f>+IF(B2733='1'!$D$15,IF(C2733='1'!$D$16,'2'!D2733,""),"")</f>
        <v/>
      </c>
      <c r="S2733" s="36">
        <v>2200000</v>
      </c>
      <c r="T2733" s="87">
        <v>2300000</v>
      </c>
      <c r="U2733" s="96">
        <v>2400000</v>
      </c>
      <c r="V2733" s="108">
        <v>2750000</v>
      </c>
    </row>
    <row r="2734" spans="1:22" hidden="1" x14ac:dyDescent="0.2">
      <c r="A2734" s="103">
        <v>3249</v>
      </c>
      <c r="B2734" s="1" t="s">
        <v>49</v>
      </c>
      <c r="C2734" s="14">
        <v>2</v>
      </c>
      <c r="D2734" s="14" t="s">
        <v>2294</v>
      </c>
      <c r="E2734" s="1">
        <v>17031</v>
      </c>
      <c r="F2734" s="1" t="str">
        <f t="shared" si="221"/>
        <v>ХУД235А /4 давхар/</v>
      </c>
      <c r="G2734" s="2" t="s">
        <v>2085</v>
      </c>
      <c r="I2734" s="1">
        <v>4</v>
      </c>
      <c r="J2734" s="1">
        <v>2010</v>
      </c>
      <c r="K2734" s="2" t="s">
        <v>1301</v>
      </c>
      <c r="L2734" s="122">
        <f t="shared" si="224"/>
        <v>1.1000000000000001</v>
      </c>
      <c r="N2734" s="117">
        <v>2750000</v>
      </c>
      <c r="O2734" s="129">
        <f t="shared" si="222"/>
        <v>3025000.0000000005</v>
      </c>
      <c r="P2734" s="14">
        <f t="shared" si="223"/>
        <v>0</v>
      </c>
      <c r="Q2734" s="14" t="str">
        <f>+IF(B2734='1'!$D$15,IF(C2734='1'!$D$16,'2'!D2734,""),"")</f>
        <v/>
      </c>
      <c r="S2734" s="36">
        <v>2200000</v>
      </c>
      <c r="T2734" s="87">
        <v>2300000</v>
      </c>
      <c r="U2734" s="96">
        <v>2400000</v>
      </c>
      <c r="V2734" s="108">
        <v>2750000</v>
      </c>
    </row>
    <row r="2735" spans="1:22" hidden="1" x14ac:dyDescent="0.2">
      <c r="A2735" s="103">
        <v>3250</v>
      </c>
      <c r="B2735" s="1" t="s">
        <v>49</v>
      </c>
      <c r="C2735" s="14">
        <v>2</v>
      </c>
      <c r="D2735" s="14" t="s">
        <v>369</v>
      </c>
      <c r="E2735" s="1">
        <v>17031</v>
      </c>
      <c r="F2735" s="1" t="str">
        <f t="shared" si="221"/>
        <v>ХУД233/1</v>
      </c>
      <c r="G2735" s="2" t="s">
        <v>1312</v>
      </c>
      <c r="I2735" s="1">
        <v>5</v>
      </c>
      <c r="J2735" s="1">
        <v>1997</v>
      </c>
      <c r="K2735" s="2" t="s">
        <v>1268</v>
      </c>
      <c r="L2735" s="122">
        <v>1.1499999999999999</v>
      </c>
      <c r="N2735" s="117">
        <v>125000000</v>
      </c>
      <c r="O2735" s="129">
        <f t="shared" si="222"/>
        <v>143750000</v>
      </c>
      <c r="P2735" s="14">
        <f t="shared" si="223"/>
        <v>0</v>
      </c>
      <c r="Q2735" s="14" t="str">
        <f>+IF(B2735='1'!$D$15,IF(C2735='1'!$D$16,'2'!D2735,""),"")</f>
        <v/>
      </c>
      <c r="S2735" s="36">
        <v>110000000</v>
      </c>
      <c r="T2735" s="87">
        <v>110000000</v>
      </c>
      <c r="U2735" s="96">
        <v>110000000</v>
      </c>
      <c r="V2735" s="108">
        <v>125000000</v>
      </c>
    </row>
    <row r="2736" spans="1:22" hidden="1" x14ac:dyDescent="0.2">
      <c r="A2736" s="103">
        <v>3251</v>
      </c>
      <c r="B2736" s="1" t="s">
        <v>49</v>
      </c>
      <c r="C2736" s="14">
        <v>2</v>
      </c>
      <c r="D2736" s="14">
        <v>34</v>
      </c>
      <c r="E2736" s="1">
        <v>17032</v>
      </c>
      <c r="F2736" s="1" t="str">
        <f t="shared" si="221"/>
        <v>ХУД234</v>
      </c>
      <c r="G2736" s="2" t="s">
        <v>2087</v>
      </c>
      <c r="I2736" s="1">
        <v>12</v>
      </c>
      <c r="J2736" s="1">
        <v>2013</v>
      </c>
      <c r="K2736" s="2" t="s">
        <v>180</v>
      </c>
      <c r="L2736" s="122">
        <f>+$L$1</f>
        <v>1.1000000000000001</v>
      </c>
      <c r="N2736" s="117">
        <v>3200000</v>
      </c>
      <c r="O2736" s="129">
        <f t="shared" si="222"/>
        <v>3520000.0000000005</v>
      </c>
      <c r="P2736" s="14">
        <f t="shared" si="223"/>
        <v>0</v>
      </c>
      <c r="Q2736" s="14" t="str">
        <f>+IF(B2736='1'!$D$15,IF(C2736='1'!$D$16,'2'!D2736,""),"")</f>
        <v/>
      </c>
      <c r="S2736" s="36">
        <v>2600000</v>
      </c>
      <c r="T2736" s="87">
        <v>2600000</v>
      </c>
      <c r="U2736" s="96">
        <v>2800000</v>
      </c>
      <c r="V2736" s="108">
        <v>3200000</v>
      </c>
    </row>
    <row r="2737" spans="1:22" hidden="1" x14ac:dyDescent="0.2">
      <c r="A2737" s="103">
        <v>3252</v>
      </c>
      <c r="B2737" s="1" t="s">
        <v>49</v>
      </c>
      <c r="C2737" s="14">
        <v>2</v>
      </c>
      <c r="D2737" s="14">
        <v>33</v>
      </c>
      <c r="E2737" s="1">
        <v>17032</v>
      </c>
      <c r="F2737" s="1" t="str">
        <f t="shared" si="221"/>
        <v>ХУД233</v>
      </c>
      <c r="G2737" s="2" t="s">
        <v>2087</v>
      </c>
      <c r="I2737" s="1">
        <v>12</v>
      </c>
      <c r="J2737" s="1">
        <v>2013</v>
      </c>
      <c r="K2737" s="2" t="s">
        <v>180</v>
      </c>
      <c r="L2737" s="122">
        <f>+$L$1</f>
        <v>1.1000000000000001</v>
      </c>
      <c r="N2737" s="117">
        <v>3200000</v>
      </c>
      <c r="O2737" s="129">
        <f t="shared" si="222"/>
        <v>3520000.0000000005</v>
      </c>
      <c r="P2737" s="14">
        <f t="shared" si="223"/>
        <v>0</v>
      </c>
      <c r="Q2737" s="14" t="str">
        <f>+IF(B2737='1'!$D$15,IF(C2737='1'!$D$16,'2'!D2737,""),"")</f>
        <v/>
      </c>
      <c r="S2737" s="36">
        <v>2600000</v>
      </c>
      <c r="T2737" s="87">
        <v>2600000</v>
      </c>
      <c r="U2737" s="96">
        <v>2800000</v>
      </c>
      <c r="V2737" s="108">
        <v>3200000</v>
      </c>
    </row>
    <row r="2738" spans="1:22" hidden="1" x14ac:dyDescent="0.2">
      <c r="A2738" s="103">
        <v>3253</v>
      </c>
      <c r="B2738" s="1" t="s">
        <v>49</v>
      </c>
      <c r="C2738" s="14">
        <v>2</v>
      </c>
      <c r="D2738" s="14" t="s">
        <v>2295</v>
      </c>
      <c r="E2738" s="1">
        <v>17032</v>
      </c>
      <c r="F2738" s="1" t="str">
        <f t="shared" si="221"/>
        <v>ХУД231 /Хийморь-19/</v>
      </c>
      <c r="G2738" s="2" t="s">
        <v>2087</v>
      </c>
      <c r="I2738" s="1">
        <v>9</v>
      </c>
      <c r="J2738" s="1">
        <v>2008</v>
      </c>
      <c r="K2738" s="2" t="s">
        <v>180</v>
      </c>
      <c r="L2738" s="122">
        <f>+$L$1</f>
        <v>1.1000000000000001</v>
      </c>
      <c r="N2738" s="117">
        <v>3000000</v>
      </c>
      <c r="O2738" s="129">
        <f t="shared" si="222"/>
        <v>3300000.0000000005</v>
      </c>
      <c r="P2738" s="14">
        <f t="shared" si="223"/>
        <v>0</v>
      </c>
      <c r="Q2738" s="14" t="str">
        <f>+IF(B2738='1'!$D$15,IF(C2738='1'!$D$16,'2'!D2738,""),"")</f>
        <v/>
      </c>
      <c r="S2738" s="36">
        <v>2400000</v>
      </c>
      <c r="T2738" s="87">
        <v>2500000</v>
      </c>
      <c r="U2738" s="96">
        <v>2700000</v>
      </c>
      <c r="V2738" s="108">
        <v>3000000</v>
      </c>
    </row>
    <row r="2739" spans="1:22" hidden="1" x14ac:dyDescent="0.2">
      <c r="A2739" s="103">
        <v>3254</v>
      </c>
      <c r="B2739" s="1" t="s">
        <v>49</v>
      </c>
      <c r="C2739" s="14">
        <v>2</v>
      </c>
      <c r="D2739" s="14" t="s">
        <v>2296</v>
      </c>
      <c r="E2739" s="1">
        <v>17032</v>
      </c>
      <c r="F2739" s="1" t="str">
        <f t="shared" si="221"/>
        <v>ХУД230 /Хийморь-19/</v>
      </c>
      <c r="G2739" s="2" t="s">
        <v>2087</v>
      </c>
      <c r="I2739" s="1">
        <v>9</v>
      </c>
      <c r="J2739" s="1">
        <v>2008</v>
      </c>
      <c r="K2739" s="2" t="s">
        <v>180</v>
      </c>
      <c r="L2739" s="122">
        <f>+$L$1</f>
        <v>1.1000000000000001</v>
      </c>
      <c r="N2739" s="117">
        <v>3000000</v>
      </c>
      <c r="O2739" s="129">
        <f t="shared" si="222"/>
        <v>3300000.0000000005</v>
      </c>
      <c r="P2739" s="14">
        <f t="shared" si="223"/>
        <v>0</v>
      </c>
      <c r="Q2739" s="14" t="str">
        <f>+IF(B2739='1'!$D$15,IF(C2739='1'!$D$16,'2'!D2739,""),"")</f>
        <v/>
      </c>
      <c r="S2739" s="36">
        <v>2400000</v>
      </c>
      <c r="T2739" s="87">
        <v>2500000</v>
      </c>
      <c r="U2739" s="96">
        <v>2700000</v>
      </c>
      <c r="V2739" s="108">
        <v>3000000</v>
      </c>
    </row>
    <row r="2740" spans="1:22" hidden="1" x14ac:dyDescent="0.2">
      <c r="A2740" s="103">
        <v>3255</v>
      </c>
      <c r="B2740" s="1" t="s">
        <v>49</v>
      </c>
      <c r="C2740" s="14">
        <v>2</v>
      </c>
      <c r="D2740" s="14" t="s">
        <v>2297</v>
      </c>
      <c r="E2740" s="1">
        <v>17032</v>
      </c>
      <c r="F2740" s="1" t="str">
        <f t="shared" si="221"/>
        <v>ХУД229 /Хийморь-19/</v>
      </c>
      <c r="G2740" s="2" t="s">
        <v>2087</v>
      </c>
      <c r="I2740" s="1">
        <v>12</v>
      </c>
      <c r="J2740" s="1">
        <v>2008</v>
      </c>
      <c r="K2740" s="2" t="s">
        <v>180</v>
      </c>
      <c r="L2740" s="122">
        <f>+$L$1</f>
        <v>1.1000000000000001</v>
      </c>
      <c r="N2740" s="117">
        <v>3000000</v>
      </c>
      <c r="O2740" s="129">
        <f t="shared" si="222"/>
        <v>3300000.0000000005</v>
      </c>
      <c r="P2740" s="14">
        <f t="shared" si="223"/>
        <v>0</v>
      </c>
      <c r="Q2740" s="14" t="str">
        <f>+IF(B2740='1'!$D$15,IF(C2740='1'!$D$16,'2'!D2740,""),"")</f>
        <v/>
      </c>
      <c r="S2740" s="36">
        <v>2400000</v>
      </c>
      <c r="T2740" s="87">
        <v>2500000</v>
      </c>
      <c r="U2740" s="96">
        <v>2700000</v>
      </c>
      <c r="V2740" s="108">
        <v>3000000</v>
      </c>
    </row>
    <row r="2741" spans="1:22" hidden="1" x14ac:dyDescent="0.2">
      <c r="A2741" s="103">
        <v>3256</v>
      </c>
      <c r="B2741" s="1" t="s">
        <v>49</v>
      </c>
      <c r="C2741" s="14">
        <v>2</v>
      </c>
      <c r="D2741" s="14" t="s">
        <v>2181</v>
      </c>
      <c r="E2741" s="1">
        <v>17031</v>
      </c>
      <c r="F2741" s="1" t="str">
        <f t="shared" si="221"/>
        <v>ХУД220 /Угсармал 5 давхар/</v>
      </c>
      <c r="G2741" s="2" t="s">
        <v>1689</v>
      </c>
      <c r="H2741" s="2" t="s">
        <v>1689</v>
      </c>
      <c r="I2741" s="1">
        <v>5</v>
      </c>
      <c r="J2741" s="1">
        <v>1972</v>
      </c>
      <c r="K2741" s="2" t="s">
        <v>180</v>
      </c>
      <c r="L2741" s="122">
        <v>1.1499999999999999</v>
      </c>
      <c r="N2741" s="117">
        <v>140000000</v>
      </c>
      <c r="O2741" s="129">
        <f t="shared" si="222"/>
        <v>161000000</v>
      </c>
      <c r="P2741" s="14">
        <f t="shared" si="223"/>
        <v>0</v>
      </c>
      <c r="Q2741" s="14" t="str">
        <f>+IF(B2741='1'!$D$15,IF(C2741='1'!$D$16,'2'!D2741,""),"")</f>
        <v/>
      </c>
      <c r="S2741" s="36">
        <v>115000000</v>
      </c>
      <c r="T2741" s="87">
        <v>120000000</v>
      </c>
      <c r="U2741" s="96">
        <v>125000000</v>
      </c>
      <c r="V2741" s="108">
        <v>140000000</v>
      </c>
    </row>
    <row r="2742" spans="1:22" hidden="1" x14ac:dyDescent="0.2">
      <c r="A2742" s="103">
        <v>3257</v>
      </c>
      <c r="B2742" s="1" t="s">
        <v>49</v>
      </c>
      <c r="C2742" s="14">
        <v>2</v>
      </c>
      <c r="D2742" s="14" t="s">
        <v>1311</v>
      </c>
      <c r="E2742" s="1">
        <v>17032</v>
      </c>
      <c r="F2742" s="1" t="str">
        <f t="shared" si="221"/>
        <v>ХУД212В</v>
      </c>
      <c r="G2742" s="2" t="s">
        <v>6</v>
      </c>
      <c r="I2742" s="1">
        <v>12</v>
      </c>
      <c r="J2742" s="1">
        <v>2010</v>
      </c>
      <c r="K2742" s="2" t="s">
        <v>1268</v>
      </c>
      <c r="L2742" s="122">
        <f>+$L$1</f>
        <v>1.1000000000000001</v>
      </c>
      <c r="N2742" s="117">
        <v>2900000</v>
      </c>
      <c r="O2742" s="129">
        <f t="shared" si="222"/>
        <v>3190000.0000000005</v>
      </c>
      <c r="P2742" s="14">
        <f t="shared" si="223"/>
        <v>0</v>
      </c>
      <c r="Q2742" s="14" t="str">
        <f>+IF(B2742='1'!$D$15,IF(C2742='1'!$D$16,'2'!D2742,""),"")</f>
        <v/>
      </c>
      <c r="S2742" s="36">
        <v>2300000</v>
      </c>
      <c r="T2742" s="87">
        <v>2400000</v>
      </c>
      <c r="U2742" s="96">
        <v>2600000</v>
      </c>
      <c r="V2742" s="108">
        <v>2900000</v>
      </c>
    </row>
    <row r="2743" spans="1:22" hidden="1" x14ac:dyDescent="0.2">
      <c r="A2743" s="103">
        <v>3258</v>
      </c>
      <c r="B2743" s="1" t="s">
        <v>49</v>
      </c>
      <c r="C2743" s="14">
        <v>2</v>
      </c>
      <c r="D2743" s="14" t="s">
        <v>965</v>
      </c>
      <c r="E2743" s="1">
        <v>17032</v>
      </c>
      <c r="F2743" s="1" t="str">
        <f t="shared" si="221"/>
        <v>ХУД212Б</v>
      </c>
      <c r="G2743" s="2" t="s">
        <v>6</v>
      </c>
      <c r="I2743" s="1">
        <v>12</v>
      </c>
      <c r="J2743" s="1">
        <v>2013</v>
      </c>
      <c r="K2743" s="2" t="s">
        <v>1268</v>
      </c>
      <c r="L2743" s="122">
        <f>+$L$1</f>
        <v>1.1000000000000001</v>
      </c>
      <c r="N2743" s="117">
        <v>2900000</v>
      </c>
      <c r="O2743" s="129">
        <f t="shared" si="222"/>
        <v>3190000.0000000005</v>
      </c>
      <c r="P2743" s="14">
        <f t="shared" si="223"/>
        <v>0</v>
      </c>
      <c r="Q2743" s="14" t="str">
        <f>+IF(B2743='1'!$D$15,IF(C2743='1'!$D$16,'2'!D2743,""),"")</f>
        <v/>
      </c>
      <c r="S2743" s="36">
        <v>2300000</v>
      </c>
      <c r="T2743" s="87">
        <v>2400000</v>
      </c>
      <c r="U2743" s="96">
        <v>2600000</v>
      </c>
      <c r="V2743" s="108">
        <v>2900000</v>
      </c>
    </row>
    <row r="2744" spans="1:22" hidden="1" x14ac:dyDescent="0.2">
      <c r="A2744" s="103">
        <v>3259</v>
      </c>
      <c r="B2744" s="1" t="s">
        <v>49</v>
      </c>
      <c r="C2744" s="14">
        <v>2</v>
      </c>
      <c r="D2744" s="14" t="s">
        <v>384</v>
      </c>
      <c r="E2744" s="1">
        <v>17032</v>
      </c>
      <c r="F2744" s="1" t="str">
        <f t="shared" si="221"/>
        <v>ХУД212А</v>
      </c>
      <c r="G2744" s="2" t="s">
        <v>6</v>
      </c>
      <c r="I2744" s="1">
        <v>12</v>
      </c>
      <c r="J2744" s="1">
        <v>2009</v>
      </c>
      <c r="K2744" s="2" t="s">
        <v>1268</v>
      </c>
      <c r="L2744" s="122">
        <f>+$L$1</f>
        <v>1.1000000000000001</v>
      </c>
      <c r="N2744" s="117">
        <v>2900000</v>
      </c>
      <c r="O2744" s="129">
        <f t="shared" si="222"/>
        <v>3190000.0000000005</v>
      </c>
      <c r="P2744" s="14">
        <f t="shared" si="223"/>
        <v>0</v>
      </c>
      <c r="Q2744" s="14" t="str">
        <f>+IF(B2744='1'!$D$15,IF(C2744='1'!$D$16,'2'!D2744,""),"")</f>
        <v/>
      </c>
      <c r="S2744" s="36">
        <v>2300000</v>
      </c>
      <c r="T2744" s="87">
        <v>2400000</v>
      </c>
      <c r="U2744" s="96">
        <v>2600000</v>
      </c>
      <c r="V2744" s="108">
        <v>2900000</v>
      </c>
    </row>
    <row r="2745" spans="1:22" hidden="1" x14ac:dyDescent="0.2">
      <c r="A2745" s="103">
        <v>3260</v>
      </c>
      <c r="B2745" s="1" t="s">
        <v>49</v>
      </c>
      <c r="C2745" s="14">
        <v>2</v>
      </c>
      <c r="D2745" s="14">
        <v>32</v>
      </c>
      <c r="E2745" s="1">
        <v>17032</v>
      </c>
      <c r="F2745" s="1" t="str">
        <f t="shared" si="221"/>
        <v>ХУД232</v>
      </c>
      <c r="G2745" s="2" t="s">
        <v>266</v>
      </c>
      <c r="I2745" s="1">
        <v>5</v>
      </c>
      <c r="J2745" s="1">
        <v>2012</v>
      </c>
      <c r="K2745" s="2" t="s">
        <v>180</v>
      </c>
      <c r="L2745" s="122">
        <f>+$L$1</f>
        <v>1.1000000000000001</v>
      </c>
      <c r="N2745" s="117">
        <v>2600000</v>
      </c>
      <c r="O2745" s="129">
        <f t="shared" si="222"/>
        <v>2860000</v>
      </c>
      <c r="P2745" s="14">
        <f t="shared" si="223"/>
        <v>0</v>
      </c>
      <c r="Q2745" s="14" t="str">
        <f>+IF(B2745='1'!$D$15,IF(C2745='1'!$D$16,'2'!D2745,""),"")</f>
        <v/>
      </c>
      <c r="S2745" s="36">
        <v>2000000</v>
      </c>
      <c r="T2745" s="87">
        <v>2000000</v>
      </c>
      <c r="U2745" s="96">
        <v>2300000</v>
      </c>
      <c r="V2745" s="108">
        <v>2600000</v>
      </c>
    </row>
    <row r="2746" spans="1:22" hidden="1" x14ac:dyDescent="0.2">
      <c r="A2746" s="103">
        <v>3261</v>
      </c>
      <c r="B2746" s="1" t="s">
        <v>49</v>
      </c>
      <c r="C2746" s="14">
        <v>2</v>
      </c>
      <c r="D2746" s="14">
        <v>31</v>
      </c>
      <c r="E2746" s="1">
        <v>17031</v>
      </c>
      <c r="F2746" s="1" t="str">
        <f t="shared" si="221"/>
        <v>ХУД231</v>
      </c>
      <c r="G2746" s="2" t="s">
        <v>1689</v>
      </c>
      <c r="H2746" s="2" t="s">
        <v>1689</v>
      </c>
      <c r="I2746" s="1">
        <v>5</v>
      </c>
      <c r="J2746" s="1">
        <v>1972</v>
      </c>
      <c r="K2746" s="2" t="s">
        <v>180</v>
      </c>
      <c r="L2746" s="122">
        <v>1.1499999999999999</v>
      </c>
      <c r="N2746" s="117">
        <v>140000000</v>
      </c>
      <c r="O2746" s="129">
        <f t="shared" si="222"/>
        <v>161000000</v>
      </c>
      <c r="P2746" s="14">
        <f t="shared" si="223"/>
        <v>0</v>
      </c>
      <c r="Q2746" s="14" t="str">
        <f>+IF(B2746='1'!$D$15,IF(C2746='1'!$D$16,'2'!D2746,""),"")</f>
        <v/>
      </c>
      <c r="S2746" s="36">
        <v>115000000</v>
      </c>
      <c r="T2746" s="87">
        <v>120000000</v>
      </c>
      <c r="U2746" s="96">
        <v>125000000</v>
      </c>
      <c r="V2746" s="108">
        <v>140000000</v>
      </c>
    </row>
    <row r="2747" spans="1:22" hidden="1" x14ac:dyDescent="0.2">
      <c r="A2747" s="103">
        <v>3262</v>
      </c>
      <c r="B2747" s="1" t="s">
        <v>49</v>
      </c>
      <c r="C2747" s="14">
        <v>2</v>
      </c>
      <c r="D2747" s="14">
        <v>30</v>
      </c>
      <c r="E2747" s="1">
        <v>17031</v>
      </c>
      <c r="F2747" s="1" t="str">
        <f t="shared" si="221"/>
        <v>ХУД230</v>
      </c>
      <c r="G2747" s="2" t="s">
        <v>1699</v>
      </c>
      <c r="H2747" s="2" t="s">
        <v>1699</v>
      </c>
      <c r="I2747" s="1">
        <v>6</v>
      </c>
      <c r="J2747" s="1">
        <v>1997</v>
      </c>
      <c r="K2747" s="2" t="s">
        <v>180</v>
      </c>
      <c r="L2747" s="122">
        <v>1.1499999999999999</v>
      </c>
      <c r="N2747" s="117">
        <v>90000000</v>
      </c>
      <c r="O2747" s="129">
        <f t="shared" si="222"/>
        <v>103499999.99999999</v>
      </c>
      <c r="P2747" s="14">
        <f t="shared" si="223"/>
        <v>0</v>
      </c>
      <c r="Q2747" s="14" t="str">
        <f>+IF(B2747='1'!$D$15,IF(C2747='1'!$D$16,'2'!D2747,""),"")</f>
        <v/>
      </c>
      <c r="S2747" s="36">
        <v>80000000</v>
      </c>
      <c r="T2747" s="88">
        <v>80000000</v>
      </c>
      <c r="U2747" s="98">
        <v>80000000</v>
      </c>
      <c r="V2747" s="108">
        <v>90000000</v>
      </c>
    </row>
    <row r="2748" spans="1:22" hidden="1" x14ac:dyDescent="0.2">
      <c r="A2748" s="103">
        <v>3263</v>
      </c>
      <c r="B2748" s="1" t="s">
        <v>49</v>
      </c>
      <c r="C2748" s="14">
        <v>2</v>
      </c>
      <c r="D2748" s="14">
        <v>29</v>
      </c>
      <c r="E2748" s="1">
        <v>17031</v>
      </c>
      <c r="F2748" s="1" t="str">
        <f t="shared" ref="F2748:F2811" si="225">+B2748&amp;C2748&amp;D2748</f>
        <v>ХУД229</v>
      </c>
      <c r="G2748" s="2" t="s">
        <v>1689</v>
      </c>
      <c r="H2748" s="2" t="s">
        <v>1689</v>
      </c>
      <c r="I2748" s="1">
        <v>5</v>
      </c>
      <c r="J2748" s="1">
        <v>1973</v>
      </c>
      <c r="K2748" s="2" t="s">
        <v>180</v>
      </c>
      <c r="L2748" s="122">
        <v>1.1499999999999999</v>
      </c>
      <c r="N2748" s="117">
        <v>140000000</v>
      </c>
      <c r="O2748" s="129">
        <f t="shared" si="222"/>
        <v>161000000</v>
      </c>
      <c r="P2748" s="14">
        <f t="shared" si="223"/>
        <v>0</v>
      </c>
      <c r="Q2748" s="14" t="str">
        <f>+IF(B2748='1'!$D$15,IF(C2748='1'!$D$16,'2'!D2748,""),"")</f>
        <v/>
      </c>
      <c r="S2748" s="36">
        <v>115000000</v>
      </c>
      <c r="T2748" s="87">
        <v>120000000</v>
      </c>
      <c r="U2748" s="96">
        <v>125000000</v>
      </c>
      <c r="V2748" s="108">
        <v>140000000</v>
      </c>
    </row>
    <row r="2749" spans="1:22" hidden="1" x14ac:dyDescent="0.2">
      <c r="A2749" s="103">
        <v>3264</v>
      </c>
      <c r="B2749" s="1" t="s">
        <v>49</v>
      </c>
      <c r="C2749" s="14">
        <v>2</v>
      </c>
      <c r="D2749" s="14">
        <v>28</v>
      </c>
      <c r="E2749" s="1">
        <v>17031</v>
      </c>
      <c r="F2749" s="1" t="str">
        <f t="shared" si="225"/>
        <v>ХУД228</v>
      </c>
      <c r="G2749" s="2" t="s">
        <v>1689</v>
      </c>
      <c r="H2749" s="2" t="s">
        <v>1689</v>
      </c>
      <c r="I2749" s="1">
        <v>5</v>
      </c>
      <c r="J2749" s="1">
        <v>1971</v>
      </c>
      <c r="K2749" s="2" t="s">
        <v>180</v>
      </c>
      <c r="L2749" s="122">
        <v>1.1499999999999999</v>
      </c>
      <c r="N2749" s="117">
        <v>140000000</v>
      </c>
      <c r="O2749" s="129">
        <f t="shared" si="222"/>
        <v>161000000</v>
      </c>
      <c r="P2749" s="14">
        <f t="shared" si="223"/>
        <v>0</v>
      </c>
      <c r="Q2749" s="14" t="str">
        <f>+IF(B2749='1'!$D$15,IF(C2749='1'!$D$16,'2'!D2749,""),"")</f>
        <v/>
      </c>
      <c r="S2749" s="36">
        <v>115000000</v>
      </c>
      <c r="T2749" s="87">
        <v>120000000</v>
      </c>
      <c r="U2749" s="96">
        <v>125000000</v>
      </c>
      <c r="V2749" s="108">
        <v>140000000</v>
      </c>
    </row>
    <row r="2750" spans="1:22" hidden="1" x14ac:dyDescent="0.2">
      <c r="A2750" s="103">
        <v>3265</v>
      </c>
      <c r="B2750" s="1" t="s">
        <v>49</v>
      </c>
      <c r="C2750" s="14">
        <v>2</v>
      </c>
      <c r="D2750" s="14">
        <v>24</v>
      </c>
      <c r="E2750" s="1">
        <v>17032</v>
      </c>
      <c r="F2750" s="1" t="str">
        <f t="shared" si="225"/>
        <v>ХУД224</v>
      </c>
      <c r="G2750" s="2" t="s">
        <v>1315</v>
      </c>
      <c r="I2750" s="1">
        <v>16</v>
      </c>
      <c r="J2750" s="1">
        <v>2017</v>
      </c>
      <c r="K2750" s="2" t="s">
        <v>1298</v>
      </c>
      <c r="L2750" s="122">
        <f>+$L$1</f>
        <v>1.1000000000000001</v>
      </c>
      <c r="N2750" s="117">
        <v>3200000</v>
      </c>
      <c r="O2750" s="129">
        <f t="shared" si="222"/>
        <v>3520000.0000000005</v>
      </c>
      <c r="P2750" s="14">
        <f t="shared" si="223"/>
        <v>0</v>
      </c>
      <c r="Q2750" s="14" t="str">
        <f>+IF(B2750='1'!$D$15,IF(C2750='1'!$D$16,'2'!D2750,""),"")</f>
        <v/>
      </c>
      <c r="S2750" s="36">
        <v>2600000</v>
      </c>
      <c r="T2750" s="87">
        <v>2600000</v>
      </c>
      <c r="U2750" s="96">
        <v>2800000</v>
      </c>
      <c r="V2750" s="108">
        <v>3200000</v>
      </c>
    </row>
    <row r="2751" spans="1:22" hidden="1" x14ac:dyDescent="0.2">
      <c r="A2751" s="103">
        <v>3266</v>
      </c>
      <c r="B2751" s="1" t="s">
        <v>49</v>
      </c>
      <c r="C2751" s="14">
        <v>2</v>
      </c>
      <c r="D2751" s="14">
        <v>23</v>
      </c>
      <c r="E2751" s="1">
        <v>17031</v>
      </c>
      <c r="F2751" s="1" t="str">
        <f t="shared" si="225"/>
        <v>ХУД223</v>
      </c>
      <c r="G2751" s="2" t="s">
        <v>1689</v>
      </c>
      <c r="H2751" s="2" t="s">
        <v>1689</v>
      </c>
      <c r="I2751" s="1">
        <v>5</v>
      </c>
      <c r="J2751" s="1">
        <v>1972</v>
      </c>
      <c r="K2751" s="2" t="s">
        <v>1298</v>
      </c>
      <c r="L2751" s="122">
        <v>1.1499999999999999</v>
      </c>
      <c r="N2751" s="117">
        <v>140000000</v>
      </c>
      <c r="O2751" s="129">
        <f t="shared" ref="O2751:O2814" si="226">L2751*N2751</f>
        <v>161000000</v>
      </c>
      <c r="P2751" s="14">
        <f t="shared" si="223"/>
        <v>0</v>
      </c>
      <c r="Q2751" s="14" t="str">
        <f>+IF(B2751='1'!$D$15,IF(C2751='1'!$D$16,'2'!D2751,""),"")</f>
        <v/>
      </c>
      <c r="S2751" s="36">
        <v>115000000</v>
      </c>
      <c r="T2751" s="87">
        <v>120000000</v>
      </c>
      <c r="U2751" s="96">
        <v>125000000</v>
      </c>
      <c r="V2751" s="108">
        <v>140000000</v>
      </c>
    </row>
    <row r="2752" spans="1:22" hidden="1" x14ac:dyDescent="0.2">
      <c r="A2752" s="103">
        <v>3267</v>
      </c>
      <c r="B2752" s="1" t="s">
        <v>49</v>
      </c>
      <c r="C2752" s="14">
        <v>2</v>
      </c>
      <c r="D2752" s="14">
        <v>22</v>
      </c>
      <c r="E2752" s="1">
        <v>17031</v>
      </c>
      <c r="F2752" s="1" t="str">
        <f t="shared" si="225"/>
        <v>ХУД222</v>
      </c>
      <c r="G2752" s="2" t="s">
        <v>1689</v>
      </c>
      <c r="H2752" s="2" t="s">
        <v>1689</v>
      </c>
      <c r="I2752" s="1">
        <v>5</v>
      </c>
      <c r="J2752" s="1">
        <v>1972</v>
      </c>
      <c r="K2752" s="2" t="s">
        <v>180</v>
      </c>
      <c r="L2752" s="122">
        <v>1.1499999999999999</v>
      </c>
      <c r="N2752" s="117">
        <v>140000000</v>
      </c>
      <c r="O2752" s="129">
        <f t="shared" si="226"/>
        <v>161000000</v>
      </c>
      <c r="P2752" s="14">
        <f t="shared" si="223"/>
        <v>0</v>
      </c>
      <c r="Q2752" s="14" t="str">
        <f>+IF(B2752='1'!$D$15,IF(C2752='1'!$D$16,'2'!D2752,""),"")</f>
        <v/>
      </c>
      <c r="S2752" s="36">
        <v>115000000</v>
      </c>
      <c r="T2752" s="87">
        <v>120000000</v>
      </c>
      <c r="U2752" s="96">
        <v>125000000</v>
      </c>
      <c r="V2752" s="108">
        <v>140000000</v>
      </c>
    </row>
    <row r="2753" spans="1:22" hidden="1" x14ac:dyDescent="0.2">
      <c r="A2753" s="103">
        <v>3268</v>
      </c>
      <c r="B2753" s="1" t="s">
        <v>49</v>
      </c>
      <c r="C2753" s="14">
        <v>2</v>
      </c>
      <c r="D2753" s="14">
        <v>21</v>
      </c>
      <c r="E2753" s="1">
        <v>17031</v>
      </c>
      <c r="F2753" s="1" t="str">
        <f t="shared" si="225"/>
        <v>ХУД221</v>
      </c>
      <c r="G2753" s="2" t="s">
        <v>1689</v>
      </c>
      <c r="H2753" s="2" t="s">
        <v>1689</v>
      </c>
      <c r="I2753" s="1">
        <v>5</v>
      </c>
      <c r="J2753" s="1">
        <v>1972</v>
      </c>
      <c r="K2753" s="2" t="s">
        <v>180</v>
      </c>
      <c r="L2753" s="122">
        <v>1.1499999999999999</v>
      </c>
      <c r="N2753" s="117">
        <v>140000000</v>
      </c>
      <c r="O2753" s="129">
        <f t="shared" si="226"/>
        <v>161000000</v>
      </c>
      <c r="P2753" s="14">
        <f t="shared" ref="P2753:P2816" si="227">+IF(Q2753="",0,P2752+1)</f>
        <v>0</v>
      </c>
      <c r="Q2753" s="14" t="str">
        <f>+IF(B2753='1'!$D$15,IF(C2753='1'!$D$16,'2'!D2753,""),"")</f>
        <v/>
      </c>
      <c r="S2753" s="36">
        <v>115000000</v>
      </c>
      <c r="T2753" s="87">
        <v>120000000</v>
      </c>
      <c r="U2753" s="96">
        <v>125000000</v>
      </c>
      <c r="V2753" s="108">
        <v>140000000</v>
      </c>
    </row>
    <row r="2754" spans="1:22" hidden="1" x14ac:dyDescent="0.2">
      <c r="A2754" s="103">
        <v>3269</v>
      </c>
      <c r="B2754" s="1" t="s">
        <v>49</v>
      </c>
      <c r="C2754" s="14">
        <v>2</v>
      </c>
      <c r="D2754" s="14">
        <v>20</v>
      </c>
      <c r="E2754" s="1">
        <v>17032</v>
      </c>
      <c r="F2754" s="1" t="str">
        <f t="shared" si="225"/>
        <v>ХУД220</v>
      </c>
      <c r="G2754" s="2" t="s">
        <v>2088</v>
      </c>
      <c r="I2754" s="1">
        <v>12</v>
      </c>
      <c r="J2754" s="1">
        <v>2014</v>
      </c>
      <c r="K2754" s="2" t="s">
        <v>1298</v>
      </c>
      <c r="L2754" s="122">
        <f>+$L$1</f>
        <v>1.1000000000000001</v>
      </c>
      <c r="N2754" s="117">
        <v>3300000</v>
      </c>
      <c r="O2754" s="129">
        <f t="shared" si="226"/>
        <v>3630000.0000000005</v>
      </c>
      <c r="P2754" s="14">
        <f t="shared" si="227"/>
        <v>0</v>
      </c>
      <c r="Q2754" s="14" t="str">
        <f>+IF(B2754='1'!$D$15,IF(C2754='1'!$D$16,'2'!D2754,""),"")</f>
        <v/>
      </c>
      <c r="S2754" s="36">
        <v>2500000</v>
      </c>
      <c r="T2754" s="87">
        <v>2500000</v>
      </c>
      <c r="U2754" s="96">
        <v>3000000</v>
      </c>
      <c r="V2754" s="108">
        <v>3300000</v>
      </c>
    </row>
    <row r="2755" spans="1:22" hidden="1" x14ac:dyDescent="0.2">
      <c r="A2755" s="103">
        <v>3270</v>
      </c>
      <c r="B2755" s="1" t="s">
        <v>49</v>
      </c>
      <c r="C2755" s="14">
        <v>2</v>
      </c>
      <c r="D2755" s="14">
        <v>18</v>
      </c>
      <c r="E2755" s="1">
        <v>17031</v>
      </c>
      <c r="F2755" s="1" t="str">
        <f t="shared" si="225"/>
        <v>ХУД218</v>
      </c>
      <c r="G2755" s="2" t="s">
        <v>1689</v>
      </c>
      <c r="H2755" s="2" t="s">
        <v>1689</v>
      </c>
      <c r="I2755" s="1">
        <v>5</v>
      </c>
      <c r="J2755" s="1">
        <v>1972</v>
      </c>
      <c r="K2755" s="2" t="s">
        <v>180</v>
      </c>
      <c r="L2755" s="122">
        <v>1.1499999999999999</v>
      </c>
      <c r="N2755" s="117">
        <v>140000000</v>
      </c>
      <c r="O2755" s="129">
        <f t="shared" si="226"/>
        <v>161000000</v>
      </c>
      <c r="P2755" s="14">
        <f t="shared" si="227"/>
        <v>0</v>
      </c>
      <c r="Q2755" s="14" t="str">
        <f>+IF(B2755='1'!$D$15,IF(C2755='1'!$D$16,'2'!D2755,""),"")</f>
        <v/>
      </c>
      <c r="S2755" s="36">
        <v>115000000</v>
      </c>
      <c r="T2755" s="87">
        <v>120000000</v>
      </c>
      <c r="U2755" s="96">
        <v>125000000</v>
      </c>
      <c r="V2755" s="108">
        <v>140000000</v>
      </c>
    </row>
    <row r="2756" spans="1:22" hidden="1" x14ac:dyDescent="0.2">
      <c r="A2756" s="103">
        <v>3271</v>
      </c>
      <c r="B2756" s="1" t="s">
        <v>49</v>
      </c>
      <c r="C2756" s="14">
        <v>2</v>
      </c>
      <c r="D2756" s="14">
        <v>10</v>
      </c>
      <c r="E2756" s="1">
        <v>17032</v>
      </c>
      <c r="F2756" s="1" t="str">
        <f t="shared" si="225"/>
        <v>ХУД210</v>
      </c>
      <c r="G2756" s="2" t="s">
        <v>1689</v>
      </c>
      <c r="H2756" s="2" t="s">
        <v>1689</v>
      </c>
      <c r="I2756" s="1">
        <v>5</v>
      </c>
      <c r="J2756" s="1">
        <v>1972</v>
      </c>
      <c r="K2756" s="2" t="s">
        <v>180</v>
      </c>
      <c r="L2756" s="122">
        <v>1.1499999999999999</v>
      </c>
      <c r="N2756" s="117">
        <v>140000000</v>
      </c>
      <c r="O2756" s="129">
        <f t="shared" si="226"/>
        <v>161000000</v>
      </c>
      <c r="P2756" s="14">
        <f t="shared" si="227"/>
        <v>0</v>
      </c>
      <c r="Q2756" s="14" t="str">
        <f>+IF(B2756='1'!$D$15,IF(C2756='1'!$D$16,'2'!D2756,""),"")</f>
        <v/>
      </c>
      <c r="S2756" s="36">
        <v>115000000</v>
      </c>
      <c r="T2756" s="87">
        <v>120000000</v>
      </c>
      <c r="U2756" s="96">
        <v>125000000</v>
      </c>
      <c r="V2756" s="108">
        <v>140000000</v>
      </c>
    </row>
    <row r="2757" spans="1:22" hidden="1" x14ac:dyDescent="0.2">
      <c r="A2757" s="103">
        <v>3272</v>
      </c>
      <c r="B2757" s="1" t="s">
        <v>49</v>
      </c>
      <c r="C2757" s="14">
        <v>2</v>
      </c>
      <c r="D2757" s="14">
        <v>9</v>
      </c>
      <c r="E2757" s="1">
        <v>17032</v>
      </c>
      <c r="F2757" s="1" t="str">
        <f t="shared" si="225"/>
        <v>ХУД29</v>
      </c>
      <c r="G2757" s="2" t="s">
        <v>1689</v>
      </c>
      <c r="H2757" s="2" t="s">
        <v>1689</v>
      </c>
      <c r="I2757" s="1">
        <v>5</v>
      </c>
      <c r="J2757" s="1">
        <v>1971</v>
      </c>
      <c r="K2757" s="2" t="s">
        <v>180</v>
      </c>
      <c r="L2757" s="122">
        <v>1.1499999999999999</v>
      </c>
      <c r="N2757" s="117">
        <v>140000000</v>
      </c>
      <c r="O2757" s="129">
        <f t="shared" si="226"/>
        <v>161000000</v>
      </c>
      <c r="P2757" s="14">
        <f t="shared" si="227"/>
        <v>0</v>
      </c>
      <c r="Q2757" s="14" t="str">
        <f>+IF(B2757='1'!$D$15,IF(C2757='1'!$D$16,'2'!D2757,""),"")</f>
        <v/>
      </c>
      <c r="S2757" s="36">
        <v>115000000</v>
      </c>
      <c r="T2757" s="87">
        <v>120000000</v>
      </c>
      <c r="U2757" s="96">
        <v>125000000</v>
      </c>
      <c r="V2757" s="108">
        <v>140000000</v>
      </c>
    </row>
    <row r="2758" spans="1:22" hidden="1" x14ac:dyDescent="0.2">
      <c r="A2758" s="103">
        <v>3273</v>
      </c>
      <c r="B2758" s="1" t="s">
        <v>49</v>
      </c>
      <c r="C2758" s="14">
        <v>2</v>
      </c>
      <c r="D2758" s="14">
        <v>8</v>
      </c>
      <c r="E2758" s="1">
        <v>17032</v>
      </c>
      <c r="F2758" s="1" t="str">
        <f t="shared" si="225"/>
        <v>ХУД28</v>
      </c>
      <c r="G2758" s="2" t="s">
        <v>1689</v>
      </c>
      <c r="H2758" s="2" t="s">
        <v>1689</v>
      </c>
      <c r="I2758" s="1">
        <v>5</v>
      </c>
      <c r="J2758" s="1">
        <v>1971</v>
      </c>
      <c r="K2758" s="2" t="s">
        <v>180</v>
      </c>
      <c r="L2758" s="122">
        <v>1.1499999999999999</v>
      </c>
      <c r="N2758" s="117">
        <v>140000000</v>
      </c>
      <c r="O2758" s="129">
        <f t="shared" si="226"/>
        <v>161000000</v>
      </c>
      <c r="P2758" s="14">
        <f t="shared" si="227"/>
        <v>0</v>
      </c>
      <c r="Q2758" s="14" t="str">
        <f>+IF(B2758='1'!$D$15,IF(C2758='1'!$D$16,'2'!D2758,""),"")</f>
        <v/>
      </c>
      <c r="S2758" s="36">
        <v>115000000</v>
      </c>
      <c r="T2758" s="87">
        <v>120000000</v>
      </c>
      <c r="U2758" s="96">
        <v>125000000</v>
      </c>
      <c r="V2758" s="108">
        <v>140000000</v>
      </c>
    </row>
    <row r="2759" spans="1:22" hidden="1" x14ac:dyDescent="0.2">
      <c r="A2759" s="103">
        <v>3274</v>
      </c>
      <c r="B2759" s="1" t="s">
        <v>49</v>
      </c>
      <c r="C2759" s="14">
        <v>2</v>
      </c>
      <c r="D2759" s="14">
        <v>7</v>
      </c>
      <c r="E2759" s="1">
        <v>17032</v>
      </c>
      <c r="F2759" s="1" t="str">
        <f t="shared" si="225"/>
        <v>ХУД27</v>
      </c>
      <c r="G2759" s="2" t="s">
        <v>1689</v>
      </c>
      <c r="H2759" s="2" t="s">
        <v>1689</v>
      </c>
      <c r="I2759" s="1">
        <v>5</v>
      </c>
      <c r="J2759" s="1">
        <v>1971</v>
      </c>
      <c r="K2759" s="2" t="s">
        <v>180</v>
      </c>
      <c r="L2759" s="122">
        <v>1.1499999999999999</v>
      </c>
      <c r="N2759" s="117">
        <v>140000000</v>
      </c>
      <c r="O2759" s="129">
        <f t="shared" si="226"/>
        <v>161000000</v>
      </c>
      <c r="P2759" s="14">
        <f t="shared" si="227"/>
        <v>0</v>
      </c>
      <c r="Q2759" s="14" t="str">
        <f>+IF(B2759='1'!$D$15,IF(C2759='1'!$D$16,'2'!D2759,""),"")</f>
        <v/>
      </c>
      <c r="S2759" s="36">
        <v>115000000</v>
      </c>
      <c r="T2759" s="87">
        <v>120000000</v>
      </c>
      <c r="U2759" s="96">
        <v>125000000</v>
      </c>
      <c r="V2759" s="108">
        <v>140000000</v>
      </c>
    </row>
    <row r="2760" spans="1:22" hidden="1" x14ac:dyDescent="0.2">
      <c r="A2760" s="103">
        <v>3275</v>
      </c>
      <c r="B2760" s="1" t="s">
        <v>49</v>
      </c>
      <c r="C2760" s="14">
        <v>2</v>
      </c>
      <c r="D2760" s="14">
        <v>4</v>
      </c>
      <c r="E2760" s="1">
        <v>17033</v>
      </c>
      <c r="F2760" s="1" t="str">
        <f t="shared" si="225"/>
        <v>ХУД24</v>
      </c>
      <c r="G2760" s="2" t="s">
        <v>1689</v>
      </c>
      <c r="H2760" s="2" t="s">
        <v>1689</v>
      </c>
      <c r="I2760" s="1">
        <v>5</v>
      </c>
      <c r="J2760" s="1">
        <v>1971</v>
      </c>
      <c r="K2760" s="2" t="s">
        <v>1268</v>
      </c>
      <c r="L2760" s="122">
        <v>1.1499999999999999</v>
      </c>
      <c r="N2760" s="117">
        <v>140000000</v>
      </c>
      <c r="O2760" s="129">
        <f t="shared" si="226"/>
        <v>161000000</v>
      </c>
      <c r="P2760" s="14">
        <f t="shared" si="227"/>
        <v>0</v>
      </c>
      <c r="Q2760" s="14" t="str">
        <f>+IF(B2760='1'!$D$15,IF(C2760='1'!$D$16,'2'!D2760,""),"")</f>
        <v/>
      </c>
      <c r="S2760" s="36">
        <v>115000000</v>
      </c>
      <c r="T2760" s="87">
        <v>120000000</v>
      </c>
      <c r="U2760" s="96">
        <v>125000000</v>
      </c>
      <c r="V2760" s="108">
        <v>140000000</v>
      </c>
    </row>
    <row r="2761" spans="1:22" hidden="1" x14ac:dyDescent="0.2">
      <c r="A2761" s="103">
        <v>3276</v>
      </c>
      <c r="B2761" s="1" t="s">
        <v>49</v>
      </c>
      <c r="C2761" s="14">
        <v>2</v>
      </c>
      <c r="D2761" s="14">
        <v>3</v>
      </c>
      <c r="E2761" s="1">
        <v>17033</v>
      </c>
      <c r="F2761" s="1" t="str">
        <f t="shared" si="225"/>
        <v>ХУД23</v>
      </c>
      <c r="G2761" s="2" t="s">
        <v>1689</v>
      </c>
      <c r="H2761" s="2" t="s">
        <v>1689</v>
      </c>
      <c r="I2761" s="1">
        <v>5</v>
      </c>
      <c r="J2761" s="1">
        <v>1970</v>
      </c>
      <c r="K2761" s="2" t="s">
        <v>1268</v>
      </c>
      <c r="L2761" s="122">
        <v>1.1499999999999999</v>
      </c>
      <c r="N2761" s="117">
        <v>140000000</v>
      </c>
      <c r="O2761" s="129">
        <f t="shared" si="226"/>
        <v>161000000</v>
      </c>
      <c r="P2761" s="14">
        <f t="shared" si="227"/>
        <v>0</v>
      </c>
      <c r="Q2761" s="14" t="str">
        <f>+IF(B2761='1'!$D$15,IF(C2761='1'!$D$16,'2'!D2761,""),"")</f>
        <v/>
      </c>
      <c r="S2761" s="36">
        <v>115000000</v>
      </c>
      <c r="T2761" s="87">
        <v>120000000</v>
      </c>
      <c r="U2761" s="96">
        <v>125000000</v>
      </c>
      <c r="V2761" s="108">
        <v>140000000</v>
      </c>
    </row>
    <row r="2762" spans="1:22" hidden="1" x14ac:dyDescent="0.2">
      <c r="A2762" s="103">
        <v>3277</v>
      </c>
      <c r="B2762" s="1" t="s">
        <v>49</v>
      </c>
      <c r="C2762" s="14">
        <v>3</v>
      </c>
      <c r="D2762" s="14" t="s">
        <v>2135</v>
      </c>
      <c r="E2762" s="1">
        <v>17033</v>
      </c>
      <c r="F2762" s="1" t="str">
        <f t="shared" si="225"/>
        <v>ХУД349 /Угсармал 5 давхар/</v>
      </c>
      <c r="G2762" s="2" t="s">
        <v>1689</v>
      </c>
      <c r="I2762" s="1">
        <v>5</v>
      </c>
      <c r="J2762" s="1">
        <v>1973</v>
      </c>
      <c r="K2762" s="2" t="s">
        <v>1268</v>
      </c>
      <c r="L2762" s="122">
        <v>1.1499999999999999</v>
      </c>
      <c r="N2762" s="119">
        <v>130000000</v>
      </c>
      <c r="O2762" s="129">
        <f t="shared" si="226"/>
        <v>149500000</v>
      </c>
      <c r="P2762" s="14">
        <f t="shared" si="227"/>
        <v>0</v>
      </c>
      <c r="Q2762" s="14" t="str">
        <f>+IF(B2762='1'!$D$15,IF(C2762='1'!$D$16,'2'!D2762,""),"")</f>
        <v/>
      </c>
      <c r="S2762" s="36">
        <v>115000000</v>
      </c>
      <c r="T2762" s="88">
        <v>115000000</v>
      </c>
      <c r="U2762" s="98">
        <v>115000000</v>
      </c>
      <c r="V2762" s="112">
        <v>130000000</v>
      </c>
    </row>
    <row r="2763" spans="1:22" hidden="1" x14ac:dyDescent="0.2">
      <c r="A2763" s="103">
        <v>3278</v>
      </c>
      <c r="B2763" s="1" t="s">
        <v>49</v>
      </c>
      <c r="C2763" s="14">
        <v>3</v>
      </c>
      <c r="D2763" s="14" t="s">
        <v>2136</v>
      </c>
      <c r="E2763" s="1">
        <v>17033</v>
      </c>
      <c r="F2763" s="1" t="str">
        <f t="shared" si="225"/>
        <v>ХУД320 /5 давхар/</v>
      </c>
      <c r="G2763" s="2" t="s">
        <v>1322</v>
      </c>
      <c r="I2763" s="1">
        <v>5</v>
      </c>
      <c r="J2763" s="1">
        <v>1976</v>
      </c>
      <c r="K2763" s="2" t="s">
        <v>1268</v>
      </c>
      <c r="L2763" s="122">
        <v>1.1499999999999999</v>
      </c>
      <c r="N2763" s="117">
        <v>80000000</v>
      </c>
      <c r="O2763" s="129">
        <f t="shared" si="226"/>
        <v>92000000</v>
      </c>
      <c r="P2763" s="14">
        <f t="shared" si="227"/>
        <v>0</v>
      </c>
      <c r="Q2763" s="14" t="str">
        <f>+IF(B2763='1'!$D$15,IF(C2763='1'!$D$16,'2'!D2763,""),"")</f>
        <v/>
      </c>
      <c r="S2763" s="36">
        <v>70000000</v>
      </c>
      <c r="T2763" s="87">
        <v>70000000</v>
      </c>
      <c r="U2763" s="96">
        <v>70000000</v>
      </c>
      <c r="V2763" s="108">
        <v>80000000</v>
      </c>
    </row>
    <row r="2764" spans="1:22" hidden="1" x14ac:dyDescent="0.2">
      <c r="A2764" s="103">
        <v>3279</v>
      </c>
      <c r="B2764" s="1" t="s">
        <v>49</v>
      </c>
      <c r="C2764" s="14">
        <v>3</v>
      </c>
      <c r="D2764" s="14" t="s">
        <v>147</v>
      </c>
      <c r="E2764" s="1">
        <v>17060</v>
      </c>
      <c r="F2764" s="1" t="str">
        <f t="shared" si="225"/>
        <v>ХУД39А</v>
      </c>
      <c r="G2764" s="2" t="s">
        <v>6</v>
      </c>
      <c r="I2764" s="1">
        <v>12</v>
      </c>
      <c r="J2764" s="1">
        <v>2013</v>
      </c>
      <c r="K2764" s="2" t="s">
        <v>558</v>
      </c>
      <c r="L2764" s="122">
        <f t="shared" ref="L2764:L2799" si="228">+$L$1</f>
        <v>1.1000000000000001</v>
      </c>
      <c r="N2764" s="117">
        <v>2700000</v>
      </c>
      <c r="O2764" s="129">
        <f t="shared" si="226"/>
        <v>2970000.0000000005</v>
      </c>
      <c r="P2764" s="14">
        <f t="shared" si="227"/>
        <v>0</v>
      </c>
      <c r="Q2764" s="14" t="str">
        <f>+IF(B2764='1'!$D$15,IF(C2764='1'!$D$16,'2'!D2764,""),"")</f>
        <v/>
      </c>
      <c r="S2764" s="36">
        <v>2200000</v>
      </c>
      <c r="T2764" s="87">
        <v>2200000</v>
      </c>
      <c r="U2764" s="96">
        <v>2400000</v>
      </c>
      <c r="V2764" s="108">
        <v>2700000</v>
      </c>
    </row>
    <row r="2765" spans="1:22" hidden="1" x14ac:dyDescent="0.2">
      <c r="A2765" s="103">
        <v>3280</v>
      </c>
      <c r="B2765" s="1" t="s">
        <v>49</v>
      </c>
      <c r="C2765" s="14">
        <v>3</v>
      </c>
      <c r="D2765" s="14" t="s">
        <v>278</v>
      </c>
      <c r="E2765" s="1">
        <v>17071</v>
      </c>
      <c r="F2765" s="1" t="str">
        <f t="shared" si="225"/>
        <v>ХУД380/6</v>
      </c>
      <c r="G2765" s="2" t="s">
        <v>1327</v>
      </c>
      <c r="I2765" s="1">
        <v>12</v>
      </c>
      <c r="J2765" s="1">
        <v>2019</v>
      </c>
      <c r="K2765" s="2" t="s">
        <v>506</v>
      </c>
      <c r="L2765" s="122">
        <f t="shared" si="228"/>
        <v>1.1000000000000001</v>
      </c>
      <c r="N2765" s="119">
        <v>2500000</v>
      </c>
      <c r="O2765" s="129">
        <f t="shared" si="226"/>
        <v>2750000</v>
      </c>
      <c r="P2765" s="14">
        <f t="shared" si="227"/>
        <v>0</v>
      </c>
      <c r="Q2765" s="14" t="str">
        <f>+IF(B2765='1'!$D$15,IF(C2765='1'!$D$16,'2'!D2765,""),"")</f>
        <v/>
      </c>
      <c r="S2765" s="36">
        <v>2200000</v>
      </c>
      <c r="T2765" s="88">
        <v>2200000</v>
      </c>
      <c r="U2765" s="98">
        <v>2300000</v>
      </c>
      <c r="V2765" s="112">
        <v>2500000</v>
      </c>
    </row>
    <row r="2766" spans="1:22" hidden="1" x14ac:dyDescent="0.2">
      <c r="A2766" s="103">
        <v>3281</v>
      </c>
      <c r="B2766" s="1" t="s">
        <v>49</v>
      </c>
      <c r="C2766" s="14">
        <v>3</v>
      </c>
      <c r="D2766" s="14" t="s">
        <v>1332</v>
      </c>
      <c r="E2766" s="1">
        <v>17071</v>
      </c>
      <c r="F2766" s="1" t="str">
        <f t="shared" si="225"/>
        <v>ХУД380/5</v>
      </c>
      <c r="G2766" s="2" t="s">
        <v>1327</v>
      </c>
      <c r="I2766" s="1">
        <v>12</v>
      </c>
      <c r="J2766" s="1">
        <v>2019</v>
      </c>
      <c r="K2766" s="2" t="s">
        <v>506</v>
      </c>
      <c r="L2766" s="122">
        <f t="shared" si="228"/>
        <v>1.1000000000000001</v>
      </c>
      <c r="N2766" s="119">
        <v>2500000</v>
      </c>
      <c r="O2766" s="129">
        <f t="shared" si="226"/>
        <v>2750000</v>
      </c>
      <c r="P2766" s="14">
        <f t="shared" si="227"/>
        <v>0</v>
      </c>
      <c r="Q2766" s="14" t="str">
        <f>+IF(B2766='1'!$D$15,IF(C2766='1'!$D$16,'2'!D2766,""),"")</f>
        <v/>
      </c>
      <c r="S2766" s="36">
        <v>2200000</v>
      </c>
      <c r="T2766" s="88">
        <v>2200000</v>
      </c>
      <c r="U2766" s="98">
        <v>2300000</v>
      </c>
      <c r="V2766" s="112">
        <v>2500000</v>
      </c>
    </row>
    <row r="2767" spans="1:22" hidden="1" x14ac:dyDescent="0.2">
      <c r="A2767" s="103">
        <v>3282</v>
      </c>
      <c r="B2767" s="1" t="s">
        <v>49</v>
      </c>
      <c r="C2767" s="14">
        <v>3</v>
      </c>
      <c r="D2767" s="14" t="s">
        <v>1330</v>
      </c>
      <c r="E2767" s="1">
        <v>17071</v>
      </c>
      <c r="F2767" s="1" t="str">
        <f t="shared" si="225"/>
        <v>ХУД380/4</v>
      </c>
      <c r="G2767" s="2" t="s">
        <v>1331</v>
      </c>
      <c r="I2767" s="1">
        <v>12</v>
      </c>
      <c r="J2767" s="1">
        <v>2018</v>
      </c>
      <c r="K2767" s="2" t="s">
        <v>506</v>
      </c>
      <c r="L2767" s="122">
        <f t="shared" si="228"/>
        <v>1.1000000000000001</v>
      </c>
      <c r="N2767" s="119">
        <v>2450000</v>
      </c>
      <c r="O2767" s="129">
        <f t="shared" si="226"/>
        <v>2695000</v>
      </c>
      <c r="P2767" s="14">
        <f t="shared" si="227"/>
        <v>0</v>
      </c>
      <c r="Q2767" s="14" t="str">
        <f>+IF(B2767='1'!$D$15,IF(C2767='1'!$D$16,'2'!D2767,""),"")</f>
        <v/>
      </c>
      <c r="S2767" s="36">
        <v>2200000</v>
      </c>
      <c r="T2767" s="88">
        <v>2200000</v>
      </c>
      <c r="U2767" s="98">
        <v>2250000</v>
      </c>
      <c r="V2767" s="112">
        <v>2450000</v>
      </c>
    </row>
    <row r="2768" spans="1:22" hidden="1" x14ac:dyDescent="0.2">
      <c r="A2768" s="103">
        <v>3283</v>
      </c>
      <c r="B2768" s="1" t="s">
        <v>49</v>
      </c>
      <c r="C2768" s="14">
        <v>3</v>
      </c>
      <c r="D2768" s="14" t="s">
        <v>1326</v>
      </c>
      <c r="E2768" s="1">
        <v>17071</v>
      </c>
      <c r="F2768" s="1" t="str">
        <f t="shared" si="225"/>
        <v>ХУД380/3</v>
      </c>
      <c r="G2768" s="2" t="s">
        <v>1327</v>
      </c>
      <c r="I2768" s="1">
        <v>12</v>
      </c>
      <c r="J2768" s="1">
        <v>2017</v>
      </c>
      <c r="K2768" s="2" t="s">
        <v>506</v>
      </c>
      <c r="L2768" s="122">
        <f t="shared" si="228"/>
        <v>1.1000000000000001</v>
      </c>
      <c r="N2768" s="119">
        <v>2450000</v>
      </c>
      <c r="O2768" s="129">
        <f t="shared" si="226"/>
        <v>2695000</v>
      </c>
      <c r="P2768" s="14">
        <f t="shared" si="227"/>
        <v>0</v>
      </c>
      <c r="Q2768" s="14" t="str">
        <f>+IF(B2768='1'!$D$15,IF(C2768='1'!$D$16,'2'!D2768,""),"")</f>
        <v/>
      </c>
      <c r="S2768" s="36">
        <v>2200000</v>
      </c>
      <c r="T2768" s="88">
        <v>2200000</v>
      </c>
      <c r="U2768" s="98">
        <v>2250000</v>
      </c>
      <c r="V2768" s="112">
        <v>2450000</v>
      </c>
    </row>
    <row r="2769" spans="1:22" hidden="1" x14ac:dyDescent="0.2">
      <c r="A2769" s="103">
        <v>3284</v>
      </c>
      <c r="B2769" s="1" t="s">
        <v>49</v>
      </c>
      <c r="C2769" s="14">
        <v>3</v>
      </c>
      <c r="D2769" s="14" t="s">
        <v>1328</v>
      </c>
      <c r="E2769" s="1">
        <v>17071</v>
      </c>
      <c r="F2769" s="1" t="str">
        <f t="shared" si="225"/>
        <v>ХУД380/2</v>
      </c>
      <c r="G2769" s="2" t="s">
        <v>1327</v>
      </c>
      <c r="I2769" s="1">
        <v>12</v>
      </c>
      <c r="J2769" s="1">
        <v>2016</v>
      </c>
      <c r="K2769" s="2" t="s">
        <v>506</v>
      </c>
      <c r="L2769" s="122">
        <f t="shared" si="228"/>
        <v>1.1000000000000001</v>
      </c>
      <c r="N2769" s="119">
        <v>2400000</v>
      </c>
      <c r="O2769" s="129">
        <f t="shared" si="226"/>
        <v>2640000</v>
      </c>
      <c r="P2769" s="14">
        <f t="shared" si="227"/>
        <v>0</v>
      </c>
      <c r="Q2769" s="14" t="str">
        <f>+IF(B2769='1'!$D$15,IF(C2769='1'!$D$16,'2'!D2769,""),"")</f>
        <v/>
      </c>
      <c r="S2769" s="36">
        <v>2200000</v>
      </c>
      <c r="T2769" s="88">
        <v>2200000</v>
      </c>
      <c r="U2769" s="98">
        <v>2200000</v>
      </c>
      <c r="V2769" s="112">
        <v>2400000</v>
      </c>
    </row>
    <row r="2770" spans="1:22" hidden="1" x14ac:dyDescent="0.2">
      <c r="A2770" s="103">
        <v>3285</v>
      </c>
      <c r="B2770" s="1" t="s">
        <v>49</v>
      </c>
      <c r="C2770" s="14">
        <v>3</v>
      </c>
      <c r="D2770" s="14" t="s">
        <v>163</v>
      </c>
      <c r="E2770" s="1">
        <v>17071</v>
      </c>
      <c r="F2770" s="1" t="str">
        <f t="shared" si="225"/>
        <v>ХУД380/1</v>
      </c>
      <c r="G2770" s="2" t="s">
        <v>1327</v>
      </c>
      <c r="I2770" s="1">
        <v>12</v>
      </c>
      <c r="J2770" s="1">
        <v>2016</v>
      </c>
      <c r="K2770" s="2" t="s">
        <v>506</v>
      </c>
      <c r="L2770" s="122">
        <f t="shared" si="228"/>
        <v>1.1000000000000001</v>
      </c>
      <c r="N2770" s="119">
        <v>2400000</v>
      </c>
      <c r="O2770" s="129">
        <f t="shared" si="226"/>
        <v>2640000</v>
      </c>
      <c r="P2770" s="14">
        <f t="shared" si="227"/>
        <v>0</v>
      </c>
      <c r="Q2770" s="14" t="str">
        <f>+IF(B2770='1'!$D$15,IF(C2770='1'!$D$16,'2'!D2770,""),"")</f>
        <v/>
      </c>
      <c r="S2770" s="36">
        <v>2200000</v>
      </c>
      <c r="T2770" s="88">
        <v>2200000</v>
      </c>
      <c r="U2770" s="98">
        <v>2200000</v>
      </c>
      <c r="V2770" s="112">
        <v>2400000</v>
      </c>
    </row>
    <row r="2771" spans="1:22" hidden="1" x14ac:dyDescent="0.2">
      <c r="A2771" s="103">
        <v>3286</v>
      </c>
      <c r="B2771" s="1" t="s">
        <v>49</v>
      </c>
      <c r="C2771" s="14">
        <v>3</v>
      </c>
      <c r="D2771" s="14" t="s">
        <v>352</v>
      </c>
      <c r="E2771" s="1">
        <v>17062</v>
      </c>
      <c r="F2771" s="1" t="str">
        <f t="shared" si="225"/>
        <v>ХУД377Б</v>
      </c>
      <c r="G2771" s="2" t="s">
        <v>1329</v>
      </c>
      <c r="I2771" s="1">
        <v>4</v>
      </c>
      <c r="J2771" s="1">
        <v>2002</v>
      </c>
      <c r="K2771" s="2" t="s">
        <v>506</v>
      </c>
      <c r="L2771" s="122">
        <f t="shared" si="228"/>
        <v>1.1000000000000001</v>
      </c>
      <c r="N2771" s="117">
        <v>0</v>
      </c>
      <c r="O2771" s="129">
        <f t="shared" si="226"/>
        <v>0</v>
      </c>
      <c r="P2771" s="14">
        <f t="shared" si="227"/>
        <v>0</v>
      </c>
      <c r="Q2771" s="14" t="str">
        <f>+IF(B2771='1'!$D$15,IF(C2771='1'!$D$16,'2'!D2771,""),"")</f>
        <v/>
      </c>
      <c r="S2771" s="36"/>
      <c r="T2771" s="87"/>
      <c r="U2771" s="96">
        <v>0</v>
      </c>
      <c r="V2771" s="108">
        <v>0</v>
      </c>
    </row>
    <row r="2772" spans="1:22" hidden="1" x14ac:dyDescent="0.2">
      <c r="A2772" s="103">
        <v>3287</v>
      </c>
      <c r="B2772" s="1" t="s">
        <v>49</v>
      </c>
      <c r="C2772" s="14">
        <v>3</v>
      </c>
      <c r="D2772" s="14" t="s">
        <v>1344</v>
      </c>
      <c r="E2772" s="1">
        <v>17061</v>
      </c>
      <c r="F2772" s="1" t="str">
        <f t="shared" si="225"/>
        <v>ХУД372/1</v>
      </c>
      <c r="G2772" s="2" t="s">
        <v>7</v>
      </c>
      <c r="I2772" s="1">
        <v>2</v>
      </c>
      <c r="J2772" s="1">
        <v>2017</v>
      </c>
      <c r="K2772" s="2" t="s">
        <v>558</v>
      </c>
      <c r="L2772" s="122">
        <f t="shared" si="228"/>
        <v>1.1000000000000001</v>
      </c>
      <c r="N2772" s="117">
        <v>0</v>
      </c>
      <c r="O2772" s="129">
        <f t="shared" si="226"/>
        <v>0</v>
      </c>
      <c r="P2772" s="14">
        <f t="shared" si="227"/>
        <v>0</v>
      </c>
      <c r="Q2772" s="14" t="str">
        <f>+IF(B2772='1'!$D$15,IF(C2772='1'!$D$16,'2'!D2772,""),"")</f>
        <v/>
      </c>
      <c r="S2772" s="36">
        <v>2200000</v>
      </c>
      <c r="T2772" s="87">
        <v>0</v>
      </c>
      <c r="U2772" s="96">
        <v>0</v>
      </c>
      <c r="V2772" s="108">
        <v>0</v>
      </c>
    </row>
    <row r="2773" spans="1:22" hidden="1" x14ac:dyDescent="0.2">
      <c r="A2773" s="103">
        <v>3288</v>
      </c>
      <c r="B2773" s="1" t="s">
        <v>49</v>
      </c>
      <c r="C2773" s="14">
        <v>3</v>
      </c>
      <c r="D2773" s="109" t="s">
        <v>1741</v>
      </c>
      <c r="E2773" s="1">
        <v>17033</v>
      </c>
      <c r="F2773" s="1" t="str">
        <f t="shared" si="225"/>
        <v>ХУД37/4</v>
      </c>
      <c r="G2773" s="2" t="s">
        <v>2089</v>
      </c>
      <c r="I2773" s="1">
        <v>16</v>
      </c>
      <c r="J2773" s="1">
        <v>2017</v>
      </c>
      <c r="K2773" s="2" t="s">
        <v>167</v>
      </c>
      <c r="L2773" s="122">
        <f t="shared" si="228"/>
        <v>1.1000000000000001</v>
      </c>
      <c r="N2773" s="117">
        <v>3800000</v>
      </c>
      <c r="O2773" s="129">
        <f t="shared" si="226"/>
        <v>4180000.0000000005</v>
      </c>
      <c r="P2773" s="14">
        <f t="shared" si="227"/>
        <v>0</v>
      </c>
      <c r="Q2773" s="14" t="str">
        <f>+IF(B2773='1'!$D$15,IF(C2773='1'!$D$16,'2'!D2773,""),"")</f>
        <v/>
      </c>
      <c r="S2773" s="36">
        <v>2650000</v>
      </c>
      <c r="T2773" s="87">
        <v>3200000</v>
      </c>
      <c r="U2773" s="96">
        <v>3400000</v>
      </c>
      <c r="V2773" s="108">
        <v>3800000</v>
      </c>
    </row>
    <row r="2774" spans="1:22" hidden="1" x14ac:dyDescent="0.2">
      <c r="A2774" s="103">
        <v>3289</v>
      </c>
      <c r="B2774" s="1" t="s">
        <v>49</v>
      </c>
      <c r="C2774" s="14">
        <v>3</v>
      </c>
      <c r="D2774" s="109" t="s">
        <v>1787</v>
      </c>
      <c r="E2774" s="1">
        <v>17033</v>
      </c>
      <c r="F2774" s="1" t="str">
        <f t="shared" si="225"/>
        <v>ХУД37/3</v>
      </c>
      <c r="G2774" s="2" t="s">
        <v>2089</v>
      </c>
      <c r="I2774" s="1">
        <v>16</v>
      </c>
      <c r="J2774" s="1">
        <v>2017</v>
      </c>
      <c r="K2774" s="2" t="s">
        <v>167</v>
      </c>
      <c r="L2774" s="122">
        <f t="shared" si="228"/>
        <v>1.1000000000000001</v>
      </c>
      <c r="N2774" s="117">
        <v>3800000</v>
      </c>
      <c r="O2774" s="129">
        <f t="shared" si="226"/>
        <v>4180000.0000000005</v>
      </c>
      <c r="P2774" s="14">
        <f t="shared" si="227"/>
        <v>0</v>
      </c>
      <c r="Q2774" s="14" t="str">
        <f>+IF(B2774='1'!$D$15,IF(C2774='1'!$D$16,'2'!D2774,""),"")</f>
        <v/>
      </c>
      <c r="S2774" s="36">
        <v>2650000</v>
      </c>
      <c r="T2774" s="87">
        <v>3200000</v>
      </c>
      <c r="U2774" s="96">
        <v>3400000</v>
      </c>
      <c r="V2774" s="108">
        <v>3800000</v>
      </c>
    </row>
    <row r="2775" spans="1:22" hidden="1" x14ac:dyDescent="0.2">
      <c r="A2775" s="103">
        <v>3290</v>
      </c>
      <c r="B2775" s="1" t="s">
        <v>49</v>
      </c>
      <c r="C2775" s="14">
        <v>3</v>
      </c>
      <c r="D2775" s="109" t="s">
        <v>1707</v>
      </c>
      <c r="E2775" s="1">
        <v>17033</v>
      </c>
      <c r="F2775" s="1" t="str">
        <f t="shared" si="225"/>
        <v>ХУД37/1</v>
      </c>
      <c r="G2775" s="2" t="s">
        <v>2089</v>
      </c>
      <c r="I2775" s="1">
        <v>16</v>
      </c>
      <c r="J2775" s="1">
        <v>2018</v>
      </c>
      <c r="K2775" s="2" t="s">
        <v>167</v>
      </c>
      <c r="L2775" s="122">
        <f t="shared" si="228"/>
        <v>1.1000000000000001</v>
      </c>
      <c r="N2775" s="117">
        <v>3800000</v>
      </c>
      <c r="O2775" s="129">
        <f t="shared" si="226"/>
        <v>4180000.0000000005</v>
      </c>
      <c r="P2775" s="14">
        <f t="shared" si="227"/>
        <v>0</v>
      </c>
      <c r="Q2775" s="14" t="str">
        <f>+IF(B2775='1'!$D$15,IF(C2775='1'!$D$16,'2'!D2775,""),"")</f>
        <v/>
      </c>
      <c r="S2775" s="36">
        <v>2650000</v>
      </c>
      <c r="T2775" s="87">
        <v>3200000</v>
      </c>
      <c r="U2775" s="96">
        <v>3400000</v>
      </c>
      <c r="V2775" s="108">
        <v>3800000</v>
      </c>
    </row>
    <row r="2776" spans="1:22" hidden="1" x14ac:dyDescent="0.2">
      <c r="A2776" s="103">
        <v>3291</v>
      </c>
      <c r="B2776" s="1" t="s">
        <v>49</v>
      </c>
      <c r="C2776" s="14">
        <v>3</v>
      </c>
      <c r="D2776" s="14" t="s">
        <v>495</v>
      </c>
      <c r="E2776" s="1">
        <v>17060</v>
      </c>
      <c r="F2776" s="1" t="str">
        <f t="shared" si="225"/>
        <v>ХУД367Б</v>
      </c>
      <c r="G2776" s="2" t="s">
        <v>1338</v>
      </c>
      <c r="I2776" s="1">
        <v>12</v>
      </c>
      <c r="J2776" s="1">
        <v>2015</v>
      </c>
      <c r="K2776" s="2" t="s">
        <v>558</v>
      </c>
      <c r="L2776" s="122">
        <f t="shared" si="228"/>
        <v>1.1000000000000001</v>
      </c>
      <c r="N2776" s="117">
        <v>2800000</v>
      </c>
      <c r="O2776" s="129">
        <f t="shared" si="226"/>
        <v>3080000.0000000005</v>
      </c>
      <c r="P2776" s="14">
        <f t="shared" si="227"/>
        <v>0</v>
      </c>
      <c r="Q2776" s="14" t="str">
        <f>+IF(B2776='1'!$D$15,IF(C2776='1'!$D$16,'2'!D2776,""),"")</f>
        <v/>
      </c>
      <c r="S2776" s="36">
        <v>2200000</v>
      </c>
      <c r="T2776" s="87">
        <v>2300000</v>
      </c>
      <c r="U2776" s="96">
        <v>2500000</v>
      </c>
      <c r="V2776" s="108">
        <v>2800000</v>
      </c>
    </row>
    <row r="2777" spans="1:22" hidden="1" x14ac:dyDescent="0.2">
      <c r="A2777" s="103">
        <v>3292</v>
      </c>
      <c r="B2777" s="1" t="s">
        <v>49</v>
      </c>
      <c r="C2777" s="14">
        <v>3</v>
      </c>
      <c r="D2777" s="14" t="s">
        <v>493</v>
      </c>
      <c r="E2777" s="1">
        <v>17060</v>
      </c>
      <c r="F2777" s="1" t="str">
        <f t="shared" si="225"/>
        <v>ХУД367А</v>
      </c>
      <c r="G2777" s="2" t="s">
        <v>1338</v>
      </c>
      <c r="I2777" s="1">
        <v>12</v>
      </c>
      <c r="J2777" s="1">
        <v>2015</v>
      </c>
      <c r="K2777" s="2" t="s">
        <v>558</v>
      </c>
      <c r="L2777" s="122">
        <f t="shared" si="228"/>
        <v>1.1000000000000001</v>
      </c>
      <c r="N2777" s="117">
        <v>2800000</v>
      </c>
      <c r="O2777" s="129">
        <f t="shared" si="226"/>
        <v>3080000.0000000005</v>
      </c>
      <c r="P2777" s="14">
        <f t="shared" si="227"/>
        <v>0</v>
      </c>
      <c r="Q2777" s="14" t="str">
        <f>+IF(B2777='1'!$D$15,IF(C2777='1'!$D$16,'2'!D2777,""),"")</f>
        <v/>
      </c>
      <c r="S2777" s="36">
        <v>2200000</v>
      </c>
      <c r="T2777" s="87">
        <v>2300000</v>
      </c>
      <c r="U2777" s="96">
        <v>2500000</v>
      </c>
      <c r="V2777" s="108">
        <v>2800000</v>
      </c>
    </row>
    <row r="2778" spans="1:22" hidden="1" x14ac:dyDescent="0.2">
      <c r="A2778" s="103">
        <v>3293</v>
      </c>
      <c r="B2778" s="1" t="s">
        <v>49</v>
      </c>
      <c r="C2778" s="14">
        <v>3</v>
      </c>
      <c r="D2778" s="14" t="s">
        <v>638</v>
      </c>
      <c r="E2778" s="1">
        <v>17060</v>
      </c>
      <c r="F2778" s="1" t="str">
        <f t="shared" si="225"/>
        <v>ХУД351А</v>
      </c>
      <c r="G2778" s="2" t="s">
        <v>1346</v>
      </c>
      <c r="I2778" s="1">
        <v>12</v>
      </c>
      <c r="J2778" s="1">
        <v>2018</v>
      </c>
      <c r="K2778" s="2" t="s">
        <v>558</v>
      </c>
      <c r="L2778" s="122">
        <f t="shared" si="228"/>
        <v>1.1000000000000001</v>
      </c>
      <c r="N2778" s="117">
        <v>2800000</v>
      </c>
      <c r="O2778" s="129">
        <f t="shared" si="226"/>
        <v>3080000.0000000005</v>
      </c>
      <c r="P2778" s="14">
        <f t="shared" si="227"/>
        <v>0</v>
      </c>
      <c r="Q2778" s="14" t="str">
        <f>+IF(B2778='1'!$D$15,IF(C2778='1'!$D$16,'2'!D2778,""),"")</f>
        <v/>
      </c>
      <c r="S2778" s="36">
        <v>2200000</v>
      </c>
      <c r="T2778" s="87">
        <v>2300000</v>
      </c>
      <c r="U2778" s="96">
        <v>2500000</v>
      </c>
      <c r="V2778" s="108">
        <v>2800000</v>
      </c>
    </row>
    <row r="2779" spans="1:22" hidden="1" x14ac:dyDescent="0.2">
      <c r="A2779" s="103">
        <v>3294</v>
      </c>
      <c r="B2779" s="1" t="s">
        <v>49</v>
      </c>
      <c r="C2779" s="14">
        <v>3</v>
      </c>
      <c r="D2779" s="14" t="s">
        <v>273</v>
      </c>
      <c r="E2779" s="1">
        <v>17060</v>
      </c>
      <c r="F2779" s="1" t="str">
        <f t="shared" si="225"/>
        <v>ХУД349/3</v>
      </c>
      <c r="G2779" s="2" t="s">
        <v>1339</v>
      </c>
      <c r="I2779" s="1">
        <v>15</v>
      </c>
      <c r="J2779" s="1">
        <v>2015</v>
      </c>
      <c r="K2779" s="2" t="s">
        <v>558</v>
      </c>
      <c r="L2779" s="122">
        <f t="shared" si="228"/>
        <v>1.1000000000000001</v>
      </c>
      <c r="N2779" s="117">
        <v>2750000</v>
      </c>
      <c r="O2779" s="129">
        <f t="shared" si="226"/>
        <v>3025000.0000000005</v>
      </c>
      <c r="P2779" s="14">
        <f t="shared" si="227"/>
        <v>0</v>
      </c>
      <c r="Q2779" s="14" t="str">
        <f>+IF(B2779='1'!$D$15,IF(C2779='1'!$D$16,'2'!D2779,""),"")</f>
        <v/>
      </c>
      <c r="S2779" s="36">
        <v>2200000</v>
      </c>
      <c r="T2779" s="87">
        <v>2300000</v>
      </c>
      <c r="U2779" s="96">
        <v>2400000</v>
      </c>
      <c r="V2779" s="108">
        <v>2750000</v>
      </c>
    </row>
    <row r="2780" spans="1:22" hidden="1" x14ac:dyDescent="0.2">
      <c r="A2780" s="103">
        <v>3295</v>
      </c>
      <c r="B2780" s="1" t="s">
        <v>49</v>
      </c>
      <c r="C2780" s="14">
        <v>3</v>
      </c>
      <c r="D2780" s="14" t="s">
        <v>491</v>
      </c>
      <c r="E2780" s="1">
        <v>17060</v>
      </c>
      <c r="F2780" s="1" t="str">
        <f t="shared" si="225"/>
        <v>ХУД349/2</v>
      </c>
      <c r="G2780" s="2" t="s">
        <v>1339</v>
      </c>
      <c r="I2780" s="1">
        <v>15</v>
      </c>
      <c r="J2780" s="1">
        <v>2015</v>
      </c>
      <c r="K2780" s="2" t="s">
        <v>558</v>
      </c>
      <c r="L2780" s="122">
        <f t="shared" si="228"/>
        <v>1.1000000000000001</v>
      </c>
      <c r="N2780" s="117">
        <v>2750000</v>
      </c>
      <c r="O2780" s="129">
        <f t="shared" si="226"/>
        <v>3025000.0000000005</v>
      </c>
      <c r="P2780" s="14">
        <f t="shared" si="227"/>
        <v>0</v>
      </c>
      <c r="Q2780" s="14" t="str">
        <f>+IF(B2780='1'!$D$15,IF(C2780='1'!$D$16,'2'!D2780,""),"")</f>
        <v/>
      </c>
      <c r="S2780" s="36">
        <v>2200000</v>
      </c>
      <c r="T2780" s="87">
        <v>2300000</v>
      </c>
      <c r="U2780" s="96">
        <v>2400000</v>
      </c>
      <c r="V2780" s="108">
        <v>2750000</v>
      </c>
    </row>
    <row r="2781" spans="1:22" hidden="1" x14ac:dyDescent="0.2">
      <c r="A2781" s="103">
        <v>3296</v>
      </c>
      <c r="B2781" s="1" t="s">
        <v>49</v>
      </c>
      <c r="C2781" s="14">
        <v>3</v>
      </c>
      <c r="D2781" s="14" t="s">
        <v>836</v>
      </c>
      <c r="E2781" s="1">
        <v>17060</v>
      </c>
      <c r="F2781" s="1" t="str">
        <f t="shared" si="225"/>
        <v>ХУД353/3</v>
      </c>
      <c r="G2781" s="2" t="s">
        <v>2182</v>
      </c>
      <c r="I2781" s="1">
        <v>16</v>
      </c>
      <c r="J2781" s="1">
        <v>2022</v>
      </c>
      <c r="K2781" s="2" t="s">
        <v>558</v>
      </c>
      <c r="L2781" s="122">
        <f t="shared" si="228"/>
        <v>1.1000000000000001</v>
      </c>
      <c r="N2781" s="117">
        <v>3500000</v>
      </c>
      <c r="O2781" s="129">
        <f t="shared" si="226"/>
        <v>3850000.0000000005</v>
      </c>
      <c r="P2781" s="14">
        <f t="shared" si="227"/>
        <v>0</v>
      </c>
      <c r="Q2781" s="14" t="str">
        <f>+IF(B2781='1'!$D$15,IF(C2781='1'!$D$16,'2'!D2781,""),"")</f>
        <v/>
      </c>
      <c r="S2781" s="36"/>
      <c r="T2781" s="87"/>
      <c r="U2781" s="96">
        <v>3150000</v>
      </c>
      <c r="V2781" s="108">
        <v>3500000</v>
      </c>
    </row>
    <row r="2782" spans="1:22" hidden="1" x14ac:dyDescent="0.2">
      <c r="A2782" s="103">
        <v>3297</v>
      </c>
      <c r="B2782" s="1" t="s">
        <v>49</v>
      </c>
      <c r="C2782" s="14">
        <v>3</v>
      </c>
      <c r="D2782" s="14" t="s">
        <v>837</v>
      </c>
      <c r="E2782" s="1">
        <v>17060</v>
      </c>
      <c r="F2782" s="1" t="str">
        <f t="shared" si="225"/>
        <v>ХУД353/4</v>
      </c>
      <c r="G2782" s="2" t="s">
        <v>2182</v>
      </c>
      <c r="I2782" s="1">
        <v>16</v>
      </c>
      <c r="J2782" s="1">
        <v>2022</v>
      </c>
      <c r="K2782" s="2" t="s">
        <v>558</v>
      </c>
      <c r="L2782" s="122">
        <f t="shared" si="228"/>
        <v>1.1000000000000001</v>
      </c>
      <c r="N2782" s="117">
        <v>3500000</v>
      </c>
      <c r="O2782" s="129">
        <f t="shared" si="226"/>
        <v>3850000.0000000005</v>
      </c>
      <c r="P2782" s="14">
        <f t="shared" si="227"/>
        <v>0</v>
      </c>
      <c r="Q2782" s="14" t="str">
        <f>+IF(B2782='1'!$D$15,IF(C2782='1'!$D$16,'2'!D2782,""),"")</f>
        <v/>
      </c>
      <c r="S2782" s="36"/>
      <c r="T2782" s="87"/>
      <c r="U2782" s="96">
        <v>3150000</v>
      </c>
      <c r="V2782" s="108">
        <v>3500000</v>
      </c>
    </row>
    <row r="2783" spans="1:22" hidden="1" x14ac:dyDescent="0.2">
      <c r="A2783" s="103">
        <v>3298</v>
      </c>
      <c r="B2783" s="1" t="s">
        <v>49</v>
      </c>
      <c r="C2783" s="14">
        <v>3</v>
      </c>
      <c r="D2783" s="14" t="s">
        <v>1340</v>
      </c>
      <c r="E2783" s="1">
        <v>17060</v>
      </c>
      <c r="F2783" s="1" t="str">
        <f t="shared" si="225"/>
        <v>ХУД347Е</v>
      </c>
      <c r="G2783" s="2" t="s">
        <v>2090</v>
      </c>
      <c r="I2783" s="1">
        <v>12</v>
      </c>
      <c r="J2783" s="1">
        <v>2015</v>
      </c>
      <c r="K2783" s="2" t="s">
        <v>558</v>
      </c>
      <c r="L2783" s="122">
        <f t="shared" si="228"/>
        <v>1.1000000000000001</v>
      </c>
      <c r="N2783" s="117">
        <v>2850000</v>
      </c>
      <c r="O2783" s="129">
        <f t="shared" si="226"/>
        <v>3135000.0000000005</v>
      </c>
      <c r="P2783" s="14">
        <f t="shared" si="227"/>
        <v>0</v>
      </c>
      <c r="Q2783" s="14" t="str">
        <f>+IF(B2783='1'!$D$15,IF(C2783='1'!$D$16,'2'!D2783,""),"")</f>
        <v/>
      </c>
      <c r="S2783" s="36">
        <v>2400000</v>
      </c>
      <c r="T2783" s="87">
        <v>2500000</v>
      </c>
      <c r="U2783" s="96">
        <v>2600000</v>
      </c>
      <c r="V2783" s="108">
        <v>2850000</v>
      </c>
    </row>
    <row r="2784" spans="1:22" hidden="1" x14ac:dyDescent="0.2">
      <c r="A2784" s="103">
        <v>3299</v>
      </c>
      <c r="B2784" s="1" t="s">
        <v>49</v>
      </c>
      <c r="C2784" s="14">
        <v>3</v>
      </c>
      <c r="D2784" s="14" t="s">
        <v>268</v>
      </c>
      <c r="E2784" s="1">
        <v>17060</v>
      </c>
      <c r="F2784" s="1" t="str">
        <f t="shared" si="225"/>
        <v>ХУД347В</v>
      </c>
      <c r="G2784" s="2" t="s">
        <v>2090</v>
      </c>
      <c r="I2784" s="1">
        <v>12</v>
      </c>
      <c r="J2784" s="1">
        <v>2015</v>
      </c>
      <c r="K2784" s="2" t="s">
        <v>558</v>
      </c>
      <c r="L2784" s="122">
        <f t="shared" si="228"/>
        <v>1.1000000000000001</v>
      </c>
      <c r="N2784" s="117">
        <v>2850000</v>
      </c>
      <c r="O2784" s="129">
        <f t="shared" si="226"/>
        <v>3135000.0000000005</v>
      </c>
      <c r="P2784" s="14">
        <f t="shared" si="227"/>
        <v>0</v>
      </c>
      <c r="Q2784" s="14" t="str">
        <f>+IF(B2784='1'!$D$15,IF(C2784='1'!$D$16,'2'!D2784,""),"")</f>
        <v/>
      </c>
      <c r="S2784" s="36">
        <v>2400000</v>
      </c>
      <c r="T2784" s="87">
        <v>2500000</v>
      </c>
      <c r="U2784" s="96">
        <v>2600000</v>
      </c>
      <c r="V2784" s="108">
        <v>2850000</v>
      </c>
    </row>
    <row r="2785" spans="1:22" hidden="1" x14ac:dyDescent="0.2">
      <c r="A2785" s="103">
        <v>3300</v>
      </c>
      <c r="B2785" s="1" t="s">
        <v>49</v>
      </c>
      <c r="C2785" s="14">
        <v>3</v>
      </c>
      <c r="D2785" s="14" t="s">
        <v>267</v>
      </c>
      <c r="E2785" s="1">
        <v>17060</v>
      </c>
      <c r="F2785" s="1" t="str">
        <f t="shared" si="225"/>
        <v>ХУД347Б</v>
      </c>
      <c r="G2785" s="2" t="s">
        <v>2090</v>
      </c>
      <c r="I2785" s="1">
        <v>12</v>
      </c>
      <c r="J2785" s="1">
        <v>2015</v>
      </c>
      <c r="K2785" s="2" t="s">
        <v>558</v>
      </c>
      <c r="L2785" s="122">
        <f t="shared" si="228"/>
        <v>1.1000000000000001</v>
      </c>
      <c r="N2785" s="117">
        <v>2850000</v>
      </c>
      <c r="O2785" s="129">
        <f t="shared" si="226"/>
        <v>3135000.0000000005</v>
      </c>
      <c r="P2785" s="14">
        <f t="shared" si="227"/>
        <v>0</v>
      </c>
      <c r="Q2785" s="14" t="str">
        <f>+IF(B2785='1'!$D$15,IF(C2785='1'!$D$16,'2'!D2785,""),"")</f>
        <v/>
      </c>
      <c r="S2785" s="36">
        <v>2400000</v>
      </c>
      <c r="T2785" s="87">
        <v>2500000</v>
      </c>
      <c r="U2785" s="96">
        <v>2600000</v>
      </c>
      <c r="V2785" s="108">
        <v>2850000</v>
      </c>
    </row>
    <row r="2786" spans="1:22" hidden="1" x14ac:dyDescent="0.2">
      <c r="A2786" s="103">
        <v>3301</v>
      </c>
      <c r="B2786" s="1" t="s">
        <v>49</v>
      </c>
      <c r="C2786" s="14">
        <v>3</v>
      </c>
      <c r="D2786" s="14" t="s">
        <v>270</v>
      </c>
      <c r="E2786" s="1">
        <v>17060</v>
      </c>
      <c r="F2786" s="1" t="str">
        <f t="shared" si="225"/>
        <v>ХУД347А</v>
      </c>
      <c r="G2786" s="2" t="s">
        <v>2090</v>
      </c>
      <c r="I2786" s="1">
        <v>12</v>
      </c>
      <c r="J2786" s="1">
        <v>2015</v>
      </c>
      <c r="K2786" s="2" t="s">
        <v>558</v>
      </c>
      <c r="L2786" s="122">
        <f t="shared" si="228"/>
        <v>1.1000000000000001</v>
      </c>
      <c r="N2786" s="117">
        <v>2850000</v>
      </c>
      <c r="O2786" s="129">
        <f t="shared" si="226"/>
        <v>3135000.0000000005</v>
      </c>
      <c r="P2786" s="14">
        <f t="shared" si="227"/>
        <v>0</v>
      </c>
      <c r="Q2786" s="14" t="str">
        <f>+IF(B2786='1'!$D$15,IF(C2786='1'!$D$16,'2'!D2786,""),"")</f>
        <v/>
      </c>
      <c r="S2786" s="36">
        <v>2400000</v>
      </c>
      <c r="T2786" s="87">
        <v>2500000</v>
      </c>
      <c r="U2786" s="96">
        <v>2600000</v>
      </c>
      <c r="V2786" s="108">
        <v>2850000</v>
      </c>
    </row>
    <row r="2787" spans="1:22" hidden="1" x14ac:dyDescent="0.2">
      <c r="A2787" s="103">
        <v>3302</v>
      </c>
      <c r="B2787" s="1" t="s">
        <v>49</v>
      </c>
      <c r="C2787" s="14">
        <v>3</v>
      </c>
      <c r="D2787" s="14" t="s">
        <v>907</v>
      </c>
      <c r="E2787" s="1">
        <v>17060</v>
      </c>
      <c r="F2787" s="1" t="str">
        <f t="shared" si="225"/>
        <v>ХУД344В</v>
      </c>
      <c r="G2787" s="2" t="s">
        <v>1788</v>
      </c>
      <c r="I2787" s="1">
        <v>15</v>
      </c>
      <c r="J2787" s="1">
        <v>2017</v>
      </c>
      <c r="K2787" s="2" t="s">
        <v>1268</v>
      </c>
      <c r="L2787" s="122">
        <f t="shared" si="228"/>
        <v>1.1000000000000001</v>
      </c>
      <c r="N2787" s="117">
        <v>3450000</v>
      </c>
      <c r="O2787" s="129">
        <f t="shared" si="226"/>
        <v>3795000.0000000005</v>
      </c>
      <c r="P2787" s="14">
        <f t="shared" si="227"/>
        <v>0</v>
      </c>
      <c r="Q2787" s="14" t="str">
        <f>+IF(B2787='1'!$D$15,IF(C2787='1'!$D$16,'2'!D2787,""),"")</f>
        <v/>
      </c>
      <c r="S2787" s="36">
        <v>3100000</v>
      </c>
      <c r="T2787" s="87">
        <v>3100000</v>
      </c>
      <c r="U2787" s="96">
        <v>3100000</v>
      </c>
      <c r="V2787" s="108">
        <v>3450000</v>
      </c>
    </row>
    <row r="2788" spans="1:22" hidden="1" x14ac:dyDescent="0.2">
      <c r="A2788" s="103">
        <v>3303</v>
      </c>
      <c r="B2788" s="1" t="s">
        <v>49</v>
      </c>
      <c r="C2788" s="14">
        <v>3</v>
      </c>
      <c r="D2788" s="14" t="s">
        <v>316</v>
      </c>
      <c r="E2788" s="1">
        <v>17060</v>
      </c>
      <c r="F2788" s="1" t="str">
        <f t="shared" si="225"/>
        <v>ХУД344Б</v>
      </c>
      <c r="G2788" s="2" t="s">
        <v>1788</v>
      </c>
      <c r="I2788" s="1">
        <v>15</v>
      </c>
      <c r="J2788" s="1">
        <v>2017</v>
      </c>
      <c r="K2788" s="2" t="s">
        <v>1268</v>
      </c>
      <c r="L2788" s="122">
        <f t="shared" si="228"/>
        <v>1.1000000000000001</v>
      </c>
      <c r="N2788" s="117">
        <v>3450000</v>
      </c>
      <c r="O2788" s="129">
        <f t="shared" si="226"/>
        <v>3795000.0000000005</v>
      </c>
      <c r="P2788" s="14">
        <f t="shared" si="227"/>
        <v>0</v>
      </c>
      <c r="Q2788" s="14" t="str">
        <f>+IF(B2788='1'!$D$15,IF(C2788='1'!$D$16,'2'!D2788,""),"")</f>
        <v/>
      </c>
      <c r="S2788" s="36">
        <v>3100000</v>
      </c>
      <c r="T2788" s="87">
        <v>3100000</v>
      </c>
      <c r="U2788" s="96">
        <v>3100000</v>
      </c>
      <c r="V2788" s="108">
        <v>3450000</v>
      </c>
    </row>
    <row r="2789" spans="1:22" hidden="1" x14ac:dyDescent="0.2">
      <c r="A2789" s="103">
        <v>3304</v>
      </c>
      <c r="B2789" s="1" t="s">
        <v>49</v>
      </c>
      <c r="C2789" s="14">
        <v>3</v>
      </c>
      <c r="D2789" s="14" t="s">
        <v>137</v>
      </c>
      <c r="E2789" s="1">
        <v>17060</v>
      </c>
      <c r="F2789" s="1" t="str">
        <f t="shared" si="225"/>
        <v>ХУД344А</v>
      </c>
      <c r="G2789" s="2" t="s">
        <v>1788</v>
      </c>
      <c r="I2789" s="1">
        <v>15</v>
      </c>
      <c r="J2789" s="1">
        <v>2017</v>
      </c>
      <c r="K2789" s="2" t="s">
        <v>1268</v>
      </c>
      <c r="L2789" s="122">
        <f t="shared" si="228"/>
        <v>1.1000000000000001</v>
      </c>
      <c r="N2789" s="117">
        <v>3450000</v>
      </c>
      <c r="O2789" s="129">
        <f t="shared" si="226"/>
        <v>3795000.0000000005</v>
      </c>
      <c r="P2789" s="14">
        <f t="shared" si="227"/>
        <v>0</v>
      </c>
      <c r="Q2789" s="14" t="str">
        <f>+IF(B2789='1'!$D$15,IF(C2789='1'!$D$16,'2'!D2789,""),"")</f>
        <v/>
      </c>
      <c r="S2789" s="36">
        <v>3100000</v>
      </c>
      <c r="T2789" s="87">
        <v>3100000</v>
      </c>
      <c r="U2789" s="96">
        <v>3100000</v>
      </c>
      <c r="V2789" s="108">
        <v>3450000</v>
      </c>
    </row>
    <row r="2790" spans="1:22" hidden="1" x14ac:dyDescent="0.2">
      <c r="A2790" s="103">
        <v>3305</v>
      </c>
      <c r="B2790" s="1" t="s">
        <v>49</v>
      </c>
      <c r="C2790" s="14">
        <v>3</v>
      </c>
      <c r="D2790" s="14" t="s">
        <v>1347</v>
      </c>
      <c r="E2790" s="1">
        <v>17060</v>
      </c>
      <c r="F2790" s="1" t="str">
        <f t="shared" si="225"/>
        <v>ХУД343Д</v>
      </c>
      <c r="G2790" s="2" t="s">
        <v>1254</v>
      </c>
      <c r="I2790" s="1">
        <v>12</v>
      </c>
      <c r="J2790" s="1">
        <v>2021</v>
      </c>
      <c r="K2790" s="2" t="s">
        <v>558</v>
      </c>
      <c r="L2790" s="122">
        <f t="shared" si="228"/>
        <v>1.1000000000000001</v>
      </c>
      <c r="N2790" s="117">
        <v>2700000</v>
      </c>
      <c r="O2790" s="129">
        <f t="shared" si="226"/>
        <v>2970000.0000000005</v>
      </c>
      <c r="P2790" s="14">
        <f t="shared" si="227"/>
        <v>0</v>
      </c>
      <c r="Q2790" s="14" t="str">
        <f>+IF(B2790='1'!$D$15,IF(C2790='1'!$D$16,'2'!D2790,""),"")</f>
        <v/>
      </c>
      <c r="S2790" s="36">
        <v>2100000</v>
      </c>
      <c r="T2790" s="87">
        <v>0</v>
      </c>
      <c r="U2790" s="96">
        <v>2400000</v>
      </c>
      <c r="V2790" s="108">
        <v>2700000</v>
      </c>
    </row>
    <row r="2791" spans="1:22" hidden="1" x14ac:dyDescent="0.2">
      <c r="A2791" s="103">
        <v>3306</v>
      </c>
      <c r="B2791" s="1" t="s">
        <v>49</v>
      </c>
      <c r="C2791" s="14">
        <v>3</v>
      </c>
      <c r="D2791" s="14" t="s">
        <v>1341</v>
      </c>
      <c r="E2791" s="1">
        <v>17060</v>
      </c>
      <c r="F2791" s="1" t="str">
        <f t="shared" si="225"/>
        <v>ХУД343Г</v>
      </c>
      <c r="G2791" s="2" t="s">
        <v>142</v>
      </c>
      <c r="I2791" s="1">
        <v>12</v>
      </c>
      <c r="J2791" s="1">
        <v>2015</v>
      </c>
      <c r="K2791" s="2" t="s">
        <v>558</v>
      </c>
      <c r="L2791" s="122">
        <f t="shared" si="228"/>
        <v>1.1000000000000001</v>
      </c>
      <c r="N2791" s="117">
        <v>2700000</v>
      </c>
      <c r="O2791" s="129">
        <f t="shared" si="226"/>
        <v>2970000.0000000005</v>
      </c>
      <c r="P2791" s="14">
        <f t="shared" si="227"/>
        <v>0</v>
      </c>
      <c r="Q2791" s="14" t="str">
        <f>+IF(B2791='1'!$D$15,IF(C2791='1'!$D$16,'2'!D2791,""),"")</f>
        <v/>
      </c>
      <c r="S2791" s="36">
        <v>2100000</v>
      </c>
      <c r="T2791" s="87">
        <v>2200000</v>
      </c>
      <c r="U2791" s="96">
        <v>2400000</v>
      </c>
      <c r="V2791" s="108">
        <v>2700000</v>
      </c>
    </row>
    <row r="2792" spans="1:22" hidden="1" x14ac:dyDescent="0.2">
      <c r="A2792" s="103">
        <v>3307</v>
      </c>
      <c r="B2792" s="1" t="s">
        <v>49</v>
      </c>
      <c r="C2792" s="14">
        <v>3</v>
      </c>
      <c r="D2792" s="14" t="s">
        <v>640</v>
      </c>
      <c r="E2792" s="1">
        <v>17060</v>
      </c>
      <c r="F2792" s="1" t="str">
        <f t="shared" si="225"/>
        <v>ХУД343Б</v>
      </c>
      <c r="G2792" s="2" t="s">
        <v>1337</v>
      </c>
      <c r="I2792" s="1">
        <v>12</v>
      </c>
      <c r="J2792" s="1">
        <v>2013</v>
      </c>
      <c r="K2792" s="2" t="s">
        <v>558</v>
      </c>
      <c r="L2792" s="122">
        <f t="shared" si="228"/>
        <v>1.1000000000000001</v>
      </c>
      <c r="N2792" s="117">
        <v>2700000</v>
      </c>
      <c r="O2792" s="129">
        <f t="shared" si="226"/>
        <v>2970000.0000000005</v>
      </c>
      <c r="P2792" s="14">
        <f t="shared" si="227"/>
        <v>0</v>
      </c>
      <c r="Q2792" s="14" t="str">
        <f>+IF(B2792='1'!$D$15,IF(C2792='1'!$D$16,'2'!D2792,""),"")</f>
        <v/>
      </c>
      <c r="S2792" s="36">
        <v>2100000</v>
      </c>
      <c r="T2792" s="87">
        <v>2200000</v>
      </c>
      <c r="U2792" s="96">
        <v>2400000</v>
      </c>
      <c r="V2792" s="108">
        <v>2700000</v>
      </c>
    </row>
    <row r="2793" spans="1:22" hidden="1" x14ac:dyDescent="0.2">
      <c r="A2793" s="103">
        <v>3308</v>
      </c>
      <c r="B2793" s="1" t="s">
        <v>49</v>
      </c>
      <c r="C2793" s="14">
        <v>3</v>
      </c>
      <c r="D2793" s="14" t="s">
        <v>309</v>
      </c>
      <c r="E2793" s="1">
        <v>17060</v>
      </c>
      <c r="F2793" s="1" t="str">
        <f t="shared" si="225"/>
        <v>ХУД343А</v>
      </c>
      <c r="G2793" s="2" t="s">
        <v>1337</v>
      </c>
      <c r="I2793" s="1">
        <v>12</v>
      </c>
      <c r="J2793" s="1">
        <v>2014</v>
      </c>
      <c r="K2793" s="2" t="s">
        <v>558</v>
      </c>
      <c r="L2793" s="122">
        <f t="shared" si="228"/>
        <v>1.1000000000000001</v>
      </c>
      <c r="N2793" s="117">
        <v>2700000</v>
      </c>
      <c r="O2793" s="129">
        <f t="shared" si="226"/>
        <v>2970000.0000000005</v>
      </c>
      <c r="P2793" s="14">
        <f t="shared" si="227"/>
        <v>0</v>
      </c>
      <c r="Q2793" s="14" t="str">
        <f>+IF(B2793='1'!$D$15,IF(C2793='1'!$D$16,'2'!D2793,""),"")</f>
        <v/>
      </c>
      <c r="S2793" s="36">
        <v>2100000</v>
      </c>
      <c r="T2793" s="87">
        <v>2200000</v>
      </c>
      <c r="U2793" s="96">
        <v>2400000</v>
      </c>
      <c r="V2793" s="108">
        <v>2700000</v>
      </c>
    </row>
    <row r="2794" spans="1:22" hidden="1" x14ac:dyDescent="0.2">
      <c r="A2794" s="103">
        <v>3309</v>
      </c>
      <c r="B2794" s="1" t="s">
        <v>49</v>
      </c>
      <c r="C2794" s="14">
        <v>3</v>
      </c>
      <c r="D2794" s="14" t="s">
        <v>1335</v>
      </c>
      <c r="E2794" s="1">
        <v>17060</v>
      </c>
      <c r="F2794" s="1" t="str">
        <f t="shared" si="225"/>
        <v>ХУД329Б</v>
      </c>
      <c r="G2794" s="2" t="s">
        <v>2091</v>
      </c>
      <c r="I2794" s="1">
        <v>12</v>
      </c>
      <c r="J2794" s="1">
        <v>2009</v>
      </c>
      <c r="K2794" s="2" t="s">
        <v>558</v>
      </c>
      <c r="L2794" s="122">
        <f t="shared" si="228"/>
        <v>1.1000000000000001</v>
      </c>
      <c r="N2794" s="117">
        <v>2700000</v>
      </c>
      <c r="O2794" s="129">
        <f t="shared" si="226"/>
        <v>2970000.0000000005</v>
      </c>
      <c r="P2794" s="14">
        <f t="shared" si="227"/>
        <v>0</v>
      </c>
      <c r="Q2794" s="14" t="str">
        <f>+IF(B2794='1'!$D$15,IF(C2794='1'!$D$16,'2'!D2794,""),"")</f>
        <v/>
      </c>
      <c r="S2794" s="36">
        <v>2200000</v>
      </c>
      <c r="T2794" s="87">
        <v>2300000</v>
      </c>
      <c r="U2794" s="96">
        <v>2450000</v>
      </c>
      <c r="V2794" s="108">
        <v>2700000</v>
      </c>
    </row>
    <row r="2795" spans="1:22" hidden="1" x14ac:dyDescent="0.2">
      <c r="A2795" s="103">
        <v>3310</v>
      </c>
      <c r="B2795" s="1" t="s">
        <v>49</v>
      </c>
      <c r="C2795" s="14">
        <v>3</v>
      </c>
      <c r="D2795" s="14" t="s">
        <v>1336</v>
      </c>
      <c r="E2795" s="1">
        <v>17060</v>
      </c>
      <c r="F2795" s="1" t="str">
        <f t="shared" si="225"/>
        <v>ХУД329А</v>
      </c>
      <c r="G2795" s="2" t="s">
        <v>2091</v>
      </c>
      <c r="I2795" s="1">
        <v>12</v>
      </c>
      <c r="J2795" s="1">
        <v>2009</v>
      </c>
      <c r="K2795" s="2" t="s">
        <v>558</v>
      </c>
      <c r="L2795" s="122">
        <f t="shared" si="228"/>
        <v>1.1000000000000001</v>
      </c>
      <c r="N2795" s="117">
        <v>2700000</v>
      </c>
      <c r="O2795" s="129">
        <f t="shared" si="226"/>
        <v>2970000.0000000005</v>
      </c>
      <c r="P2795" s="14">
        <f t="shared" si="227"/>
        <v>0</v>
      </c>
      <c r="Q2795" s="14" t="str">
        <f>+IF(B2795='1'!$D$15,IF(C2795='1'!$D$16,'2'!D2795,""),"")</f>
        <v/>
      </c>
      <c r="S2795" s="36">
        <v>2200000</v>
      </c>
      <c r="T2795" s="87">
        <v>2300000</v>
      </c>
      <c r="U2795" s="96">
        <v>2450000</v>
      </c>
      <c r="V2795" s="108">
        <v>2700000</v>
      </c>
    </row>
    <row r="2796" spans="1:22" hidden="1" x14ac:dyDescent="0.2">
      <c r="A2796" s="103">
        <v>3311</v>
      </c>
      <c r="B2796" s="1" t="s">
        <v>49</v>
      </c>
      <c r="C2796" s="14">
        <v>3</v>
      </c>
      <c r="D2796" s="14" t="s">
        <v>1273</v>
      </c>
      <c r="E2796" s="1">
        <v>17060</v>
      </c>
      <c r="F2796" s="1" t="str">
        <f t="shared" si="225"/>
        <v>ХУД326Б</v>
      </c>
      <c r="G2796" s="2" t="s">
        <v>2092</v>
      </c>
      <c r="I2796" s="1">
        <v>10</v>
      </c>
      <c r="J2796" s="1">
        <v>2015</v>
      </c>
      <c r="K2796" s="2" t="s">
        <v>558</v>
      </c>
      <c r="L2796" s="122">
        <f t="shared" si="228"/>
        <v>1.1000000000000001</v>
      </c>
      <c r="N2796" s="117">
        <v>3000000</v>
      </c>
      <c r="O2796" s="129">
        <f t="shared" si="226"/>
        <v>3300000.0000000005</v>
      </c>
      <c r="P2796" s="14">
        <f t="shared" si="227"/>
        <v>0</v>
      </c>
      <c r="Q2796" s="14" t="str">
        <f>+IF(B2796='1'!$D$15,IF(C2796='1'!$D$16,'2'!D2796,""),"")</f>
        <v/>
      </c>
      <c r="S2796" s="36">
        <v>2500000</v>
      </c>
      <c r="T2796" s="87">
        <v>2500000</v>
      </c>
      <c r="U2796" s="96">
        <v>2600000</v>
      </c>
      <c r="V2796" s="108">
        <v>3000000</v>
      </c>
    </row>
    <row r="2797" spans="1:22" hidden="1" x14ac:dyDescent="0.2">
      <c r="A2797" s="103">
        <v>3312</v>
      </c>
      <c r="B2797" s="1" t="s">
        <v>49</v>
      </c>
      <c r="C2797" s="14">
        <v>3</v>
      </c>
      <c r="D2797" s="14" t="s">
        <v>585</v>
      </c>
      <c r="E2797" s="1">
        <v>17060</v>
      </c>
      <c r="F2797" s="1" t="str">
        <f t="shared" si="225"/>
        <v>ХУД326А</v>
      </c>
      <c r="G2797" s="2" t="s">
        <v>2092</v>
      </c>
      <c r="I2797" s="1">
        <v>10</v>
      </c>
      <c r="J2797" s="1">
        <v>2015</v>
      </c>
      <c r="K2797" s="2" t="s">
        <v>558</v>
      </c>
      <c r="L2797" s="122">
        <f t="shared" si="228"/>
        <v>1.1000000000000001</v>
      </c>
      <c r="N2797" s="117">
        <v>3000000</v>
      </c>
      <c r="O2797" s="129">
        <f t="shared" si="226"/>
        <v>3300000.0000000005</v>
      </c>
      <c r="P2797" s="14">
        <f t="shared" si="227"/>
        <v>0</v>
      </c>
      <c r="Q2797" s="14" t="str">
        <f>+IF(B2797='1'!$D$15,IF(C2797='1'!$D$16,'2'!D2797,""),"")</f>
        <v/>
      </c>
      <c r="S2797" s="36">
        <v>2500000</v>
      </c>
      <c r="T2797" s="87">
        <v>2500000</v>
      </c>
      <c r="U2797" s="96">
        <v>2600000</v>
      </c>
      <c r="V2797" s="108">
        <v>3000000</v>
      </c>
    </row>
    <row r="2798" spans="1:22" hidden="1" x14ac:dyDescent="0.2">
      <c r="A2798" s="103">
        <v>3313</v>
      </c>
      <c r="B2798" s="1" t="s">
        <v>49</v>
      </c>
      <c r="C2798" s="14">
        <v>3</v>
      </c>
      <c r="D2798" s="14" t="s">
        <v>626</v>
      </c>
      <c r="E2798" s="1">
        <v>17060</v>
      </c>
      <c r="F2798" s="1" t="str">
        <f t="shared" si="225"/>
        <v>ХУД324Б</v>
      </c>
      <c r="G2798" s="2" t="s">
        <v>2093</v>
      </c>
      <c r="I2798" s="1">
        <v>10</v>
      </c>
      <c r="J2798" s="1">
        <v>2013</v>
      </c>
      <c r="K2798" s="2" t="s">
        <v>558</v>
      </c>
      <c r="L2798" s="122">
        <f t="shared" si="228"/>
        <v>1.1000000000000001</v>
      </c>
      <c r="N2798" s="117">
        <v>3000000</v>
      </c>
      <c r="O2798" s="129">
        <f t="shared" si="226"/>
        <v>3300000.0000000005</v>
      </c>
      <c r="P2798" s="14">
        <f t="shared" si="227"/>
        <v>0</v>
      </c>
      <c r="Q2798" s="14" t="str">
        <f>+IF(B2798='1'!$D$15,IF(C2798='1'!$D$16,'2'!D2798,""),"")</f>
        <v/>
      </c>
      <c r="S2798" s="36">
        <v>2500000</v>
      </c>
      <c r="T2798" s="87">
        <v>2500000</v>
      </c>
      <c r="U2798" s="96">
        <v>2600000</v>
      </c>
      <c r="V2798" s="108">
        <v>3000000</v>
      </c>
    </row>
    <row r="2799" spans="1:22" hidden="1" x14ac:dyDescent="0.2">
      <c r="A2799" s="103">
        <v>3314</v>
      </c>
      <c r="B2799" s="1" t="s">
        <v>49</v>
      </c>
      <c r="C2799" s="14">
        <v>3</v>
      </c>
      <c r="D2799" s="14" t="s">
        <v>30</v>
      </c>
      <c r="E2799" s="1">
        <v>17060</v>
      </c>
      <c r="F2799" s="1" t="str">
        <f t="shared" si="225"/>
        <v>ХУД324А</v>
      </c>
      <c r="G2799" s="2" t="s">
        <v>2093</v>
      </c>
      <c r="I2799" s="1">
        <v>10</v>
      </c>
      <c r="J2799" s="1">
        <v>2013</v>
      </c>
      <c r="K2799" s="2" t="s">
        <v>558</v>
      </c>
      <c r="L2799" s="122">
        <f t="shared" si="228"/>
        <v>1.1000000000000001</v>
      </c>
      <c r="N2799" s="117">
        <v>3000000</v>
      </c>
      <c r="O2799" s="129">
        <f t="shared" si="226"/>
        <v>3300000.0000000005</v>
      </c>
      <c r="P2799" s="14">
        <f t="shared" si="227"/>
        <v>0</v>
      </c>
      <c r="Q2799" s="14" t="str">
        <f>+IF(B2799='1'!$D$15,IF(C2799='1'!$D$16,'2'!D2799,""),"")</f>
        <v/>
      </c>
      <c r="S2799" s="36">
        <v>2500000</v>
      </c>
      <c r="T2799" s="87">
        <v>2500000</v>
      </c>
      <c r="U2799" s="96">
        <v>2600000</v>
      </c>
      <c r="V2799" s="108">
        <v>3000000</v>
      </c>
    </row>
    <row r="2800" spans="1:22" hidden="1" x14ac:dyDescent="0.2">
      <c r="A2800" s="103">
        <v>3315</v>
      </c>
      <c r="B2800" s="1" t="s">
        <v>49</v>
      </c>
      <c r="C2800" s="14">
        <v>3</v>
      </c>
      <c r="D2800" s="14" t="s">
        <v>201</v>
      </c>
      <c r="E2800" s="1">
        <v>17033</v>
      </c>
      <c r="F2800" s="1" t="str">
        <f t="shared" si="225"/>
        <v>ХУД31а</v>
      </c>
      <c r="G2800" s="2" t="s">
        <v>1699</v>
      </c>
      <c r="I2800" s="1">
        <v>6</v>
      </c>
      <c r="J2800" s="1">
        <v>1993</v>
      </c>
      <c r="K2800" s="2" t="s">
        <v>180</v>
      </c>
      <c r="L2800" s="122">
        <v>1.1499999999999999</v>
      </c>
      <c r="N2800" s="117">
        <v>90000000</v>
      </c>
      <c r="O2800" s="129">
        <f t="shared" si="226"/>
        <v>103499999.99999999</v>
      </c>
      <c r="P2800" s="14">
        <f t="shared" si="227"/>
        <v>0</v>
      </c>
      <c r="Q2800" s="14" t="str">
        <f>+IF(B2800='1'!$D$15,IF(C2800='1'!$D$16,'2'!D2800,""),"")</f>
        <v/>
      </c>
      <c r="S2800" s="36">
        <v>80000000</v>
      </c>
      <c r="T2800" s="87">
        <v>80000000</v>
      </c>
      <c r="U2800" s="96">
        <v>80000000</v>
      </c>
      <c r="V2800" s="108">
        <v>90000000</v>
      </c>
    </row>
    <row r="2801" spans="1:22" hidden="1" x14ac:dyDescent="0.2">
      <c r="A2801" s="103">
        <v>3316</v>
      </c>
      <c r="B2801" s="1" t="s">
        <v>49</v>
      </c>
      <c r="C2801" s="14">
        <v>3</v>
      </c>
      <c r="D2801" s="14" t="s">
        <v>1342</v>
      </c>
      <c r="E2801" s="1">
        <v>17062</v>
      </c>
      <c r="F2801" s="1" t="str">
        <f t="shared" si="225"/>
        <v>ХУД3115А</v>
      </c>
      <c r="G2801" s="2" t="s">
        <v>7</v>
      </c>
      <c r="I2801" s="1">
        <v>10</v>
      </c>
      <c r="J2801" s="1">
        <v>2016</v>
      </c>
      <c r="K2801" s="2" t="s">
        <v>558</v>
      </c>
      <c r="L2801" s="122">
        <f>+$L$1</f>
        <v>1.1000000000000001</v>
      </c>
      <c r="N2801" s="117">
        <v>2700000</v>
      </c>
      <c r="O2801" s="129">
        <f t="shared" si="226"/>
        <v>2970000.0000000005</v>
      </c>
      <c r="P2801" s="14">
        <f t="shared" si="227"/>
        <v>0</v>
      </c>
      <c r="Q2801" s="14" t="str">
        <f>+IF(B2801='1'!$D$15,IF(C2801='1'!$D$16,'2'!D2801,""),"")</f>
        <v/>
      </c>
      <c r="S2801" s="36">
        <v>2100000</v>
      </c>
      <c r="T2801" s="87">
        <v>2200000</v>
      </c>
      <c r="U2801" s="96">
        <v>2300000</v>
      </c>
      <c r="V2801" s="108">
        <v>2700000</v>
      </c>
    </row>
    <row r="2802" spans="1:22" hidden="1" x14ac:dyDescent="0.2">
      <c r="A2802" s="103">
        <v>3317</v>
      </c>
      <c r="B2802" s="1" t="s">
        <v>49</v>
      </c>
      <c r="C2802" s="14">
        <v>3</v>
      </c>
      <c r="D2802" s="109" t="s">
        <v>1710</v>
      </c>
      <c r="E2802" s="1">
        <v>17070</v>
      </c>
      <c r="F2802" s="1" t="str">
        <f t="shared" si="225"/>
        <v>ХУД310/4</v>
      </c>
      <c r="G2802" s="2" t="s">
        <v>1324</v>
      </c>
      <c r="I2802" s="1">
        <v>16</v>
      </c>
      <c r="J2802" s="1">
        <v>2017</v>
      </c>
      <c r="K2802" s="2" t="s">
        <v>506</v>
      </c>
      <c r="L2802" s="122">
        <f>+$L$1</f>
        <v>1.1000000000000001</v>
      </c>
      <c r="N2802" s="117">
        <v>2400000</v>
      </c>
      <c r="O2802" s="129">
        <f t="shared" si="226"/>
        <v>2640000</v>
      </c>
      <c r="P2802" s="14">
        <f t="shared" si="227"/>
        <v>0</v>
      </c>
      <c r="Q2802" s="14" t="str">
        <f>+IF(B2802='1'!$D$15,IF(C2802='1'!$D$16,'2'!D2802,""),"")</f>
        <v/>
      </c>
      <c r="S2802" s="36">
        <v>1900000</v>
      </c>
      <c r="T2802" s="87">
        <v>2000000</v>
      </c>
      <c r="U2802" s="96">
        <v>2100000</v>
      </c>
      <c r="V2802" s="108">
        <v>2400000</v>
      </c>
    </row>
    <row r="2803" spans="1:22" hidden="1" x14ac:dyDescent="0.2">
      <c r="A2803" s="103">
        <v>3318</v>
      </c>
      <c r="B2803" s="1" t="s">
        <v>49</v>
      </c>
      <c r="C2803" s="14">
        <v>3</v>
      </c>
      <c r="D2803" s="109" t="s">
        <v>1790</v>
      </c>
      <c r="E2803" s="1">
        <v>17070</v>
      </c>
      <c r="F2803" s="1" t="str">
        <f t="shared" si="225"/>
        <v>ХУД310/3</v>
      </c>
      <c r="G2803" s="2" t="s">
        <v>1324</v>
      </c>
      <c r="I2803" s="1">
        <v>12</v>
      </c>
      <c r="J2803" s="1">
        <v>2016</v>
      </c>
      <c r="K2803" s="2" t="s">
        <v>506</v>
      </c>
      <c r="L2803" s="122">
        <f>+$L$1</f>
        <v>1.1000000000000001</v>
      </c>
      <c r="N2803" s="117">
        <v>2400000</v>
      </c>
      <c r="O2803" s="129">
        <f t="shared" si="226"/>
        <v>2640000</v>
      </c>
      <c r="P2803" s="14">
        <f t="shared" si="227"/>
        <v>0</v>
      </c>
      <c r="Q2803" s="14" t="str">
        <f>+IF(B2803='1'!$D$15,IF(C2803='1'!$D$16,'2'!D2803,""),"")</f>
        <v/>
      </c>
      <c r="S2803" s="36">
        <v>1900000</v>
      </c>
      <c r="T2803" s="87">
        <v>2000000</v>
      </c>
      <c r="U2803" s="96">
        <v>2100000</v>
      </c>
      <c r="V2803" s="108">
        <v>2400000</v>
      </c>
    </row>
    <row r="2804" spans="1:22" hidden="1" x14ac:dyDescent="0.2">
      <c r="A2804" s="103">
        <v>3319</v>
      </c>
      <c r="B2804" s="1" t="s">
        <v>49</v>
      </c>
      <c r="C2804" s="14">
        <v>3</v>
      </c>
      <c r="D2804" s="109" t="s">
        <v>1789</v>
      </c>
      <c r="E2804" s="1">
        <v>17070</v>
      </c>
      <c r="F2804" s="1" t="str">
        <f t="shared" si="225"/>
        <v>ХУД310/2</v>
      </c>
      <c r="G2804" s="2" t="s">
        <v>1324</v>
      </c>
      <c r="I2804" s="1">
        <v>12</v>
      </c>
      <c r="J2804" s="1">
        <v>2016</v>
      </c>
      <c r="K2804" s="2" t="s">
        <v>506</v>
      </c>
      <c r="L2804" s="122">
        <f>+$L$1</f>
        <v>1.1000000000000001</v>
      </c>
      <c r="N2804" s="117">
        <v>2400000</v>
      </c>
      <c r="O2804" s="129">
        <f t="shared" si="226"/>
        <v>2640000</v>
      </c>
      <c r="P2804" s="14">
        <f t="shared" si="227"/>
        <v>0</v>
      </c>
      <c r="Q2804" s="14" t="str">
        <f>+IF(B2804='1'!$D$15,IF(C2804='1'!$D$16,'2'!D2804,""),"")</f>
        <v/>
      </c>
      <c r="S2804" s="36">
        <v>1900000</v>
      </c>
      <c r="T2804" s="87">
        <v>2000000</v>
      </c>
      <c r="U2804" s="96">
        <v>2100000</v>
      </c>
      <c r="V2804" s="108">
        <v>2400000</v>
      </c>
    </row>
    <row r="2805" spans="1:22" hidden="1" x14ac:dyDescent="0.2">
      <c r="A2805" s="103">
        <v>3320</v>
      </c>
      <c r="B2805" s="1" t="s">
        <v>49</v>
      </c>
      <c r="C2805" s="14">
        <v>3</v>
      </c>
      <c r="D2805" s="109" t="s">
        <v>1711</v>
      </c>
      <c r="E2805" s="1">
        <v>17070</v>
      </c>
      <c r="F2805" s="1" t="str">
        <f t="shared" si="225"/>
        <v>ХУД310/1</v>
      </c>
      <c r="G2805" s="2" t="s">
        <v>1325</v>
      </c>
      <c r="I2805" s="1">
        <v>12</v>
      </c>
      <c r="J2805" s="1">
        <v>2017</v>
      </c>
      <c r="K2805" s="2" t="s">
        <v>506</v>
      </c>
      <c r="L2805" s="122">
        <f>+$L$1</f>
        <v>1.1000000000000001</v>
      </c>
      <c r="N2805" s="117">
        <v>2400000</v>
      </c>
      <c r="O2805" s="129">
        <f t="shared" si="226"/>
        <v>2640000</v>
      </c>
      <c r="P2805" s="14">
        <f t="shared" si="227"/>
        <v>0</v>
      </c>
      <c r="Q2805" s="14" t="str">
        <f>+IF(B2805='1'!$D$15,IF(C2805='1'!$D$16,'2'!D2805,""),"")</f>
        <v/>
      </c>
      <c r="S2805" s="36">
        <v>1900000</v>
      </c>
      <c r="T2805" s="87">
        <v>2000000</v>
      </c>
      <c r="U2805" s="96">
        <v>2100000</v>
      </c>
      <c r="V2805" s="108">
        <v>2400000</v>
      </c>
    </row>
    <row r="2806" spans="1:22" hidden="1" x14ac:dyDescent="0.2">
      <c r="A2806" s="103">
        <v>3321</v>
      </c>
      <c r="B2806" s="1" t="s">
        <v>49</v>
      </c>
      <c r="C2806" s="14">
        <v>3</v>
      </c>
      <c r="D2806" s="14">
        <v>82</v>
      </c>
      <c r="E2806" s="1">
        <v>17071</v>
      </c>
      <c r="F2806" s="1" t="str">
        <f t="shared" si="225"/>
        <v>ХУД382</v>
      </c>
      <c r="G2806" s="2" t="s">
        <v>6</v>
      </c>
      <c r="I2806" s="1">
        <v>3</v>
      </c>
      <c r="J2806" s="1">
        <v>1984</v>
      </c>
      <c r="K2806" s="2" t="s">
        <v>506</v>
      </c>
      <c r="L2806" s="122">
        <v>1.1499999999999999</v>
      </c>
      <c r="N2806" s="117">
        <v>0</v>
      </c>
      <c r="O2806" s="129">
        <f t="shared" si="226"/>
        <v>0</v>
      </c>
      <c r="P2806" s="14">
        <f t="shared" si="227"/>
        <v>0</v>
      </c>
      <c r="Q2806" s="14" t="str">
        <f>+IF(B2806='1'!$D$15,IF(C2806='1'!$D$16,'2'!D2806,""),"")</f>
        <v/>
      </c>
      <c r="S2806" s="36"/>
      <c r="T2806" s="87">
        <v>0</v>
      </c>
      <c r="U2806" s="96">
        <v>0</v>
      </c>
      <c r="V2806" s="108">
        <v>0</v>
      </c>
    </row>
    <row r="2807" spans="1:22" hidden="1" x14ac:dyDescent="0.2">
      <c r="A2807" s="103">
        <v>3322</v>
      </c>
      <c r="B2807" s="1" t="s">
        <v>49</v>
      </c>
      <c r="C2807" s="14">
        <v>3</v>
      </c>
      <c r="D2807" s="14">
        <v>61</v>
      </c>
      <c r="E2807" s="1">
        <v>17033</v>
      </c>
      <c r="F2807" s="1" t="str">
        <f t="shared" si="225"/>
        <v>ХУД361</v>
      </c>
      <c r="G2807" s="2" t="s">
        <v>6</v>
      </c>
      <c r="I2807" s="1">
        <v>5</v>
      </c>
      <c r="J2807" s="1">
        <v>2005</v>
      </c>
      <c r="K2807" s="2" t="s">
        <v>167</v>
      </c>
      <c r="L2807" s="122">
        <f t="shared" ref="L2807:L2834" si="229">+$L$1</f>
        <v>1.1000000000000001</v>
      </c>
      <c r="N2807" s="117">
        <v>2750000</v>
      </c>
      <c r="O2807" s="129">
        <f t="shared" si="226"/>
        <v>3025000.0000000005</v>
      </c>
      <c r="P2807" s="14">
        <f t="shared" si="227"/>
        <v>0</v>
      </c>
      <c r="Q2807" s="14" t="str">
        <f>+IF(B2807='1'!$D$15,IF(C2807='1'!$D$16,'2'!D2807,""),"")</f>
        <v/>
      </c>
      <c r="S2807" s="36">
        <v>2200000</v>
      </c>
      <c r="T2807" s="87">
        <v>2200000</v>
      </c>
      <c r="U2807" s="96">
        <v>2400000</v>
      </c>
      <c r="V2807" s="108">
        <v>2750000</v>
      </c>
    </row>
    <row r="2808" spans="1:22" hidden="1" x14ac:dyDescent="0.2">
      <c r="A2808" s="103">
        <v>3323</v>
      </c>
      <c r="B2808" s="1" t="s">
        <v>49</v>
      </c>
      <c r="C2808" s="14">
        <v>3</v>
      </c>
      <c r="D2808" s="14">
        <v>53</v>
      </c>
      <c r="E2808" s="1">
        <v>17033</v>
      </c>
      <c r="F2808" s="1" t="str">
        <f t="shared" si="225"/>
        <v>ХУД353</v>
      </c>
      <c r="G2808" s="2" t="s">
        <v>724</v>
      </c>
      <c r="I2808" s="1">
        <v>9</v>
      </c>
      <c r="J2808" s="1">
        <v>2015</v>
      </c>
      <c r="K2808" s="2" t="s">
        <v>1268</v>
      </c>
      <c r="L2808" s="122">
        <f t="shared" si="229"/>
        <v>1.1000000000000001</v>
      </c>
      <c r="N2808" s="117">
        <v>3100000</v>
      </c>
      <c r="O2808" s="129">
        <f t="shared" si="226"/>
        <v>3410000.0000000005</v>
      </c>
      <c r="P2808" s="14">
        <f t="shared" si="227"/>
        <v>0</v>
      </c>
      <c r="Q2808" s="14" t="str">
        <f>+IF(B2808='1'!$D$15,IF(C2808='1'!$D$16,'2'!D2808,""),"")</f>
        <v/>
      </c>
      <c r="S2808" s="36">
        <v>2350000</v>
      </c>
      <c r="T2808" s="87">
        <v>2400000</v>
      </c>
      <c r="U2808" s="96">
        <v>2600000</v>
      </c>
      <c r="V2808" s="108">
        <v>3100000</v>
      </c>
    </row>
    <row r="2809" spans="1:22" hidden="1" x14ac:dyDescent="0.2">
      <c r="A2809" s="103">
        <v>3324</v>
      </c>
      <c r="B2809" s="1" t="s">
        <v>49</v>
      </c>
      <c r="C2809" s="14">
        <v>3</v>
      </c>
      <c r="D2809" s="14">
        <v>51</v>
      </c>
      <c r="E2809" s="1">
        <v>17033</v>
      </c>
      <c r="F2809" s="1" t="str">
        <f t="shared" si="225"/>
        <v>ХУД351</v>
      </c>
      <c r="G2809" s="2" t="s">
        <v>183</v>
      </c>
      <c r="I2809" s="1">
        <v>12</v>
      </c>
      <c r="J2809" s="1">
        <v>2013</v>
      </c>
      <c r="K2809" s="2" t="s">
        <v>1268</v>
      </c>
      <c r="L2809" s="122">
        <f t="shared" si="229"/>
        <v>1.1000000000000001</v>
      </c>
      <c r="N2809" s="117">
        <v>3100000</v>
      </c>
      <c r="O2809" s="129">
        <f t="shared" si="226"/>
        <v>3410000.0000000005</v>
      </c>
      <c r="P2809" s="14">
        <f t="shared" si="227"/>
        <v>0</v>
      </c>
      <c r="Q2809" s="14" t="str">
        <f>+IF(B2809='1'!$D$15,IF(C2809='1'!$D$16,'2'!D2809,""),"")</f>
        <v/>
      </c>
      <c r="S2809" s="36">
        <v>2350000</v>
      </c>
      <c r="T2809" s="87">
        <v>2400000</v>
      </c>
      <c r="U2809" s="96">
        <v>2600000</v>
      </c>
      <c r="V2809" s="108">
        <v>3100000</v>
      </c>
    </row>
    <row r="2810" spans="1:22" hidden="1" x14ac:dyDescent="0.2">
      <c r="A2810" s="103">
        <v>3325</v>
      </c>
      <c r="B2810" s="1" t="s">
        <v>49</v>
      </c>
      <c r="C2810" s="14">
        <v>3</v>
      </c>
      <c r="D2810" s="14">
        <v>50</v>
      </c>
      <c r="E2810" s="1">
        <v>17033</v>
      </c>
      <c r="F2810" s="1" t="str">
        <f t="shared" si="225"/>
        <v>ХУД350</v>
      </c>
      <c r="G2810" s="2" t="s">
        <v>1321</v>
      </c>
      <c r="I2810" s="1">
        <v>6</v>
      </c>
      <c r="J2810" s="1">
        <v>2004</v>
      </c>
      <c r="K2810" s="2" t="s">
        <v>1268</v>
      </c>
      <c r="L2810" s="122">
        <f t="shared" si="229"/>
        <v>1.1000000000000001</v>
      </c>
      <c r="N2810" s="117">
        <v>2700000</v>
      </c>
      <c r="O2810" s="129">
        <f t="shared" si="226"/>
        <v>2970000.0000000005</v>
      </c>
      <c r="P2810" s="14">
        <f t="shared" si="227"/>
        <v>0</v>
      </c>
      <c r="Q2810" s="14" t="str">
        <f>+IF(B2810='1'!$D$15,IF(C2810='1'!$D$16,'2'!D2810,""),"")</f>
        <v/>
      </c>
      <c r="S2810" s="36">
        <v>2200000</v>
      </c>
      <c r="T2810" s="87">
        <v>2250000</v>
      </c>
      <c r="U2810" s="96">
        <v>2400000</v>
      </c>
      <c r="V2810" s="108">
        <v>2700000</v>
      </c>
    </row>
    <row r="2811" spans="1:22" hidden="1" x14ac:dyDescent="0.2">
      <c r="A2811" s="103">
        <v>3326</v>
      </c>
      <c r="B2811" s="1" t="s">
        <v>49</v>
      </c>
      <c r="C2811" s="14">
        <v>3</v>
      </c>
      <c r="D2811" s="14">
        <v>49</v>
      </c>
      <c r="E2811" s="1">
        <v>17060</v>
      </c>
      <c r="F2811" s="1" t="str">
        <f t="shared" si="225"/>
        <v>ХУД349</v>
      </c>
      <c r="G2811" s="2" t="s">
        <v>1343</v>
      </c>
      <c r="I2811" s="1">
        <v>16</v>
      </c>
      <c r="J2811" s="1">
        <v>2017</v>
      </c>
      <c r="K2811" s="2" t="s">
        <v>558</v>
      </c>
      <c r="L2811" s="122">
        <f t="shared" si="229"/>
        <v>1.1000000000000001</v>
      </c>
      <c r="N2811" s="117">
        <v>2750000</v>
      </c>
      <c r="O2811" s="129">
        <f t="shared" si="226"/>
        <v>3025000.0000000005</v>
      </c>
      <c r="P2811" s="14">
        <f t="shared" si="227"/>
        <v>0</v>
      </c>
      <c r="Q2811" s="14" t="str">
        <f>+IF(B2811='1'!$D$15,IF(C2811='1'!$D$16,'2'!D2811,""),"")</f>
        <v/>
      </c>
      <c r="S2811" s="36">
        <v>2200000</v>
      </c>
      <c r="T2811" s="87">
        <v>2300000</v>
      </c>
      <c r="U2811" s="96">
        <v>2400000</v>
      </c>
      <c r="V2811" s="108">
        <v>2750000</v>
      </c>
    </row>
    <row r="2812" spans="1:22" hidden="1" x14ac:dyDescent="0.2">
      <c r="A2812" s="103">
        <v>3327</v>
      </c>
      <c r="B2812" s="1" t="s">
        <v>49</v>
      </c>
      <c r="C2812" s="14">
        <v>3</v>
      </c>
      <c r="D2812" s="14">
        <v>48</v>
      </c>
      <c r="E2812" s="1">
        <v>17033</v>
      </c>
      <c r="F2812" s="1" t="str">
        <f t="shared" ref="F2812:F2875" si="230">+B2812&amp;C2812&amp;D2812</f>
        <v>ХУД348</v>
      </c>
      <c r="G2812" s="2" t="s">
        <v>183</v>
      </c>
      <c r="I2812" s="1">
        <v>16</v>
      </c>
      <c r="J2812" s="1">
        <v>2016</v>
      </c>
      <c r="K2812" s="2" t="s">
        <v>1313</v>
      </c>
      <c r="L2812" s="122">
        <f t="shared" si="229"/>
        <v>1.1000000000000001</v>
      </c>
      <c r="N2812" s="117">
        <v>3100000</v>
      </c>
      <c r="O2812" s="129">
        <f t="shared" si="226"/>
        <v>3410000.0000000005</v>
      </c>
      <c r="P2812" s="14">
        <f t="shared" si="227"/>
        <v>0</v>
      </c>
      <c r="Q2812" s="14" t="str">
        <f>+IF(B2812='1'!$D$15,IF(C2812='1'!$D$16,'2'!D2812,""),"")</f>
        <v/>
      </c>
      <c r="S2812" s="36">
        <v>2500000</v>
      </c>
      <c r="T2812" s="87">
        <v>2500000</v>
      </c>
      <c r="U2812" s="96">
        <v>2700000</v>
      </c>
      <c r="V2812" s="108">
        <v>3100000</v>
      </c>
    </row>
    <row r="2813" spans="1:22" hidden="1" x14ac:dyDescent="0.2">
      <c r="A2813" s="103">
        <v>3328</v>
      </c>
      <c r="B2813" s="1" t="s">
        <v>49</v>
      </c>
      <c r="C2813" s="14">
        <v>3</v>
      </c>
      <c r="D2813" s="14">
        <v>33</v>
      </c>
      <c r="E2813" s="1">
        <v>17060</v>
      </c>
      <c r="F2813" s="1" t="str">
        <f t="shared" si="230"/>
        <v>ХУД333</v>
      </c>
      <c r="G2813" s="2" t="s">
        <v>1345</v>
      </c>
      <c r="I2813" s="1">
        <v>16</v>
      </c>
      <c r="J2813" s="1">
        <v>2018</v>
      </c>
      <c r="K2813" s="2" t="s">
        <v>558</v>
      </c>
      <c r="L2813" s="122">
        <f t="shared" si="229"/>
        <v>1.1000000000000001</v>
      </c>
      <c r="N2813" s="117">
        <v>3200000</v>
      </c>
      <c r="O2813" s="129">
        <f t="shared" si="226"/>
        <v>3520000.0000000005</v>
      </c>
      <c r="P2813" s="14">
        <f t="shared" si="227"/>
        <v>0</v>
      </c>
      <c r="Q2813" s="14" t="str">
        <f>+IF(B2813='1'!$D$15,IF(C2813='1'!$D$16,'2'!D2813,""),"")</f>
        <v/>
      </c>
      <c r="S2813" s="36">
        <v>2600000</v>
      </c>
      <c r="T2813" s="87">
        <v>2600000</v>
      </c>
      <c r="U2813" s="96">
        <v>2700000</v>
      </c>
      <c r="V2813" s="108">
        <v>3200000</v>
      </c>
    </row>
    <row r="2814" spans="1:22" hidden="1" x14ac:dyDescent="0.2">
      <c r="A2814" s="103">
        <v>3329</v>
      </c>
      <c r="B2814" s="1" t="s">
        <v>49</v>
      </c>
      <c r="C2814" s="14">
        <v>3</v>
      </c>
      <c r="D2814" s="14">
        <v>20</v>
      </c>
      <c r="E2814" s="1">
        <v>17060</v>
      </c>
      <c r="F2814" s="1" t="str">
        <f t="shared" si="230"/>
        <v>ХУД320</v>
      </c>
      <c r="G2814" s="2" t="s">
        <v>1333</v>
      </c>
      <c r="I2814" s="1">
        <v>13</v>
      </c>
      <c r="J2814" s="1">
        <v>2014</v>
      </c>
      <c r="K2814" s="2" t="s">
        <v>558</v>
      </c>
      <c r="L2814" s="122">
        <f t="shared" si="229"/>
        <v>1.1000000000000001</v>
      </c>
      <c r="N2814" s="117">
        <v>3100000</v>
      </c>
      <c r="O2814" s="129">
        <f t="shared" si="226"/>
        <v>3410000.0000000005</v>
      </c>
      <c r="P2814" s="14">
        <f t="shared" si="227"/>
        <v>0</v>
      </c>
      <c r="Q2814" s="14" t="str">
        <f>+IF(B2814='1'!$D$15,IF(C2814='1'!$D$16,'2'!D2814,""),"")</f>
        <v/>
      </c>
      <c r="S2814" s="36">
        <v>2500000</v>
      </c>
      <c r="T2814" s="87">
        <v>2500000</v>
      </c>
      <c r="U2814" s="96">
        <v>2600000</v>
      </c>
      <c r="V2814" s="108">
        <v>3100000</v>
      </c>
    </row>
    <row r="2815" spans="1:22" hidden="1" x14ac:dyDescent="0.2">
      <c r="A2815" s="103">
        <v>3330</v>
      </c>
      <c r="B2815" s="1" t="s">
        <v>49</v>
      </c>
      <c r="C2815" s="14">
        <v>3</v>
      </c>
      <c r="D2815" s="14">
        <v>19</v>
      </c>
      <c r="E2815" s="1">
        <v>17060</v>
      </c>
      <c r="F2815" s="1" t="str">
        <f t="shared" si="230"/>
        <v>ХУД319</v>
      </c>
      <c r="G2815" s="2" t="s">
        <v>1334</v>
      </c>
      <c r="I2815" s="1">
        <v>6</v>
      </c>
      <c r="J2815" s="1">
        <v>2008</v>
      </c>
      <c r="K2815" s="2" t="s">
        <v>558</v>
      </c>
      <c r="L2815" s="122">
        <f t="shared" si="229"/>
        <v>1.1000000000000001</v>
      </c>
      <c r="N2815" s="117">
        <v>2800000</v>
      </c>
      <c r="O2815" s="129">
        <f t="shared" ref="O2815:O2878" si="231">L2815*N2815</f>
        <v>3080000.0000000005</v>
      </c>
      <c r="P2815" s="14">
        <f t="shared" si="227"/>
        <v>0</v>
      </c>
      <c r="Q2815" s="14" t="str">
        <f>+IF(B2815='1'!$D$15,IF(C2815='1'!$D$16,'2'!D2815,""),"")</f>
        <v/>
      </c>
      <c r="S2815" s="36">
        <v>2300000</v>
      </c>
      <c r="T2815" s="87">
        <v>2300000</v>
      </c>
      <c r="U2815" s="96">
        <v>2400000</v>
      </c>
      <c r="V2815" s="108">
        <v>2800000</v>
      </c>
    </row>
    <row r="2816" spans="1:22" hidden="1" x14ac:dyDescent="0.2">
      <c r="A2816" s="103">
        <v>3331</v>
      </c>
      <c r="B2816" s="1" t="s">
        <v>49</v>
      </c>
      <c r="C2816" s="14">
        <v>3</v>
      </c>
      <c r="D2816" s="14">
        <v>17</v>
      </c>
      <c r="E2816" s="1">
        <v>17060</v>
      </c>
      <c r="F2816" s="1" t="str">
        <f t="shared" si="230"/>
        <v>ХУД317</v>
      </c>
      <c r="G2816" s="2" t="s">
        <v>1334</v>
      </c>
      <c r="I2816" s="1">
        <v>5</v>
      </c>
      <c r="J2816" s="1">
        <v>2008</v>
      </c>
      <c r="K2816" s="2" t="s">
        <v>558</v>
      </c>
      <c r="L2816" s="122">
        <f t="shared" si="229"/>
        <v>1.1000000000000001</v>
      </c>
      <c r="N2816" s="117">
        <v>2800000</v>
      </c>
      <c r="O2816" s="129">
        <f t="shared" si="231"/>
        <v>3080000.0000000005</v>
      </c>
      <c r="P2816" s="14">
        <f t="shared" si="227"/>
        <v>0</v>
      </c>
      <c r="Q2816" s="14" t="str">
        <f>+IF(B2816='1'!$D$15,IF(C2816='1'!$D$16,'2'!D2816,""),"")</f>
        <v/>
      </c>
      <c r="S2816" s="36">
        <v>2300000</v>
      </c>
      <c r="T2816" s="87">
        <v>2300000</v>
      </c>
      <c r="U2816" s="96">
        <v>2400000</v>
      </c>
      <c r="V2816" s="108">
        <v>2800000</v>
      </c>
    </row>
    <row r="2817" spans="1:22" hidden="1" x14ac:dyDescent="0.2">
      <c r="A2817" s="103">
        <v>3332</v>
      </c>
      <c r="B2817" s="1" t="s">
        <v>49</v>
      </c>
      <c r="C2817" s="14">
        <v>3</v>
      </c>
      <c r="D2817" s="14">
        <v>16</v>
      </c>
      <c r="E2817" s="1">
        <v>17060</v>
      </c>
      <c r="F2817" s="1" t="str">
        <f t="shared" si="230"/>
        <v>ХУД316</v>
      </c>
      <c r="G2817" s="2" t="s">
        <v>2094</v>
      </c>
      <c r="I2817" s="1">
        <v>14</v>
      </c>
      <c r="J2817" s="1">
        <v>2020</v>
      </c>
      <c r="K2817" s="2" t="s">
        <v>558</v>
      </c>
      <c r="L2817" s="122">
        <f t="shared" si="229"/>
        <v>1.1000000000000001</v>
      </c>
      <c r="N2817" s="117">
        <v>3200000</v>
      </c>
      <c r="O2817" s="129">
        <f t="shared" si="231"/>
        <v>3520000.0000000005</v>
      </c>
      <c r="P2817" s="14">
        <f t="shared" ref="P2817:P2880" si="232">+IF(Q2817="",0,P2816+1)</f>
        <v>0</v>
      </c>
      <c r="Q2817" s="14" t="str">
        <f>+IF(B2817='1'!$D$15,IF(C2817='1'!$D$16,'2'!D2817,""),"")</f>
        <v/>
      </c>
      <c r="S2817" s="36">
        <v>2700000</v>
      </c>
      <c r="T2817" s="87">
        <v>2700000</v>
      </c>
      <c r="U2817" s="96">
        <v>2800000</v>
      </c>
      <c r="V2817" s="108">
        <v>3200000</v>
      </c>
    </row>
    <row r="2818" spans="1:22" hidden="1" x14ac:dyDescent="0.2">
      <c r="A2818" s="103">
        <v>3333</v>
      </c>
      <c r="B2818" s="1" t="s">
        <v>49</v>
      </c>
      <c r="C2818" s="14">
        <v>3</v>
      </c>
      <c r="D2818" s="14">
        <v>12</v>
      </c>
      <c r="E2818" s="1">
        <v>17060</v>
      </c>
      <c r="F2818" s="1" t="str">
        <f t="shared" si="230"/>
        <v>ХУД312</v>
      </c>
      <c r="G2818" s="2" t="s">
        <v>2350</v>
      </c>
      <c r="I2818" s="1">
        <v>16</v>
      </c>
      <c r="J2818" s="1">
        <v>2019</v>
      </c>
      <c r="K2818" s="2" t="s">
        <v>167</v>
      </c>
      <c r="L2818" s="122">
        <f t="shared" si="229"/>
        <v>1.1000000000000001</v>
      </c>
      <c r="N2818" s="117">
        <v>3700000</v>
      </c>
      <c r="O2818" s="129">
        <f t="shared" si="231"/>
        <v>4070000.0000000005</v>
      </c>
      <c r="P2818" s="14">
        <f t="shared" si="232"/>
        <v>0</v>
      </c>
      <c r="Q2818" s="14" t="str">
        <f>+IF(B2818='1'!$D$15,IF(C2818='1'!$D$16,'2'!D2818,""),"")</f>
        <v/>
      </c>
      <c r="S2818" s="36">
        <v>3200000</v>
      </c>
      <c r="T2818" s="87">
        <v>3200000</v>
      </c>
      <c r="U2818" s="96">
        <v>3350000</v>
      </c>
      <c r="V2818" s="108">
        <v>3700000</v>
      </c>
    </row>
    <row r="2819" spans="1:22" hidden="1" x14ac:dyDescent="0.2">
      <c r="A2819" s="103">
        <v>3334</v>
      </c>
      <c r="B2819" s="1" t="s">
        <v>49</v>
      </c>
      <c r="C2819" s="14">
        <v>3</v>
      </c>
      <c r="D2819" s="14">
        <v>9</v>
      </c>
      <c r="E2819" s="1">
        <v>17060</v>
      </c>
      <c r="F2819" s="1" t="str">
        <f t="shared" si="230"/>
        <v>ХУД39</v>
      </c>
      <c r="G2819" s="2" t="s">
        <v>6</v>
      </c>
      <c r="I2819" s="1">
        <v>12</v>
      </c>
      <c r="J2819" s="1">
        <v>2012</v>
      </c>
      <c r="K2819" s="2" t="s">
        <v>558</v>
      </c>
      <c r="L2819" s="122">
        <f t="shared" si="229"/>
        <v>1.1000000000000001</v>
      </c>
      <c r="N2819" s="117">
        <v>2700000</v>
      </c>
      <c r="O2819" s="129">
        <f t="shared" si="231"/>
        <v>2970000.0000000005</v>
      </c>
      <c r="P2819" s="14">
        <f t="shared" si="232"/>
        <v>0</v>
      </c>
      <c r="Q2819" s="14" t="str">
        <f>+IF(B2819='1'!$D$15,IF(C2819='1'!$D$16,'2'!D2819,""),"")</f>
        <v/>
      </c>
      <c r="S2819" s="36"/>
      <c r="T2819" s="87">
        <v>2200000</v>
      </c>
      <c r="U2819" s="96">
        <v>2400000</v>
      </c>
      <c r="V2819" s="108">
        <v>2700000</v>
      </c>
    </row>
    <row r="2820" spans="1:22" hidden="1" x14ac:dyDescent="0.2">
      <c r="A2820" s="103">
        <v>3335</v>
      </c>
      <c r="B2820" s="1" t="s">
        <v>49</v>
      </c>
      <c r="C2820" s="14">
        <v>3</v>
      </c>
      <c r="D2820" s="14">
        <v>6</v>
      </c>
      <c r="E2820" s="1">
        <v>17033</v>
      </c>
      <c r="F2820" s="1" t="str">
        <f t="shared" si="230"/>
        <v>ХУД36</v>
      </c>
      <c r="G2820" s="2" t="s">
        <v>2234</v>
      </c>
      <c r="I2820" s="1">
        <v>10</v>
      </c>
      <c r="J2820" s="1">
        <v>2023</v>
      </c>
      <c r="K2820" s="2" t="s">
        <v>167</v>
      </c>
      <c r="L2820" s="122">
        <f t="shared" si="229"/>
        <v>1.1000000000000001</v>
      </c>
      <c r="N2820" s="117">
        <v>3100000</v>
      </c>
      <c r="O2820" s="129">
        <f t="shared" si="231"/>
        <v>3410000.0000000005</v>
      </c>
      <c r="P2820" s="14">
        <f t="shared" si="232"/>
        <v>0</v>
      </c>
      <c r="Q2820" s="14" t="str">
        <f>+IF(B2820='1'!$D$15,IF(C2820='1'!$D$16,'2'!D2820,""),"")</f>
        <v/>
      </c>
      <c r="S2820" s="36"/>
      <c r="T2820" s="87"/>
      <c r="U2820" s="96">
        <v>0</v>
      </c>
      <c r="V2820" s="108">
        <v>3100000</v>
      </c>
    </row>
    <row r="2821" spans="1:22" hidden="1" x14ac:dyDescent="0.2">
      <c r="A2821" s="103">
        <v>3336</v>
      </c>
      <c r="B2821" s="1" t="s">
        <v>49</v>
      </c>
      <c r="C2821" s="14">
        <v>3</v>
      </c>
      <c r="D2821" s="14">
        <v>106</v>
      </c>
      <c r="E2821" s="1">
        <v>17071</v>
      </c>
      <c r="F2821" s="1" t="str">
        <f t="shared" si="230"/>
        <v>ХУД3106</v>
      </c>
      <c r="G2821" s="2" t="s">
        <v>2096</v>
      </c>
      <c r="I2821" s="1">
        <v>6</v>
      </c>
      <c r="J2821" s="1">
        <v>2015</v>
      </c>
      <c r="K2821" s="2" t="s">
        <v>1360</v>
      </c>
      <c r="L2821" s="122">
        <f t="shared" si="229"/>
        <v>1.1000000000000001</v>
      </c>
      <c r="N2821" s="117">
        <v>1700000</v>
      </c>
      <c r="O2821" s="129">
        <f t="shared" si="231"/>
        <v>1870000.0000000002</v>
      </c>
      <c r="P2821" s="14">
        <f t="shared" si="232"/>
        <v>0</v>
      </c>
      <c r="Q2821" s="14" t="str">
        <f>+IF(B2821='1'!$D$15,IF(C2821='1'!$D$16,'2'!D2821,""),"")</f>
        <v/>
      </c>
      <c r="S2821" s="36">
        <v>1500000</v>
      </c>
      <c r="T2821" s="87">
        <v>1500000</v>
      </c>
      <c r="U2821" s="96">
        <v>1500000</v>
      </c>
      <c r="V2821" s="108">
        <v>1700000</v>
      </c>
    </row>
    <row r="2822" spans="1:22" hidden="1" x14ac:dyDescent="0.2">
      <c r="A2822" s="103">
        <v>3337</v>
      </c>
      <c r="B2822" s="1" t="s">
        <v>49</v>
      </c>
      <c r="C2822" s="14">
        <v>3</v>
      </c>
      <c r="D2822" s="14">
        <v>105</v>
      </c>
      <c r="E2822" s="1">
        <v>17071</v>
      </c>
      <c r="F2822" s="1" t="str">
        <f t="shared" si="230"/>
        <v>ХУД3105</v>
      </c>
      <c r="G2822" s="2" t="s">
        <v>2096</v>
      </c>
      <c r="I2822" s="1">
        <v>6</v>
      </c>
      <c r="J2822" s="1">
        <v>2015</v>
      </c>
      <c r="K2822" s="2" t="s">
        <v>1360</v>
      </c>
      <c r="L2822" s="122">
        <f t="shared" si="229"/>
        <v>1.1000000000000001</v>
      </c>
      <c r="N2822" s="117">
        <v>1700000</v>
      </c>
      <c r="O2822" s="129">
        <f t="shared" si="231"/>
        <v>1870000.0000000002</v>
      </c>
      <c r="P2822" s="14">
        <f t="shared" si="232"/>
        <v>0</v>
      </c>
      <c r="Q2822" s="14" t="str">
        <f>+IF(B2822='1'!$D$15,IF(C2822='1'!$D$16,'2'!D2822,""),"")</f>
        <v/>
      </c>
      <c r="S2822" s="36">
        <v>1500000</v>
      </c>
      <c r="T2822" s="87">
        <v>1500000</v>
      </c>
      <c r="U2822" s="96">
        <v>1500000</v>
      </c>
      <c r="V2822" s="108">
        <v>1700000</v>
      </c>
    </row>
    <row r="2823" spans="1:22" hidden="1" x14ac:dyDescent="0.2">
      <c r="A2823" s="103">
        <v>3338</v>
      </c>
      <c r="B2823" s="1" t="s">
        <v>49</v>
      </c>
      <c r="C2823" s="14">
        <v>3</v>
      </c>
      <c r="D2823" s="14">
        <v>104</v>
      </c>
      <c r="E2823" s="1">
        <v>17071</v>
      </c>
      <c r="F2823" s="1" t="str">
        <f t="shared" si="230"/>
        <v>ХУД3104</v>
      </c>
      <c r="G2823" s="2" t="s">
        <v>2096</v>
      </c>
      <c r="I2823" s="1">
        <v>6</v>
      </c>
      <c r="J2823" s="1">
        <v>2015</v>
      </c>
      <c r="K2823" s="2" t="s">
        <v>1360</v>
      </c>
      <c r="L2823" s="122">
        <f t="shared" si="229"/>
        <v>1.1000000000000001</v>
      </c>
      <c r="N2823" s="117">
        <v>1700000</v>
      </c>
      <c r="O2823" s="129">
        <f t="shared" si="231"/>
        <v>1870000.0000000002</v>
      </c>
      <c r="P2823" s="14">
        <f t="shared" si="232"/>
        <v>0</v>
      </c>
      <c r="Q2823" s="14" t="str">
        <f>+IF(B2823='1'!$D$15,IF(C2823='1'!$D$16,'2'!D2823,""),"")</f>
        <v/>
      </c>
      <c r="S2823" s="36">
        <v>1500000</v>
      </c>
      <c r="T2823" s="87">
        <v>1500000</v>
      </c>
      <c r="U2823" s="96">
        <v>1500000</v>
      </c>
      <c r="V2823" s="108">
        <v>1700000</v>
      </c>
    </row>
    <row r="2824" spans="1:22" hidden="1" x14ac:dyDescent="0.2">
      <c r="A2824" s="103">
        <v>3339</v>
      </c>
      <c r="B2824" s="1" t="s">
        <v>49</v>
      </c>
      <c r="C2824" s="14">
        <v>3</v>
      </c>
      <c r="D2824" s="14">
        <v>103</v>
      </c>
      <c r="E2824" s="1">
        <v>17071</v>
      </c>
      <c r="F2824" s="1" t="str">
        <f t="shared" si="230"/>
        <v>ХУД3103</v>
      </c>
      <c r="G2824" s="2" t="s">
        <v>2096</v>
      </c>
      <c r="I2824" s="1">
        <v>6</v>
      </c>
      <c r="J2824" s="1">
        <v>2015</v>
      </c>
      <c r="K2824" s="2" t="s">
        <v>1360</v>
      </c>
      <c r="L2824" s="122">
        <f t="shared" si="229"/>
        <v>1.1000000000000001</v>
      </c>
      <c r="N2824" s="117">
        <v>1700000</v>
      </c>
      <c r="O2824" s="129">
        <f t="shared" si="231"/>
        <v>1870000.0000000002</v>
      </c>
      <c r="P2824" s="14">
        <f t="shared" si="232"/>
        <v>0</v>
      </c>
      <c r="Q2824" s="14" t="str">
        <f>+IF(B2824='1'!$D$15,IF(C2824='1'!$D$16,'2'!D2824,""),"")</f>
        <v/>
      </c>
      <c r="S2824" s="36">
        <v>1500000</v>
      </c>
      <c r="T2824" s="87">
        <v>1500000</v>
      </c>
      <c r="U2824" s="96">
        <v>1500000</v>
      </c>
      <c r="V2824" s="108">
        <v>1700000</v>
      </c>
    </row>
    <row r="2825" spans="1:22" hidden="1" x14ac:dyDescent="0.2">
      <c r="A2825" s="103">
        <v>3340</v>
      </c>
      <c r="B2825" s="1" t="s">
        <v>49</v>
      </c>
      <c r="C2825" s="14">
        <v>3</v>
      </c>
      <c r="D2825" s="14">
        <v>102</v>
      </c>
      <c r="E2825" s="1">
        <v>17071</v>
      </c>
      <c r="F2825" s="1" t="str">
        <f t="shared" si="230"/>
        <v>ХУД3102</v>
      </c>
      <c r="G2825" s="2" t="s">
        <v>2096</v>
      </c>
      <c r="I2825" s="1">
        <v>6</v>
      </c>
      <c r="J2825" s="1">
        <v>2015</v>
      </c>
      <c r="K2825" s="2" t="s">
        <v>1360</v>
      </c>
      <c r="L2825" s="122">
        <f t="shared" si="229"/>
        <v>1.1000000000000001</v>
      </c>
      <c r="N2825" s="117">
        <v>1700000</v>
      </c>
      <c r="O2825" s="129">
        <f t="shared" si="231"/>
        <v>1870000.0000000002</v>
      </c>
      <c r="P2825" s="14">
        <f t="shared" si="232"/>
        <v>0</v>
      </c>
      <c r="Q2825" s="14" t="str">
        <f>+IF(B2825='1'!$D$15,IF(C2825='1'!$D$16,'2'!D2825,""),"")</f>
        <v/>
      </c>
      <c r="S2825" s="36">
        <v>1500000</v>
      </c>
      <c r="T2825" s="87">
        <v>1500000</v>
      </c>
      <c r="U2825" s="96">
        <v>1500000</v>
      </c>
      <c r="V2825" s="108">
        <v>1700000</v>
      </c>
    </row>
    <row r="2826" spans="1:22" hidden="1" x14ac:dyDescent="0.2">
      <c r="A2826" s="103">
        <v>3341</v>
      </c>
      <c r="B2826" s="1" t="s">
        <v>49</v>
      </c>
      <c r="C2826" s="14">
        <v>3</v>
      </c>
      <c r="D2826" s="14">
        <v>101</v>
      </c>
      <c r="E2826" s="1">
        <v>17071</v>
      </c>
      <c r="F2826" s="1" t="str">
        <f t="shared" si="230"/>
        <v>ХУД3101</v>
      </c>
      <c r="G2826" s="2" t="s">
        <v>2096</v>
      </c>
      <c r="I2826" s="1">
        <v>6</v>
      </c>
      <c r="J2826" s="1">
        <v>2015</v>
      </c>
      <c r="K2826" s="2" t="s">
        <v>1360</v>
      </c>
      <c r="L2826" s="122">
        <f t="shared" si="229"/>
        <v>1.1000000000000001</v>
      </c>
      <c r="N2826" s="117">
        <v>1700000</v>
      </c>
      <c r="O2826" s="129">
        <f t="shared" si="231"/>
        <v>1870000.0000000002</v>
      </c>
      <c r="P2826" s="14">
        <f t="shared" si="232"/>
        <v>0</v>
      </c>
      <c r="Q2826" s="14" t="str">
        <f>+IF(B2826='1'!$D$15,IF(C2826='1'!$D$16,'2'!D2826,""),"")</f>
        <v/>
      </c>
      <c r="S2826" s="36">
        <v>1500000</v>
      </c>
      <c r="T2826" s="87">
        <v>1500000</v>
      </c>
      <c r="U2826" s="96">
        <v>1500000</v>
      </c>
      <c r="V2826" s="108">
        <v>1700000</v>
      </c>
    </row>
    <row r="2827" spans="1:22" hidden="1" x14ac:dyDescent="0.2">
      <c r="A2827" s="103">
        <v>3342</v>
      </c>
      <c r="B2827" s="1" t="s">
        <v>49</v>
      </c>
      <c r="C2827" s="14">
        <v>4</v>
      </c>
      <c r="D2827" s="14" t="s">
        <v>1358</v>
      </c>
      <c r="E2827" s="1">
        <v>17110</v>
      </c>
      <c r="F2827" s="1" t="str">
        <f t="shared" si="230"/>
        <v>ХУД4909/2</v>
      </c>
      <c r="G2827" s="2" t="s">
        <v>1848</v>
      </c>
      <c r="I2827" s="1">
        <v>16</v>
      </c>
      <c r="J2827" s="1">
        <v>2022</v>
      </c>
      <c r="K2827" s="2" t="s">
        <v>1349</v>
      </c>
      <c r="L2827" s="122">
        <f t="shared" si="229"/>
        <v>1.1000000000000001</v>
      </c>
      <c r="N2827" s="117">
        <v>3000000</v>
      </c>
      <c r="O2827" s="129">
        <f t="shared" si="231"/>
        <v>3300000.0000000005</v>
      </c>
      <c r="P2827" s="14">
        <f t="shared" si="232"/>
        <v>0</v>
      </c>
      <c r="Q2827" s="14" t="str">
        <f>+IF(B2827='1'!$D$15,IF(C2827='1'!$D$16,'2'!D2827,""),"")</f>
        <v/>
      </c>
      <c r="S2827" s="36">
        <v>2100000</v>
      </c>
      <c r="T2827" s="87">
        <v>2400000</v>
      </c>
      <c r="U2827" s="96">
        <v>2600000</v>
      </c>
      <c r="V2827" s="108">
        <v>3000000</v>
      </c>
    </row>
    <row r="2828" spans="1:22" hidden="1" x14ac:dyDescent="0.2">
      <c r="A2828" s="103">
        <v>3343</v>
      </c>
      <c r="B2828" s="1" t="s">
        <v>49</v>
      </c>
      <c r="C2828" s="14">
        <v>4</v>
      </c>
      <c r="D2828" s="14" t="s">
        <v>1359</v>
      </c>
      <c r="E2828" s="1">
        <v>17110</v>
      </c>
      <c r="F2828" s="1" t="str">
        <f t="shared" si="230"/>
        <v>ХУД4909/1</v>
      </c>
      <c r="G2828" s="2" t="s">
        <v>1848</v>
      </c>
      <c r="I2828" s="1">
        <v>16</v>
      </c>
      <c r="J2828" s="1">
        <v>2022</v>
      </c>
      <c r="K2828" s="2" t="s">
        <v>1349</v>
      </c>
      <c r="L2828" s="122">
        <f t="shared" si="229"/>
        <v>1.1000000000000001</v>
      </c>
      <c r="N2828" s="117">
        <v>3000000</v>
      </c>
      <c r="O2828" s="129">
        <f t="shared" si="231"/>
        <v>3300000.0000000005</v>
      </c>
      <c r="P2828" s="14">
        <f t="shared" si="232"/>
        <v>0</v>
      </c>
      <c r="Q2828" s="14" t="str">
        <f>+IF(B2828='1'!$D$15,IF(C2828='1'!$D$16,'2'!D2828,""),"")</f>
        <v/>
      </c>
      <c r="S2828" s="36">
        <v>2100000</v>
      </c>
      <c r="T2828" s="87">
        <v>2400000</v>
      </c>
      <c r="U2828" s="96">
        <v>2600000</v>
      </c>
      <c r="V2828" s="108">
        <v>3000000</v>
      </c>
    </row>
    <row r="2829" spans="1:22" hidden="1" x14ac:dyDescent="0.2">
      <c r="A2829" s="103">
        <v>3344</v>
      </c>
      <c r="B2829" s="1" t="s">
        <v>49</v>
      </c>
      <c r="C2829" s="14">
        <v>4</v>
      </c>
      <c r="D2829" s="14">
        <v>915</v>
      </c>
      <c r="E2829" s="1">
        <v>17110</v>
      </c>
      <c r="F2829" s="1" t="str">
        <f t="shared" si="230"/>
        <v>ХУД4915</v>
      </c>
      <c r="G2829" s="2" t="s">
        <v>1848</v>
      </c>
      <c r="I2829" s="1">
        <v>16</v>
      </c>
      <c r="J2829" s="1">
        <v>2022</v>
      </c>
      <c r="K2829" s="2" t="s">
        <v>1349</v>
      </c>
      <c r="L2829" s="122">
        <f t="shared" si="229"/>
        <v>1.1000000000000001</v>
      </c>
      <c r="N2829" s="117">
        <v>3000000</v>
      </c>
      <c r="O2829" s="129">
        <f t="shared" si="231"/>
        <v>3300000.0000000005</v>
      </c>
      <c r="P2829" s="14">
        <f t="shared" si="232"/>
        <v>0</v>
      </c>
      <c r="Q2829" s="14" t="str">
        <f>+IF(B2829='1'!$D$15,IF(C2829='1'!$D$16,'2'!D2829,""),"")</f>
        <v/>
      </c>
      <c r="S2829" s="36"/>
      <c r="T2829" s="87"/>
      <c r="U2829" s="96">
        <v>2600000</v>
      </c>
      <c r="V2829" s="108">
        <v>3000000</v>
      </c>
    </row>
    <row r="2830" spans="1:22" hidden="1" x14ac:dyDescent="0.2">
      <c r="A2830" s="103">
        <v>3345</v>
      </c>
      <c r="B2830" s="1" t="s">
        <v>49</v>
      </c>
      <c r="C2830" s="14">
        <v>4</v>
      </c>
      <c r="D2830" s="14" t="s">
        <v>2613</v>
      </c>
      <c r="E2830" s="1">
        <v>17110</v>
      </c>
      <c r="F2830" s="1" t="str">
        <f t="shared" si="230"/>
        <v>ХУД4905/3</v>
      </c>
      <c r="G2830" s="2" t="s">
        <v>2611</v>
      </c>
      <c r="I2830" s="1">
        <v>16</v>
      </c>
      <c r="J2830" s="1">
        <v>2023</v>
      </c>
      <c r="K2830" s="2" t="s">
        <v>1349</v>
      </c>
      <c r="L2830" s="122">
        <f t="shared" si="229"/>
        <v>1.1000000000000001</v>
      </c>
      <c r="N2830" s="117">
        <v>3000000</v>
      </c>
      <c r="O2830" s="129">
        <f t="shared" si="231"/>
        <v>3300000.0000000005</v>
      </c>
      <c r="P2830" s="14">
        <f t="shared" si="232"/>
        <v>0</v>
      </c>
      <c r="Q2830" s="14" t="str">
        <f>+IF(B2830='1'!$D$15,IF(C2830='1'!$D$16,'2'!D2830,""),"")</f>
        <v/>
      </c>
      <c r="S2830" s="36"/>
      <c r="T2830" s="87"/>
      <c r="U2830" s="96">
        <v>0</v>
      </c>
      <c r="V2830" s="108">
        <v>3000000</v>
      </c>
    </row>
    <row r="2831" spans="1:22" hidden="1" x14ac:dyDescent="0.2">
      <c r="A2831" s="103">
        <v>3346</v>
      </c>
      <c r="B2831" s="1" t="s">
        <v>49</v>
      </c>
      <c r="C2831" s="14">
        <v>4</v>
      </c>
      <c r="D2831" s="14" t="s">
        <v>2612</v>
      </c>
      <c r="E2831" s="1">
        <v>17110</v>
      </c>
      <c r="F2831" s="1" t="str">
        <f t="shared" si="230"/>
        <v>ХУД4905/2</v>
      </c>
      <c r="G2831" s="2" t="s">
        <v>2611</v>
      </c>
      <c r="I2831" s="1">
        <v>16</v>
      </c>
      <c r="J2831" s="1">
        <v>2023</v>
      </c>
      <c r="K2831" s="2" t="s">
        <v>1349</v>
      </c>
      <c r="L2831" s="122">
        <f t="shared" si="229"/>
        <v>1.1000000000000001</v>
      </c>
      <c r="N2831" s="117">
        <v>3000000</v>
      </c>
      <c r="O2831" s="129">
        <f t="shared" si="231"/>
        <v>3300000.0000000005</v>
      </c>
      <c r="P2831" s="14">
        <f t="shared" si="232"/>
        <v>0</v>
      </c>
      <c r="Q2831" s="14" t="str">
        <f>+IF(B2831='1'!$D$15,IF(C2831='1'!$D$16,'2'!D2831,""),"")</f>
        <v/>
      </c>
      <c r="S2831" s="36"/>
      <c r="T2831" s="87"/>
      <c r="U2831" s="96">
        <v>0</v>
      </c>
      <c r="V2831" s="108">
        <v>3000000</v>
      </c>
    </row>
    <row r="2832" spans="1:22" hidden="1" x14ac:dyDescent="0.2">
      <c r="A2832" s="103">
        <v>3347</v>
      </c>
      <c r="B2832" s="1" t="s">
        <v>49</v>
      </c>
      <c r="C2832" s="14">
        <v>4</v>
      </c>
      <c r="D2832" s="14" t="s">
        <v>2610</v>
      </c>
      <c r="E2832" s="1">
        <v>17110</v>
      </c>
      <c r="F2832" s="1" t="str">
        <f t="shared" si="230"/>
        <v>ХУД4905/1</v>
      </c>
      <c r="G2832" s="2" t="s">
        <v>2611</v>
      </c>
      <c r="I2832" s="1">
        <v>16</v>
      </c>
      <c r="J2832" s="1">
        <v>2023</v>
      </c>
      <c r="K2832" s="2" t="s">
        <v>1349</v>
      </c>
      <c r="L2832" s="122">
        <f t="shared" si="229"/>
        <v>1.1000000000000001</v>
      </c>
      <c r="N2832" s="117">
        <v>3000000</v>
      </c>
      <c r="O2832" s="129">
        <f t="shared" si="231"/>
        <v>3300000.0000000005</v>
      </c>
      <c r="P2832" s="14">
        <f t="shared" si="232"/>
        <v>0</v>
      </c>
      <c r="Q2832" s="14" t="str">
        <f>+IF(B2832='1'!$D$15,IF(C2832='1'!$D$16,'2'!D2832,""),"")</f>
        <v/>
      </c>
      <c r="S2832" s="36"/>
      <c r="T2832" s="87"/>
      <c r="U2832" s="96">
        <v>0</v>
      </c>
      <c r="V2832" s="108">
        <v>3000000</v>
      </c>
    </row>
    <row r="2833" spans="1:22" hidden="1" x14ac:dyDescent="0.2">
      <c r="A2833" s="103">
        <v>3348</v>
      </c>
      <c r="B2833" s="1" t="s">
        <v>49</v>
      </c>
      <c r="C2833" s="14">
        <v>4</v>
      </c>
      <c r="D2833" s="14">
        <v>764</v>
      </c>
      <c r="E2833" s="1">
        <v>17110</v>
      </c>
      <c r="F2833" s="1" t="str">
        <f t="shared" si="230"/>
        <v>ХУД4764</v>
      </c>
      <c r="G2833" s="2" t="s">
        <v>1357</v>
      </c>
      <c r="I2833" s="1">
        <v>17</v>
      </c>
      <c r="J2833" s="1">
        <v>2020</v>
      </c>
      <c r="K2833" s="2" t="s">
        <v>1349</v>
      </c>
      <c r="L2833" s="122">
        <f t="shared" si="229"/>
        <v>1.1000000000000001</v>
      </c>
      <c r="N2833" s="117">
        <v>3000000</v>
      </c>
      <c r="O2833" s="129">
        <f t="shared" si="231"/>
        <v>3300000.0000000005</v>
      </c>
      <c r="P2833" s="14">
        <f t="shared" si="232"/>
        <v>0</v>
      </c>
      <c r="Q2833" s="14" t="str">
        <f>+IF(B2833='1'!$D$15,IF(C2833='1'!$D$16,'2'!D2833,""),"")</f>
        <v/>
      </c>
      <c r="S2833" s="36">
        <v>2600000</v>
      </c>
      <c r="T2833" s="87">
        <v>2700000</v>
      </c>
      <c r="U2833" s="96">
        <v>2700000</v>
      </c>
      <c r="V2833" s="108">
        <v>3000000</v>
      </c>
    </row>
    <row r="2834" spans="1:22" hidden="1" x14ac:dyDescent="0.2">
      <c r="A2834" s="103">
        <v>3349</v>
      </c>
      <c r="B2834" s="1" t="s">
        <v>49</v>
      </c>
      <c r="C2834" s="14">
        <v>4</v>
      </c>
      <c r="D2834" s="14">
        <v>763</v>
      </c>
      <c r="E2834" s="1">
        <v>17110</v>
      </c>
      <c r="F2834" s="1" t="str">
        <f t="shared" si="230"/>
        <v>ХУД4763</v>
      </c>
      <c r="G2834" s="2" t="s">
        <v>1357</v>
      </c>
      <c r="I2834" s="1">
        <v>16</v>
      </c>
      <c r="J2834" s="1">
        <v>2020</v>
      </c>
      <c r="K2834" s="2" t="s">
        <v>1349</v>
      </c>
      <c r="L2834" s="122">
        <f t="shared" si="229"/>
        <v>1.1000000000000001</v>
      </c>
      <c r="N2834" s="117">
        <v>3000000</v>
      </c>
      <c r="O2834" s="129">
        <f t="shared" si="231"/>
        <v>3300000.0000000005</v>
      </c>
      <c r="P2834" s="14">
        <f t="shared" si="232"/>
        <v>0</v>
      </c>
      <c r="Q2834" s="14" t="str">
        <f>+IF(B2834='1'!$D$15,IF(C2834='1'!$D$16,'2'!D2834,""),"")</f>
        <v/>
      </c>
      <c r="S2834" s="36">
        <v>2600000</v>
      </c>
      <c r="T2834" s="87">
        <v>2700000</v>
      </c>
      <c r="U2834" s="96">
        <v>2700000</v>
      </c>
      <c r="V2834" s="108">
        <v>3000000</v>
      </c>
    </row>
    <row r="2835" spans="1:22" hidden="1" x14ac:dyDescent="0.2">
      <c r="A2835" s="103">
        <v>3350</v>
      </c>
      <c r="B2835" s="43" t="s">
        <v>49</v>
      </c>
      <c r="C2835" s="43">
        <v>4</v>
      </c>
      <c r="D2835" s="43">
        <v>6</v>
      </c>
      <c r="E2835" s="43">
        <v>17110</v>
      </c>
      <c r="F2835" s="43" t="str">
        <f t="shared" si="230"/>
        <v>ХУД46</v>
      </c>
      <c r="G2835" s="44" t="s">
        <v>2529</v>
      </c>
      <c r="H2835" s="44"/>
      <c r="I2835" s="43">
        <v>1</v>
      </c>
      <c r="J2835" s="43">
        <v>1965</v>
      </c>
      <c r="K2835" s="44" t="s">
        <v>8</v>
      </c>
      <c r="L2835" s="124">
        <v>1.1499999999999999</v>
      </c>
      <c r="M2835" s="45" t="s">
        <v>2015</v>
      </c>
      <c r="N2835" s="128">
        <v>0</v>
      </c>
      <c r="O2835" s="129">
        <f t="shared" si="231"/>
        <v>0</v>
      </c>
      <c r="P2835" s="14">
        <f t="shared" si="232"/>
        <v>0</v>
      </c>
      <c r="Q2835" s="14" t="str">
        <f>+IF(B2835='1'!$D$15,IF(C2835='1'!$D$16,'2'!D2835,""),"")</f>
        <v/>
      </c>
      <c r="S2835" s="46">
        <v>0</v>
      </c>
      <c r="T2835" s="47">
        <v>0</v>
      </c>
      <c r="U2835" s="128">
        <v>0</v>
      </c>
      <c r="V2835" s="108">
        <v>0</v>
      </c>
    </row>
    <row r="2836" spans="1:22" hidden="1" x14ac:dyDescent="0.2">
      <c r="A2836" s="103">
        <v>3351</v>
      </c>
      <c r="B2836" s="43" t="s">
        <v>49</v>
      </c>
      <c r="C2836" s="43">
        <v>4</v>
      </c>
      <c r="D2836" s="43">
        <v>5</v>
      </c>
      <c r="E2836" s="43">
        <v>17110</v>
      </c>
      <c r="F2836" s="43" t="str">
        <f t="shared" si="230"/>
        <v>ХУД45</v>
      </c>
      <c r="G2836" s="44" t="s">
        <v>2529</v>
      </c>
      <c r="H2836" s="44"/>
      <c r="I2836" s="43">
        <v>1</v>
      </c>
      <c r="J2836" s="43">
        <v>1965</v>
      </c>
      <c r="K2836" s="44" t="s">
        <v>8</v>
      </c>
      <c r="L2836" s="124">
        <v>1.1499999999999999</v>
      </c>
      <c r="M2836" s="45" t="s">
        <v>2015</v>
      </c>
      <c r="N2836" s="128">
        <v>0</v>
      </c>
      <c r="O2836" s="129">
        <f t="shared" si="231"/>
        <v>0</v>
      </c>
      <c r="P2836" s="14">
        <f t="shared" si="232"/>
        <v>0</v>
      </c>
      <c r="Q2836" s="14" t="str">
        <f>+IF(B2836='1'!$D$15,IF(C2836='1'!$D$16,'2'!D2836,""),"")</f>
        <v/>
      </c>
      <c r="S2836" s="46">
        <v>0</v>
      </c>
      <c r="T2836" s="47">
        <v>0</v>
      </c>
      <c r="U2836" s="128">
        <v>0</v>
      </c>
      <c r="V2836" s="108">
        <v>0</v>
      </c>
    </row>
    <row r="2837" spans="1:22" hidden="1" x14ac:dyDescent="0.2">
      <c r="A2837" s="103">
        <v>3352</v>
      </c>
      <c r="B2837" s="1" t="s">
        <v>49</v>
      </c>
      <c r="C2837" s="14">
        <v>5</v>
      </c>
      <c r="D2837" s="14">
        <v>937</v>
      </c>
      <c r="E2837" s="1">
        <v>17110</v>
      </c>
      <c r="F2837" s="1" t="str">
        <f t="shared" si="230"/>
        <v>ХУД5937</v>
      </c>
      <c r="G2837" s="2" t="s">
        <v>1361</v>
      </c>
      <c r="I2837" s="1">
        <v>2</v>
      </c>
      <c r="J2837" s="1">
        <v>2018</v>
      </c>
      <c r="K2837" s="2" t="s">
        <v>1349</v>
      </c>
      <c r="L2837" s="122">
        <f>+$L$1</f>
        <v>1.1000000000000001</v>
      </c>
      <c r="N2837" s="117">
        <v>1700000</v>
      </c>
      <c r="O2837" s="129">
        <f t="shared" si="231"/>
        <v>1870000.0000000002</v>
      </c>
      <c r="P2837" s="14">
        <f t="shared" si="232"/>
        <v>0</v>
      </c>
      <c r="Q2837" s="14" t="str">
        <f>+IF(B2837='1'!$D$15,IF(C2837='1'!$D$16,'2'!D2837,""),"")</f>
        <v/>
      </c>
      <c r="S2837" s="36">
        <v>1500000</v>
      </c>
      <c r="T2837" s="87">
        <v>1500000</v>
      </c>
      <c r="U2837" s="96">
        <v>1500000</v>
      </c>
      <c r="V2837" s="108">
        <v>1700000</v>
      </c>
    </row>
    <row r="2838" spans="1:22" s="44" customFormat="1" hidden="1" x14ac:dyDescent="0.2">
      <c r="A2838" s="103">
        <v>3353</v>
      </c>
      <c r="B2838" s="43" t="s">
        <v>49</v>
      </c>
      <c r="C2838" s="43">
        <v>5</v>
      </c>
      <c r="D2838" s="43">
        <v>12</v>
      </c>
      <c r="E2838" s="43">
        <v>17110</v>
      </c>
      <c r="F2838" s="43" t="str">
        <f t="shared" si="230"/>
        <v>ХУД512</v>
      </c>
      <c r="G2838" s="44" t="s">
        <v>2530</v>
      </c>
      <c r="I2838" s="43">
        <v>1</v>
      </c>
      <c r="J2838" s="43">
        <v>1968</v>
      </c>
      <c r="K2838" s="44" t="s">
        <v>8</v>
      </c>
      <c r="L2838" s="124">
        <v>1.1499999999999999</v>
      </c>
      <c r="M2838" s="45" t="s">
        <v>2015</v>
      </c>
      <c r="N2838" s="128">
        <v>0</v>
      </c>
      <c r="O2838" s="129">
        <f t="shared" si="231"/>
        <v>0</v>
      </c>
      <c r="P2838" s="14">
        <f t="shared" si="232"/>
        <v>0</v>
      </c>
      <c r="Q2838" s="14" t="str">
        <f>+IF(B2838='1'!$D$15,IF(C2838='1'!$D$16,'2'!D2838,""),"")</f>
        <v/>
      </c>
      <c r="R2838" s="13"/>
      <c r="S2838" s="46">
        <v>0</v>
      </c>
      <c r="T2838" s="47">
        <v>0</v>
      </c>
      <c r="U2838" s="128">
        <v>0</v>
      </c>
      <c r="V2838" s="108">
        <v>0</v>
      </c>
    </row>
    <row r="2839" spans="1:22" s="44" customFormat="1" hidden="1" x14ac:dyDescent="0.2">
      <c r="A2839" s="103">
        <v>3354</v>
      </c>
      <c r="B2839" s="43" t="s">
        <v>49</v>
      </c>
      <c r="C2839" s="43">
        <v>5</v>
      </c>
      <c r="D2839" s="43">
        <v>11</v>
      </c>
      <c r="E2839" s="43">
        <v>17110</v>
      </c>
      <c r="F2839" s="43" t="str">
        <f t="shared" si="230"/>
        <v>ХУД511</v>
      </c>
      <c r="G2839" s="44" t="s">
        <v>2530</v>
      </c>
      <c r="I2839" s="43">
        <v>1</v>
      </c>
      <c r="J2839" s="43">
        <v>1968</v>
      </c>
      <c r="K2839" s="44" t="s">
        <v>8</v>
      </c>
      <c r="L2839" s="124">
        <v>1.1499999999999999</v>
      </c>
      <c r="M2839" s="45" t="s">
        <v>2015</v>
      </c>
      <c r="N2839" s="128">
        <v>0</v>
      </c>
      <c r="O2839" s="129">
        <f t="shared" si="231"/>
        <v>0</v>
      </c>
      <c r="P2839" s="14">
        <f t="shared" si="232"/>
        <v>0</v>
      </c>
      <c r="Q2839" s="14" t="str">
        <f>+IF(B2839='1'!$D$15,IF(C2839='1'!$D$16,'2'!D2839,""),"")</f>
        <v/>
      </c>
      <c r="R2839" s="13"/>
      <c r="S2839" s="46">
        <v>0</v>
      </c>
      <c r="T2839" s="47">
        <v>0</v>
      </c>
      <c r="U2839" s="128">
        <v>0</v>
      </c>
      <c r="V2839" s="108">
        <v>0</v>
      </c>
    </row>
    <row r="2840" spans="1:22" s="44" customFormat="1" hidden="1" x14ac:dyDescent="0.2">
      <c r="A2840" s="103">
        <v>3355</v>
      </c>
      <c r="B2840" s="43" t="s">
        <v>49</v>
      </c>
      <c r="C2840" s="43">
        <v>5</v>
      </c>
      <c r="D2840" s="43">
        <v>9</v>
      </c>
      <c r="E2840" s="43">
        <v>17110</v>
      </c>
      <c r="F2840" s="43" t="str">
        <f t="shared" si="230"/>
        <v>ХУД59</v>
      </c>
      <c r="G2840" s="44" t="s">
        <v>2530</v>
      </c>
      <c r="I2840" s="43">
        <v>1</v>
      </c>
      <c r="J2840" s="43">
        <v>1968</v>
      </c>
      <c r="K2840" s="44" t="s">
        <v>8</v>
      </c>
      <c r="L2840" s="124">
        <v>1.1499999999999999</v>
      </c>
      <c r="M2840" s="45" t="s">
        <v>2015</v>
      </c>
      <c r="N2840" s="128">
        <v>0</v>
      </c>
      <c r="O2840" s="129">
        <f t="shared" si="231"/>
        <v>0</v>
      </c>
      <c r="P2840" s="14">
        <f t="shared" si="232"/>
        <v>0</v>
      </c>
      <c r="Q2840" s="14" t="str">
        <f>+IF(B2840='1'!$D$15,IF(C2840='1'!$D$16,'2'!D2840,""),"")</f>
        <v/>
      </c>
      <c r="R2840" s="13"/>
      <c r="S2840" s="46">
        <v>0</v>
      </c>
      <c r="T2840" s="47">
        <v>0</v>
      </c>
      <c r="U2840" s="128">
        <v>0</v>
      </c>
      <c r="V2840" s="108">
        <v>0</v>
      </c>
    </row>
    <row r="2841" spans="1:22" hidden="1" x14ac:dyDescent="0.2">
      <c r="A2841" s="103">
        <v>3356</v>
      </c>
      <c r="B2841" s="43" t="s">
        <v>49</v>
      </c>
      <c r="C2841" s="43">
        <v>6</v>
      </c>
      <c r="D2841" s="43" t="s">
        <v>1363</v>
      </c>
      <c r="E2841" s="43">
        <v>17110</v>
      </c>
      <c r="F2841" s="43" t="str">
        <f t="shared" si="230"/>
        <v>ХУД620-2</v>
      </c>
      <c r="G2841" s="44" t="s">
        <v>2531</v>
      </c>
      <c r="H2841" s="44"/>
      <c r="I2841" s="43">
        <v>1</v>
      </c>
      <c r="J2841" s="43">
        <v>1965</v>
      </c>
      <c r="K2841" s="44" t="s">
        <v>8</v>
      </c>
      <c r="L2841" s="124">
        <v>1.1499999999999999</v>
      </c>
      <c r="M2841" s="45" t="s">
        <v>2015</v>
      </c>
      <c r="N2841" s="128">
        <v>0</v>
      </c>
      <c r="O2841" s="129">
        <f t="shared" si="231"/>
        <v>0</v>
      </c>
      <c r="P2841" s="14">
        <f t="shared" si="232"/>
        <v>0</v>
      </c>
      <c r="Q2841" s="14" t="str">
        <f>+IF(B2841='1'!$D$15,IF(C2841='1'!$D$16,'2'!D2841,""),"")</f>
        <v/>
      </c>
      <c r="S2841" s="46">
        <v>0</v>
      </c>
      <c r="T2841" s="47">
        <v>0</v>
      </c>
      <c r="U2841" s="128">
        <v>0</v>
      </c>
      <c r="V2841" s="108">
        <v>0</v>
      </c>
    </row>
    <row r="2842" spans="1:22" hidden="1" x14ac:dyDescent="0.2">
      <c r="A2842" s="103">
        <v>3357</v>
      </c>
      <c r="B2842" s="43" t="s">
        <v>49</v>
      </c>
      <c r="C2842" s="43">
        <v>6</v>
      </c>
      <c r="D2842" s="43" t="s">
        <v>429</v>
      </c>
      <c r="E2842" s="43">
        <v>17110</v>
      </c>
      <c r="F2842" s="43" t="str">
        <f t="shared" si="230"/>
        <v>ХУД620-1</v>
      </c>
      <c r="G2842" s="44" t="s">
        <v>2531</v>
      </c>
      <c r="H2842" s="44"/>
      <c r="I2842" s="43">
        <v>1</v>
      </c>
      <c r="J2842" s="43">
        <v>1965</v>
      </c>
      <c r="K2842" s="44" t="s">
        <v>8</v>
      </c>
      <c r="L2842" s="124">
        <v>1.1499999999999999</v>
      </c>
      <c r="M2842" s="45" t="s">
        <v>2015</v>
      </c>
      <c r="N2842" s="128">
        <v>0</v>
      </c>
      <c r="O2842" s="129">
        <f t="shared" si="231"/>
        <v>0</v>
      </c>
      <c r="P2842" s="14">
        <f t="shared" si="232"/>
        <v>0</v>
      </c>
      <c r="Q2842" s="14" t="str">
        <f>+IF(B2842='1'!$D$15,IF(C2842='1'!$D$16,'2'!D2842,""),"")</f>
        <v/>
      </c>
      <c r="S2842" s="46">
        <v>0</v>
      </c>
      <c r="T2842" s="47">
        <v>0</v>
      </c>
      <c r="U2842" s="128">
        <v>0</v>
      </c>
      <c r="V2842" s="108">
        <v>0</v>
      </c>
    </row>
    <row r="2843" spans="1:22" hidden="1" x14ac:dyDescent="0.2">
      <c r="A2843" s="103">
        <v>3358</v>
      </c>
      <c r="B2843" s="1" t="s">
        <v>49</v>
      </c>
      <c r="C2843" s="14">
        <v>6</v>
      </c>
      <c r="D2843" s="14">
        <v>186</v>
      </c>
      <c r="E2843" s="1">
        <v>17110</v>
      </c>
      <c r="F2843" s="1" t="str">
        <f t="shared" si="230"/>
        <v>ХУД6186</v>
      </c>
      <c r="G2843" s="2" t="s">
        <v>1362</v>
      </c>
      <c r="I2843" s="1">
        <v>16</v>
      </c>
      <c r="J2843" s="1">
        <v>2020</v>
      </c>
      <c r="K2843" s="2" t="s">
        <v>1349</v>
      </c>
      <c r="L2843" s="122">
        <f t="shared" ref="L2843:L2887" si="233">+$L$1</f>
        <v>1.1000000000000001</v>
      </c>
      <c r="N2843" s="117">
        <v>2800000</v>
      </c>
      <c r="O2843" s="129">
        <f t="shared" si="231"/>
        <v>3080000.0000000005</v>
      </c>
      <c r="P2843" s="14">
        <f t="shared" si="232"/>
        <v>0</v>
      </c>
      <c r="Q2843" s="14" t="str">
        <f>+IF(B2843='1'!$D$15,IF(C2843='1'!$D$16,'2'!D2843,""),"")</f>
        <v/>
      </c>
      <c r="S2843" s="36">
        <v>2300000</v>
      </c>
      <c r="T2843" s="87">
        <v>2300000</v>
      </c>
      <c r="U2843" s="96">
        <v>2500000</v>
      </c>
      <c r="V2843" s="108">
        <v>2800000</v>
      </c>
    </row>
    <row r="2844" spans="1:22" hidden="1" x14ac:dyDescent="0.2">
      <c r="A2844" s="103">
        <v>3359</v>
      </c>
      <c r="B2844" s="1" t="s">
        <v>49</v>
      </c>
      <c r="C2844" s="14">
        <v>6</v>
      </c>
      <c r="D2844" s="14">
        <v>182</v>
      </c>
      <c r="E2844" s="1">
        <v>17110</v>
      </c>
      <c r="F2844" s="1" t="str">
        <f t="shared" si="230"/>
        <v>ХУД6182</v>
      </c>
      <c r="G2844" s="2" t="s">
        <v>1362</v>
      </c>
      <c r="I2844" s="1">
        <v>16</v>
      </c>
      <c r="J2844" s="1">
        <v>2021</v>
      </c>
      <c r="K2844" s="2" t="s">
        <v>1349</v>
      </c>
      <c r="L2844" s="122">
        <f t="shared" si="233"/>
        <v>1.1000000000000001</v>
      </c>
      <c r="N2844" s="117">
        <v>2800000</v>
      </c>
      <c r="O2844" s="129">
        <f t="shared" si="231"/>
        <v>3080000.0000000005</v>
      </c>
      <c r="P2844" s="14">
        <f t="shared" si="232"/>
        <v>0</v>
      </c>
      <c r="Q2844" s="14" t="str">
        <f>+IF(B2844='1'!$D$15,IF(C2844='1'!$D$16,'2'!D2844,""),"")</f>
        <v/>
      </c>
      <c r="S2844" s="36">
        <v>2300000</v>
      </c>
      <c r="T2844" s="87">
        <v>2300000</v>
      </c>
      <c r="U2844" s="96">
        <v>2500000</v>
      </c>
      <c r="V2844" s="108">
        <v>2800000</v>
      </c>
    </row>
    <row r="2845" spans="1:22" s="44" customFormat="1" hidden="1" x14ac:dyDescent="0.2">
      <c r="A2845" s="103">
        <v>3360</v>
      </c>
      <c r="B2845" s="1" t="s">
        <v>49</v>
      </c>
      <c r="C2845" s="14">
        <v>6</v>
      </c>
      <c r="D2845" s="14">
        <v>180</v>
      </c>
      <c r="E2845" s="1">
        <v>17110</v>
      </c>
      <c r="F2845" s="1" t="str">
        <f t="shared" si="230"/>
        <v>ХУД6180</v>
      </c>
      <c r="G2845" s="2" t="s">
        <v>1362</v>
      </c>
      <c r="H2845" s="2"/>
      <c r="I2845" s="1">
        <v>16</v>
      </c>
      <c r="J2845" s="1">
        <v>2021</v>
      </c>
      <c r="K2845" s="2" t="s">
        <v>1349</v>
      </c>
      <c r="L2845" s="122">
        <f t="shared" si="233"/>
        <v>1.1000000000000001</v>
      </c>
      <c r="M2845" s="3"/>
      <c r="N2845" s="117">
        <v>2800000</v>
      </c>
      <c r="O2845" s="129">
        <f t="shared" si="231"/>
        <v>3080000.0000000005</v>
      </c>
      <c r="P2845" s="14">
        <f t="shared" si="232"/>
        <v>0</v>
      </c>
      <c r="Q2845" s="14" t="str">
        <f>+IF(B2845='1'!$D$15,IF(C2845='1'!$D$16,'2'!D2845,""),"")</f>
        <v/>
      </c>
      <c r="R2845" s="13"/>
      <c r="S2845" s="36">
        <v>2300000</v>
      </c>
      <c r="T2845" s="87">
        <v>2300000</v>
      </c>
      <c r="U2845" s="96">
        <v>2500000</v>
      </c>
      <c r="V2845" s="108">
        <v>2800000</v>
      </c>
    </row>
    <row r="2846" spans="1:22" s="44" customFormat="1" hidden="1" x14ac:dyDescent="0.2">
      <c r="A2846" s="103">
        <v>3361</v>
      </c>
      <c r="B2846" s="1" t="s">
        <v>49</v>
      </c>
      <c r="C2846" s="14">
        <v>6</v>
      </c>
      <c r="D2846" s="14">
        <v>178</v>
      </c>
      <c r="E2846" s="1">
        <v>17110</v>
      </c>
      <c r="F2846" s="1" t="str">
        <f t="shared" si="230"/>
        <v>ХУД6178</v>
      </c>
      <c r="G2846" s="2" t="s">
        <v>1362</v>
      </c>
      <c r="H2846" s="2"/>
      <c r="I2846" s="1">
        <v>9</v>
      </c>
      <c r="J2846" s="1">
        <v>2022</v>
      </c>
      <c r="K2846" s="2" t="s">
        <v>1349</v>
      </c>
      <c r="L2846" s="122">
        <f t="shared" si="233"/>
        <v>1.1000000000000001</v>
      </c>
      <c r="M2846" s="3"/>
      <c r="N2846" s="117">
        <v>2800000</v>
      </c>
      <c r="O2846" s="129">
        <f t="shared" si="231"/>
        <v>3080000.0000000005</v>
      </c>
      <c r="P2846" s="14">
        <f t="shared" si="232"/>
        <v>0</v>
      </c>
      <c r="Q2846" s="14" t="str">
        <f>+IF(B2846='1'!$D$15,IF(C2846='1'!$D$16,'2'!D2846,""),"")</f>
        <v/>
      </c>
      <c r="R2846" s="13"/>
      <c r="S2846" s="36">
        <v>2300000</v>
      </c>
      <c r="T2846" s="87">
        <v>2300000</v>
      </c>
      <c r="U2846" s="96">
        <v>2500000</v>
      </c>
      <c r="V2846" s="108">
        <v>2800000</v>
      </c>
    </row>
    <row r="2847" spans="1:22" s="44" customFormat="1" hidden="1" x14ac:dyDescent="0.2">
      <c r="A2847" s="103">
        <v>3362</v>
      </c>
      <c r="B2847" s="1" t="s">
        <v>49</v>
      </c>
      <c r="C2847" s="14">
        <v>6</v>
      </c>
      <c r="D2847" s="14" t="s">
        <v>2614</v>
      </c>
      <c r="E2847" s="1">
        <v>17110</v>
      </c>
      <c r="F2847" s="1" t="str">
        <f t="shared" si="230"/>
        <v>ХУД6176/2</v>
      </c>
      <c r="G2847" s="2" t="s">
        <v>2615</v>
      </c>
      <c r="H2847" s="2"/>
      <c r="I2847" s="1">
        <v>16</v>
      </c>
      <c r="J2847" s="1">
        <v>2024</v>
      </c>
      <c r="K2847" s="2" t="s">
        <v>1349</v>
      </c>
      <c r="L2847" s="122">
        <f t="shared" si="233"/>
        <v>1.1000000000000001</v>
      </c>
      <c r="M2847" s="3"/>
      <c r="N2847" s="117">
        <v>2900000</v>
      </c>
      <c r="O2847" s="129">
        <f t="shared" si="231"/>
        <v>3190000.0000000005</v>
      </c>
      <c r="P2847" s="14">
        <f t="shared" si="232"/>
        <v>0</v>
      </c>
      <c r="Q2847" s="14" t="str">
        <f>+IF(B2847='1'!$D$15,IF(C2847='1'!$D$16,'2'!D2847,""),"")</f>
        <v/>
      </c>
      <c r="R2847" s="13"/>
      <c r="S2847" s="36"/>
      <c r="T2847" s="87"/>
      <c r="U2847" s="96">
        <v>0</v>
      </c>
      <c r="V2847" s="108">
        <v>2900000</v>
      </c>
    </row>
    <row r="2848" spans="1:22" hidden="1" x14ac:dyDescent="0.2">
      <c r="A2848" s="103">
        <v>3363</v>
      </c>
      <c r="B2848" s="1" t="s">
        <v>49</v>
      </c>
      <c r="C2848" s="14">
        <v>7</v>
      </c>
      <c r="D2848" s="14" t="s">
        <v>1364</v>
      </c>
      <c r="E2848" s="1">
        <v>17111</v>
      </c>
      <c r="F2848" s="1" t="str">
        <f t="shared" si="230"/>
        <v>ХУД7200А</v>
      </c>
      <c r="G2848" s="2" t="s">
        <v>1365</v>
      </c>
      <c r="I2848" s="1">
        <v>16</v>
      </c>
      <c r="J2848" s="1">
        <v>2018</v>
      </c>
      <c r="K2848" s="2" t="s">
        <v>1349</v>
      </c>
      <c r="L2848" s="122">
        <f t="shared" si="233"/>
        <v>1.1000000000000001</v>
      </c>
      <c r="N2848" s="117">
        <v>3000000</v>
      </c>
      <c r="O2848" s="129">
        <f t="shared" si="231"/>
        <v>3300000.0000000005</v>
      </c>
      <c r="P2848" s="14">
        <f t="shared" si="232"/>
        <v>0</v>
      </c>
      <c r="Q2848" s="14" t="str">
        <f>+IF(B2848='1'!$D$15,IF(C2848='1'!$D$16,'2'!D2848,""),"")</f>
        <v/>
      </c>
      <c r="S2848" s="36">
        <v>2850000</v>
      </c>
      <c r="T2848" s="87">
        <v>2850000</v>
      </c>
      <c r="U2848" s="96">
        <v>2750000</v>
      </c>
      <c r="V2848" s="108">
        <v>3000000</v>
      </c>
    </row>
    <row r="2849" spans="1:22" hidden="1" x14ac:dyDescent="0.2">
      <c r="A2849" s="103">
        <v>3364</v>
      </c>
      <c r="B2849" s="1" t="s">
        <v>49</v>
      </c>
      <c r="C2849" s="14">
        <v>7</v>
      </c>
      <c r="D2849" s="14" t="s">
        <v>1366</v>
      </c>
      <c r="E2849" s="1">
        <v>17111</v>
      </c>
      <c r="F2849" s="1" t="str">
        <f t="shared" si="230"/>
        <v>ХУД7200Б</v>
      </c>
      <c r="G2849" s="2" t="s">
        <v>1365</v>
      </c>
      <c r="I2849" s="1">
        <v>16</v>
      </c>
      <c r="J2849" s="1">
        <v>2018</v>
      </c>
      <c r="K2849" s="2" t="s">
        <v>1349</v>
      </c>
      <c r="L2849" s="122">
        <f t="shared" si="233"/>
        <v>1.1000000000000001</v>
      </c>
      <c r="N2849" s="117">
        <v>3000000</v>
      </c>
      <c r="O2849" s="129">
        <f t="shared" si="231"/>
        <v>3300000.0000000005</v>
      </c>
      <c r="P2849" s="14">
        <f t="shared" si="232"/>
        <v>0</v>
      </c>
      <c r="Q2849" s="14" t="str">
        <f>+IF(B2849='1'!$D$15,IF(C2849='1'!$D$16,'2'!D2849,""),"")</f>
        <v/>
      </c>
      <c r="S2849" s="36">
        <v>2850000</v>
      </c>
      <c r="T2849" s="87">
        <v>2850000</v>
      </c>
      <c r="U2849" s="96">
        <v>2750000</v>
      </c>
      <c r="V2849" s="108">
        <v>3000000</v>
      </c>
    </row>
    <row r="2850" spans="1:22" hidden="1" x14ac:dyDescent="0.2">
      <c r="A2850" s="103">
        <v>3365</v>
      </c>
      <c r="B2850" s="1" t="s">
        <v>49</v>
      </c>
      <c r="C2850" s="14">
        <v>7</v>
      </c>
      <c r="D2850" s="14" t="s">
        <v>2195</v>
      </c>
      <c r="E2850" s="1">
        <v>17111</v>
      </c>
      <c r="F2850" s="1" t="str">
        <f t="shared" si="230"/>
        <v>ХУД7200В</v>
      </c>
      <c r="G2850" s="2" t="s">
        <v>1365</v>
      </c>
      <c r="I2850" s="1">
        <v>15</v>
      </c>
      <c r="J2850" s="1">
        <v>2021</v>
      </c>
      <c r="K2850" s="2" t="s">
        <v>1349</v>
      </c>
      <c r="L2850" s="122">
        <f t="shared" si="233"/>
        <v>1.1000000000000001</v>
      </c>
      <c r="N2850" s="117">
        <v>3000000</v>
      </c>
      <c r="O2850" s="129">
        <f t="shared" si="231"/>
        <v>3300000.0000000005</v>
      </c>
      <c r="P2850" s="14">
        <f t="shared" si="232"/>
        <v>0</v>
      </c>
      <c r="Q2850" s="14" t="str">
        <f>+IF(B2850='1'!$D$15,IF(C2850='1'!$D$16,'2'!D2850,""),"")</f>
        <v/>
      </c>
      <c r="S2850" s="36"/>
      <c r="T2850" s="87"/>
      <c r="U2850" s="96">
        <v>2750000</v>
      </c>
      <c r="V2850" s="108">
        <v>3000000</v>
      </c>
    </row>
    <row r="2851" spans="1:22" hidden="1" x14ac:dyDescent="0.2">
      <c r="A2851" s="103">
        <v>3366</v>
      </c>
      <c r="B2851" s="1" t="s">
        <v>49</v>
      </c>
      <c r="C2851" s="14">
        <v>7</v>
      </c>
      <c r="D2851" s="14">
        <v>206</v>
      </c>
      <c r="E2851" s="1">
        <v>17111</v>
      </c>
      <c r="F2851" s="1" t="str">
        <f t="shared" si="230"/>
        <v>ХУД7206</v>
      </c>
      <c r="G2851" s="2" t="s">
        <v>2616</v>
      </c>
      <c r="I2851" s="1">
        <v>16</v>
      </c>
      <c r="J2851" s="1">
        <v>2023</v>
      </c>
      <c r="K2851" s="2" t="s">
        <v>1349</v>
      </c>
      <c r="L2851" s="122">
        <f t="shared" si="233"/>
        <v>1.1000000000000001</v>
      </c>
      <c r="N2851" s="117">
        <v>2900000</v>
      </c>
      <c r="O2851" s="129">
        <f t="shared" si="231"/>
        <v>3190000.0000000005</v>
      </c>
      <c r="P2851" s="14">
        <f t="shared" si="232"/>
        <v>0</v>
      </c>
      <c r="Q2851" s="14" t="str">
        <f>+IF(B2851='1'!$D$15,IF(C2851='1'!$D$16,'2'!D2851,""),"")</f>
        <v/>
      </c>
      <c r="S2851" s="36"/>
      <c r="T2851" s="87"/>
      <c r="U2851" s="96">
        <v>0</v>
      </c>
      <c r="V2851" s="108">
        <v>2900000</v>
      </c>
    </row>
    <row r="2852" spans="1:22" hidden="1" x14ac:dyDescent="0.2">
      <c r="A2852" s="103">
        <v>3367</v>
      </c>
      <c r="B2852" s="1" t="s">
        <v>49</v>
      </c>
      <c r="C2852" s="14">
        <v>8</v>
      </c>
      <c r="D2852" s="14" t="s">
        <v>2618</v>
      </c>
      <c r="E2852" s="1">
        <v>17111</v>
      </c>
      <c r="F2852" s="1" t="str">
        <f t="shared" si="230"/>
        <v>ХУД8716/4</v>
      </c>
      <c r="G2852" s="2" t="s">
        <v>1368</v>
      </c>
      <c r="I2852" s="1">
        <v>16</v>
      </c>
      <c r="J2852" s="1">
        <v>2023</v>
      </c>
      <c r="K2852" s="2" t="s">
        <v>1349</v>
      </c>
      <c r="L2852" s="122">
        <f t="shared" si="233"/>
        <v>1.1000000000000001</v>
      </c>
      <c r="N2852" s="117">
        <v>3500000</v>
      </c>
      <c r="O2852" s="129">
        <f t="shared" si="231"/>
        <v>3850000.0000000005</v>
      </c>
      <c r="P2852" s="14">
        <f t="shared" si="232"/>
        <v>0</v>
      </c>
      <c r="Q2852" s="14" t="str">
        <f>+IF(B2852='1'!$D$15,IF(C2852='1'!$D$16,'2'!D2852,""),"")</f>
        <v/>
      </c>
      <c r="S2852" s="36"/>
      <c r="T2852" s="87"/>
      <c r="U2852" s="96">
        <v>0</v>
      </c>
      <c r="V2852" s="108">
        <v>3500000</v>
      </c>
    </row>
    <row r="2853" spans="1:22" hidden="1" x14ac:dyDescent="0.2">
      <c r="A2853" s="103">
        <v>3368</v>
      </c>
      <c r="B2853" s="1" t="s">
        <v>49</v>
      </c>
      <c r="C2853" s="14">
        <v>8</v>
      </c>
      <c r="D2853" s="14" t="s">
        <v>2617</v>
      </c>
      <c r="E2853" s="1">
        <v>17111</v>
      </c>
      <c r="F2853" s="1" t="str">
        <f t="shared" si="230"/>
        <v>ХУД8716/3</v>
      </c>
      <c r="G2853" s="2" t="s">
        <v>1368</v>
      </c>
      <c r="I2853" s="1">
        <v>16</v>
      </c>
      <c r="J2853" s="1">
        <v>2023</v>
      </c>
      <c r="K2853" s="2" t="s">
        <v>1349</v>
      </c>
      <c r="L2853" s="122">
        <f t="shared" si="233"/>
        <v>1.1000000000000001</v>
      </c>
      <c r="N2853" s="117">
        <v>3500000</v>
      </c>
      <c r="O2853" s="129">
        <f t="shared" si="231"/>
        <v>3850000.0000000005</v>
      </c>
      <c r="P2853" s="14">
        <f t="shared" si="232"/>
        <v>0</v>
      </c>
      <c r="Q2853" s="14" t="str">
        <f>+IF(B2853='1'!$D$15,IF(C2853='1'!$D$16,'2'!D2853,""),"")</f>
        <v/>
      </c>
      <c r="S2853" s="36"/>
      <c r="T2853" s="87"/>
      <c r="U2853" s="96">
        <v>0</v>
      </c>
      <c r="V2853" s="108">
        <v>3500000</v>
      </c>
    </row>
    <row r="2854" spans="1:22" hidden="1" x14ac:dyDescent="0.2">
      <c r="A2854" s="103">
        <v>3369</v>
      </c>
      <c r="B2854" s="1" t="s">
        <v>49</v>
      </c>
      <c r="C2854" s="14">
        <v>8</v>
      </c>
      <c r="D2854" s="14" t="s">
        <v>1369</v>
      </c>
      <c r="E2854" s="1">
        <v>17111</v>
      </c>
      <c r="F2854" s="1" t="str">
        <f t="shared" si="230"/>
        <v>ХУД8716/2</v>
      </c>
      <c r="G2854" s="2" t="s">
        <v>1368</v>
      </c>
      <c r="I2854" s="1">
        <v>16</v>
      </c>
      <c r="J2854" s="1">
        <v>2022</v>
      </c>
      <c r="K2854" s="2" t="s">
        <v>1349</v>
      </c>
      <c r="L2854" s="122">
        <f t="shared" si="233"/>
        <v>1.1000000000000001</v>
      </c>
      <c r="N2854" s="117">
        <v>3500000</v>
      </c>
      <c r="O2854" s="129">
        <f t="shared" si="231"/>
        <v>3850000.0000000005</v>
      </c>
      <c r="P2854" s="14">
        <f t="shared" si="232"/>
        <v>0</v>
      </c>
      <c r="Q2854" s="14" t="str">
        <f>+IF(B2854='1'!$D$15,IF(C2854='1'!$D$16,'2'!D2854,""),"")</f>
        <v/>
      </c>
      <c r="S2854" s="36"/>
      <c r="T2854" s="87"/>
      <c r="U2854" s="96">
        <v>3150000</v>
      </c>
      <c r="V2854" s="108">
        <v>3500000</v>
      </c>
    </row>
    <row r="2855" spans="1:22" hidden="1" x14ac:dyDescent="0.2">
      <c r="A2855" s="103">
        <v>3370</v>
      </c>
      <c r="B2855" s="1" t="s">
        <v>49</v>
      </c>
      <c r="C2855" s="14">
        <v>8</v>
      </c>
      <c r="D2855" s="14" t="s">
        <v>1367</v>
      </c>
      <c r="E2855" s="1">
        <v>17111</v>
      </c>
      <c r="F2855" s="1" t="str">
        <f t="shared" si="230"/>
        <v>ХУД8716/1</v>
      </c>
      <c r="G2855" s="2" t="s">
        <v>1368</v>
      </c>
      <c r="I2855" s="1">
        <v>16</v>
      </c>
      <c r="J2855" s="1">
        <v>2022</v>
      </c>
      <c r="K2855" s="2" t="s">
        <v>1349</v>
      </c>
      <c r="L2855" s="122">
        <f t="shared" si="233"/>
        <v>1.1000000000000001</v>
      </c>
      <c r="N2855" s="117">
        <v>3500000</v>
      </c>
      <c r="O2855" s="129">
        <f t="shared" si="231"/>
        <v>3850000.0000000005</v>
      </c>
      <c r="P2855" s="14">
        <f t="shared" si="232"/>
        <v>0</v>
      </c>
      <c r="Q2855" s="14" t="str">
        <f>+IF(B2855='1'!$D$15,IF(C2855='1'!$D$16,'2'!D2855,""),"")</f>
        <v/>
      </c>
      <c r="S2855" s="36"/>
      <c r="T2855" s="87"/>
      <c r="U2855" s="96">
        <v>3150000</v>
      </c>
      <c r="V2855" s="108">
        <v>3500000</v>
      </c>
    </row>
    <row r="2856" spans="1:22" hidden="1" x14ac:dyDescent="0.2">
      <c r="A2856" s="103">
        <v>3371</v>
      </c>
      <c r="B2856" s="1" t="s">
        <v>49</v>
      </c>
      <c r="C2856" s="14">
        <v>8</v>
      </c>
      <c r="D2856" s="14">
        <v>748</v>
      </c>
      <c r="E2856" s="1">
        <v>17101</v>
      </c>
      <c r="F2856" s="1" t="str">
        <f t="shared" si="230"/>
        <v>ХУД8748</v>
      </c>
      <c r="G2856" s="2" t="s">
        <v>1370</v>
      </c>
      <c r="I2856" s="1">
        <v>16</v>
      </c>
      <c r="J2856" s="1" t="s">
        <v>2196</v>
      </c>
      <c r="K2856" s="2" t="s">
        <v>1371</v>
      </c>
      <c r="L2856" s="122">
        <f t="shared" si="233"/>
        <v>1.1000000000000001</v>
      </c>
      <c r="N2856" s="117">
        <v>0</v>
      </c>
      <c r="O2856" s="129">
        <f t="shared" si="231"/>
        <v>0</v>
      </c>
      <c r="P2856" s="14">
        <f t="shared" si="232"/>
        <v>0</v>
      </c>
      <c r="Q2856" s="14" t="str">
        <f>+IF(B2856='1'!$D$15,IF(C2856='1'!$D$16,'2'!D2856,""),"")</f>
        <v/>
      </c>
      <c r="S2856" s="36">
        <v>0</v>
      </c>
      <c r="T2856" s="87">
        <v>0</v>
      </c>
      <c r="U2856" s="96">
        <v>0</v>
      </c>
      <c r="V2856" s="108">
        <v>0</v>
      </c>
    </row>
    <row r="2857" spans="1:22" hidden="1" x14ac:dyDescent="0.2">
      <c r="A2857" s="103">
        <v>3372</v>
      </c>
      <c r="B2857" s="1" t="s">
        <v>49</v>
      </c>
      <c r="C2857" s="14">
        <v>8</v>
      </c>
      <c r="D2857" s="14">
        <v>747</v>
      </c>
      <c r="E2857" s="1">
        <v>17101</v>
      </c>
      <c r="F2857" s="1" t="str">
        <f t="shared" si="230"/>
        <v>ХУД8747</v>
      </c>
      <c r="G2857" s="2" t="s">
        <v>1370</v>
      </c>
      <c r="I2857" s="1">
        <v>16</v>
      </c>
      <c r="J2857" s="1" t="s">
        <v>2196</v>
      </c>
      <c r="K2857" s="2" t="s">
        <v>1371</v>
      </c>
      <c r="L2857" s="122">
        <f t="shared" si="233"/>
        <v>1.1000000000000001</v>
      </c>
      <c r="N2857" s="117">
        <v>0</v>
      </c>
      <c r="O2857" s="129">
        <f t="shared" si="231"/>
        <v>0</v>
      </c>
      <c r="P2857" s="14">
        <f t="shared" si="232"/>
        <v>0</v>
      </c>
      <c r="Q2857" s="14" t="str">
        <f>+IF(B2857='1'!$D$15,IF(C2857='1'!$D$16,'2'!D2857,""),"")</f>
        <v/>
      </c>
      <c r="S2857" s="36">
        <v>0</v>
      </c>
      <c r="T2857" s="87">
        <v>0</v>
      </c>
      <c r="U2857" s="96">
        <v>0</v>
      </c>
      <c r="V2857" s="108">
        <v>0</v>
      </c>
    </row>
    <row r="2858" spans="1:22" hidden="1" x14ac:dyDescent="0.2">
      <c r="A2858" s="103">
        <v>3373</v>
      </c>
      <c r="B2858" s="1" t="s">
        <v>49</v>
      </c>
      <c r="C2858" s="14">
        <v>8</v>
      </c>
      <c r="D2858" s="14">
        <v>746</v>
      </c>
      <c r="E2858" s="1">
        <v>17101</v>
      </c>
      <c r="F2858" s="1" t="str">
        <f t="shared" si="230"/>
        <v>ХУД8746</v>
      </c>
      <c r="G2858" s="2" t="s">
        <v>1370</v>
      </c>
      <c r="I2858" s="1">
        <v>16</v>
      </c>
      <c r="J2858" s="1">
        <v>2023</v>
      </c>
      <c r="K2858" s="2" t="s">
        <v>1371</v>
      </c>
      <c r="L2858" s="122">
        <f t="shared" si="233"/>
        <v>1.1000000000000001</v>
      </c>
      <c r="N2858" s="117">
        <v>3800000</v>
      </c>
      <c r="O2858" s="129">
        <f t="shared" si="231"/>
        <v>4180000.0000000005</v>
      </c>
      <c r="P2858" s="14">
        <f t="shared" si="232"/>
        <v>0</v>
      </c>
      <c r="Q2858" s="14" t="str">
        <f>+IF(B2858='1'!$D$15,IF(C2858='1'!$D$16,'2'!D2858,""),"")</f>
        <v/>
      </c>
      <c r="S2858" s="36">
        <v>0</v>
      </c>
      <c r="T2858" s="87">
        <v>0</v>
      </c>
      <c r="U2858" s="96">
        <v>0</v>
      </c>
      <c r="V2858" s="108">
        <v>3800000</v>
      </c>
    </row>
    <row r="2859" spans="1:22" hidden="1" x14ac:dyDescent="0.2">
      <c r="A2859" s="103">
        <v>3374</v>
      </c>
      <c r="B2859" s="1" t="s">
        <v>49</v>
      </c>
      <c r="C2859" s="14">
        <v>8</v>
      </c>
      <c r="D2859" s="14">
        <v>744</v>
      </c>
      <c r="E2859" s="1">
        <v>17101</v>
      </c>
      <c r="F2859" s="1" t="str">
        <f t="shared" si="230"/>
        <v>ХУД8744</v>
      </c>
      <c r="G2859" s="2" t="s">
        <v>1370</v>
      </c>
      <c r="I2859" s="1">
        <v>6</v>
      </c>
      <c r="J2859" s="1">
        <v>2017</v>
      </c>
      <c r="K2859" s="2" t="s">
        <v>1371</v>
      </c>
      <c r="L2859" s="122">
        <f t="shared" si="233"/>
        <v>1.1000000000000001</v>
      </c>
      <c r="N2859" s="117">
        <v>3500000</v>
      </c>
      <c r="O2859" s="129">
        <f t="shared" si="231"/>
        <v>3850000.0000000005</v>
      </c>
      <c r="P2859" s="14">
        <f t="shared" si="232"/>
        <v>0</v>
      </c>
      <c r="Q2859" s="14" t="str">
        <f>+IF(B2859='1'!$D$15,IF(C2859='1'!$D$16,'2'!D2859,""),"")</f>
        <v/>
      </c>
      <c r="S2859" s="36">
        <v>2900000</v>
      </c>
      <c r="T2859" s="87">
        <v>2900000</v>
      </c>
      <c r="U2859" s="96">
        <v>3100000</v>
      </c>
      <c r="V2859" s="108">
        <v>3500000</v>
      </c>
    </row>
    <row r="2860" spans="1:22" hidden="1" x14ac:dyDescent="0.2">
      <c r="A2860" s="103">
        <v>3375</v>
      </c>
      <c r="B2860" s="1" t="s">
        <v>49</v>
      </c>
      <c r="C2860" s="14">
        <v>8</v>
      </c>
      <c r="D2860" s="14">
        <v>743</v>
      </c>
      <c r="E2860" s="1">
        <v>17101</v>
      </c>
      <c r="F2860" s="1" t="str">
        <f t="shared" si="230"/>
        <v>ХУД8743</v>
      </c>
      <c r="G2860" s="2" t="s">
        <v>1370</v>
      </c>
      <c r="I2860" s="1">
        <v>6</v>
      </c>
      <c r="J2860" s="1">
        <v>2017</v>
      </c>
      <c r="K2860" s="2" t="s">
        <v>1371</v>
      </c>
      <c r="L2860" s="122">
        <f t="shared" si="233"/>
        <v>1.1000000000000001</v>
      </c>
      <c r="N2860" s="117">
        <v>3500000</v>
      </c>
      <c r="O2860" s="129">
        <f t="shared" si="231"/>
        <v>3850000.0000000005</v>
      </c>
      <c r="P2860" s="14">
        <f t="shared" si="232"/>
        <v>0</v>
      </c>
      <c r="Q2860" s="14" t="str">
        <f>+IF(B2860='1'!$D$15,IF(C2860='1'!$D$16,'2'!D2860,""),"")</f>
        <v/>
      </c>
      <c r="S2860" s="36">
        <v>2900000</v>
      </c>
      <c r="T2860" s="87">
        <v>2900000</v>
      </c>
      <c r="U2860" s="96">
        <v>3100000</v>
      </c>
      <c r="V2860" s="108">
        <v>3500000</v>
      </c>
    </row>
    <row r="2861" spans="1:22" hidden="1" x14ac:dyDescent="0.2">
      <c r="A2861" s="103">
        <v>3376</v>
      </c>
      <c r="B2861" s="1" t="s">
        <v>49</v>
      </c>
      <c r="C2861" s="14">
        <v>8</v>
      </c>
      <c r="D2861" s="14">
        <v>742</v>
      </c>
      <c r="E2861" s="1">
        <v>17101</v>
      </c>
      <c r="F2861" s="1" t="str">
        <f t="shared" si="230"/>
        <v>ХУД8742</v>
      </c>
      <c r="G2861" s="2" t="s">
        <v>1370</v>
      </c>
      <c r="I2861" s="1">
        <v>16</v>
      </c>
      <c r="J2861" s="1" t="s">
        <v>2196</v>
      </c>
      <c r="K2861" s="2" t="s">
        <v>1371</v>
      </c>
      <c r="L2861" s="122">
        <f t="shared" si="233"/>
        <v>1.1000000000000001</v>
      </c>
      <c r="N2861" s="117">
        <v>0</v>
      </c>
      <c r="O2861" s="129">
        <f t="shared" si="231"/>
        <v>0</v>
      </c>
      <c r="P2861" s="14">
        <f t="shared" si="232"/>
        <v>0</v>
      </c>
      <c r="Q2861" s="14" t="str">
        <f>+IF(B2861='1'!$D$15,IF(C2861='1'!$D$16,'2'!D2861,""),"")</f>
        <v/>
      </c>
      <c r="S2861" s="36">
        <v>0</v>
      </c>
      <c r="T2861" s="87">
        <v>0</v>
      </c>
      <c r="U2861" s="96">
        <v>0</v>
      </c>
      <c r="V2861" s="108">
        <v>0</v>
      </c>
    </row>
    <row r="2862" spans="1:22" hidden="1" x14ac:dyDescent="0.2">
      <c r="A2862" s="103">
        <v>3377</v>
      </c>
      <c r="B2862" s="1" t="s">
        <v>49</v>
      </c>
      <c r="C2862" s="14">
        <v>8</v>
      </c>
      <c r="D2862" s="14">
        <v>741</v>
      </c>
      <c r="E2862" s="1">
        <v>17101</v>
      </c>
      <c r="F2862" s="1" t="str">
        <f t="shared" si="230"/>
        <v>ХУД8741</v>
      </c>
      <c r="G2862" s="2" t="s">
        <v>1370</v>
      </c>
      <c r="I2862" s="1">
        <v>16</v>
      </c>
      <c r="J2862" s="1" t="s">
        <v>2196</v>
      </c>
      <c r="K2862" s="2" t="s">
        <v>1371</v>
      </c>
      <c r="L2862" s="122">
        <f t="shared" si="233"/>
        <v>1.1000000000000001</v>
      </c>
      <c r="N2862" s="117">
        <v>0</v>
      </c>
      <c r="O2862" s="129">
        <f t="shared" si="231"/>
        <v>0</v>
      </c>
      <c r="P2862" s="14">
        <f t="shared" si="232"/>
        <v>0</v>
      </c>
      <c r="Q2862" s="14" t="str">
        <f>+IF(B2862='1'!$D$15,IF(C2862='1'!$D$16,'2'!D2862,""),"")</f>
        <v/>
      </c>
      <c r="S2862" s="36">
        <v>0</v>
      </c>
      <c r="T2862" s="87">
        <v>0</v>
      </c>
      <c r="U2862" s="96">
        <v>0</v>
      </c>
      <c r="V2862" s="108">
        <v>0</v>
      </c>
    </row>
    <row r="2863" spans="1:22" hidden="1" x14ac:dyDescent="0.2">
      <c r="A2863" s="103">
        <v>3378</v>
      </c>
      <c r="B2863" s="1" t="s">
        <v>49</v>
      </c>
      <c r="C2863" s="14">
        <v>8</v>
      </c>
      <c r="D2863" s="14">
        <v>740</v>
      </c>
      <c r="E2863" s="1">
        <v>17101</v>
      </c>
      <c r="F2863" s="1" t="str">
        <f t="shared" si="230"/>
        <v>ХУД8740</v>
      </c>
      <c r="G2863" s="2" t="s">
        <v>1370</v>
      </c>
      <c r="I2863" s="1">
        <v>16</v>
      </c>
      <c r="J2863" s="1" t="s">
        <v>2196</v>
      </c>
      <c r="K2863" s="2" t="s">
        <v>1371</v>
      </c>
      <c r="L2863" s="122">
        <f t="shared" si="233"/>
        <v>1.1000000000000001</v>
      </c>
      <c r="N2863" s="117">
        <v>0</v>
      </c>
      <c r="O2863" s="129">
        <f t="shared" si="231"/>
        <v>0</v>
      </c>
      <c r="P2863" s="14">
        <f t="shared" si="232"/>
        <v>0</v>
      </c>
      <c r="Q2863" s="14" t="str">
        <f>+IF(B2863='1'!$D$15,IF(C2863='1'!$D$16,'2'!D2863,""),"")</f>
        <v/>
      </c>
      <c r="S2863" s="36">
        <v>0</v>
      </c>
      <c r="T2863" s="87">
        <v>0</v>
      </c>
      <c r="U2863" s="96">
        <v>0</v>
      </c>
      <c r="V2863" s="108">
        <v>0</v>
      </c>
    </row>
    <row r="2864" spans="1:22" hidden="1" x14ac:dyDescent="0.2">
      <c r="A2864" s="103">
        <v>3379</v>
      </c>
      <c r="B2864" s="1" t="s">
        <v>49</v>
      </c>
      <c r="C2864" s="14">
        <v>8</v>
      </c>
      <c r="D2864" s="14">
        <v>739</v>
      </c>
      <c r="E2864" s="1">
        <v>17101</v>
      </c>
      <c r="F2864" s="1" t="str">
        <f t="shared" si="230"/>
        <v>ХУД8739</v>
      </c>
      <c r="G2864" s="2" t="s">
        <v>1370</v>
      </c>
      <c r="I2864" s="1">
        <v>16</v>
      </c>
      <c r="J2864" s="1" t="s">
        <v>2196</v>
      </c>
      <c r="K2864" s="2" t="s">
        <v>1371</v>
      </c>
      <c r="L2864" s="122">
        <f t="shared" si="233"/>
        <v>1.1000000000000001</v>
      </c>
      <c r="N2864" s="117">
        <v>0</v>
      </c>
      <c r="O2864" s="129">
        <f t="shared" si="231"/>
        <v>0</v>
      </c>
      <c r="P2864" s="14">
        <f t="shared" si="232"/>
        <v>0</v>
      </c>
      <c r="Q2864" s="14" t="str">
        <f>+IF(B2864='1'!$D$15,IF(C2864='1'!$D$16,'2'!D2864,""),"")</f>
        <v/>
      </c>
      <c r="S2864" s="36">
        <v>0</v>
      </c>
      <c r="T2864" s="87">
        <v>0</v>
      </c>
      <c r="U2864" s="96">
        <v>0</v>
      </c>
      <c r="V2864" s="108">
        <v>0</v>
      </c>
    </row>
    <row r="2865" spans="1:22" hidden="1" x14ac:dyDescent="0.2">
      <c r="A2865" s="103">
        <v>3380</v>
      </c>
      <c r="B2865" s="1" t="s">
        <v>49</v>
      </c>
      <c r="C2865" s="14">
        <v>8</v>
      </c>
      <c r="D2865" s="14">
        <v>738</v>
      </c>
      <c r="E2865" s="1">
        <v>17101</v>
      </c>
      <c r="F2865" s="1" t="str">
        <f t="shared" si="230"/>
        <v>ХУД8738</v>
      </c>
      <c r="G2865" s="2" t="s">
        <v>1370</v>
      </c>
      <c r="I2865" s="1">
        <v>16</v>
      </c>
      <c r="J2865" s="1" t="s">
        <v>2196</v>
      </c>
      <c r="K2865" s="2" t="s">
        <v>1371</v>
      </c>
      <c r="L2865" s="122">
        <f t="shared" si="233"/>
        <v>1.1000000000000001</v>
      </c>
      <c r="N2865" s="117">
        <v>0</v>
      </c>
      <c r="O2865" s="129">
        <f t="shared" si="231"/>
        <v>0</v>
      </c>
      <c r="P2865" s="14">
        <f t="shared" si="232"/>
        <v>0</v>
      </c>
      <c r="Q2865" s="14" t="str">
        <f>+IF(B2865='1'!$D$15,IF(C2865='1'!$D$16,'2'!D2865,""),"")</f>
        <v/>
      </c>
      <c r="S2865" s="36">
        <v>0</v>
      </c>
      <c r="T2865" s="87">
        <v>0</v>
      </c>
      <c r="U2865" s="96">
        <v>0</v>
      </c>
      <c r="V2865" s="108">
        <v>0</v>
      </c>
    </row>
    <row r="2866" spans="1:22" hidden="1" x14ac:dyDescent="0.2">
      <c r="A2866" s="103">
        <v>3381</v>
      </c>
      <c r="B2866" s="1" t="s">
        <v>49</v>
      </c>
      <c r="C2866" s="14">
        <v>8</v>
      </c>
      <c r="D2866" s="14">
        <v>737</v>
      </c>
      <c r="E2866" s="1">
        <v>17101</v>
      </c>
      <c r="F2866" s="1" t="str">
        <f t="shared" si="230"/>
        <v>ХУД8737</v>
      </c>
      <c r="G2866" s="2" t="s">
        <v>1370</v>
      </c>
      <c r="I2866" s="1">
        <v>16</v>
      </c>
      <c r="J2866" s="1">
        <v>2020</v>
      </c>
      <c r="K2866" s="2" t="s">
        <v>1371</v>
      </c>
      <c r="L2866" s="122">
        <f t="shared" si="233"/>
        <v>1.1000000000000001</v>
      </c>
      <c r="N2866" s="117">
        <v>3500000</v>
      </c>
      <c r="O2866" s="129">
        <f t="shared" si="231"/>
        <v>3850000.0000000005</v>
      </c>
      <c r="P2866" s="14">
        <f t="shared" si="232"/>
        <v>0</v>
      </c>
      <c r="Q2866" s="14" t="str">
        <f>+IF(B2866='1'!$D$15,IF(C2866='1'!$D$16,'2'!D2866,""),"")</f>
        <v/>
      </c>
      <c r="S2866" s="36">
        <v>2900000</v>
      </c>
      <c r="T2866" s="87">
        <v>2900000</v>
      </c>
      <c r="U2866" s="96">
        <v>3100000</v>
      </c>
      <c r="V2866" s="108">
        <v>3500000</v>
      </c>
    </row>
    <row r="2867" spans="1:22" hidden="1" x14ac:dyDescent="0.2">
      <c r="A2867" s="103">
        <v>3382</v>
      </c>
      <c r="B2867" s="1" t="s">
        <v>49</v>
      </c>
      <c r="C2867" s="14">
        <v>8</v>
      </c>
      <c r="D2867" s="14">
        <v>736</v>
      </c>
      <c r="E2867" s="1">
        <v>17101</v>
      </c>
      <c r="F2867" s="1" t="str">
        <f t="shared" si="230"/>
        <v>ХУД8736</v>
      </c>
      <c r="G2867" s="2" t="s">
        <v>1370</v>
      </c>
      <c r="I2867" s="1">
        <v>16</v>
      </c>
      <c r="J2867" s="1">
        <v>2020</v>
      </c>
      <c r="K2867" s="2" t="s">
        <v>1371</v>
      </c>
      <c r="L2867" s="122">
        <f t="shared" si="233"/>
        <v>1.1000000000000001</v>
      </c>
      <c r="N2867" s="117">
        <v>3500000</v>
      </c>
      <c r="O2867" s="129">
        <f t="shared" si="231"/>
        <v>3850000.0000000005</v>
      </c>
      <c r="P2867" s="14">
        <f t="shared" si="232"/>
        <v>0</v>
      </c>
      <c r="Q2867" s="14" t="str">
        <f>+IF(B2867='1'!$D$15,IF(C2867='1'!$D$16,'2'!D2867,""),"")</f>
        <v/>
      </c>
      <c r="S2867" s="36">
        <v>2900000</v>
      </c>
      <c r="T2867" s="87">
        <v>2900000</v>
      </c>
      <c r="U2867" s="96">
        <v>3100000</v>
      </c>
      <c r="V2867" s="108">
        <v>3500000</v>
      </c>
    </row>
    <row r="2868" spans="1:22" hidden="1" x14ac:dyDescent="0.2">
      <c r="A2868" s="103">
        <v>3383</v>
      </c>
      <c r="B2868" s="1" t="s">
        <v>49</v>
      </c>
      <c r="C2868" s="14">
        <v>8</v>
      </c>
      <c r="D2868" s="14">
        <v>735</v>
      </c>
      <c r="E2868" s="1">
        <v>17101</v>
      </c>
      <c r="F2868" s="1" t="str">
        <f t="shared" si="230"/>
        <v>ХУД8735</v>
      </c>
      <c r="G2868" s="2" t="s">
        <v>1370</v>
      </c>
      <c r="I2868" s="1">
        <v>16</v>
      </c>
      <c r="J2868" s="1">
        <v>2020</v>
      </c>
      <c r="K2868" s="2" t="s">
        <v>1371</v>
      </c>
      <c r="L2868" s="122">
        <f t="shared" si="233"/>
        <v>1.1000000000000001</v>
      </c>
      <c r="N2868" s="117">
        <v>3500000</v>
      </c>
      <c r="O2868" s="129">
        <f t="shared" si="231"/>
        <v>3850000.0000000005</v>
      </c>
      <c r="P2868" s="14">
        <f t="shared" si="232"/>
        <v>0</v>
      </c>
      <c r="Q2868" s="14" t="str">
        <f>+IF(B2868='1'!$D$15,IF(C2868='1'!$D$16,'2'!D2868,""),"")</f>
        <v/>
      </c>
      <c r="S2868" s="36">
        <v>2900000</v>
      </c>
      <c r="T2868" s="87">
        <v>2900000</v>
      </c>
      <c r="U2868" s="96">
        <v>3100000</v>
      </c>
      <c r="V2868" s="108">
        <v>3500000</v>
      </c>
    </row>
    <row r="2869" spans="1:22" hidden="1" x14ac:dyDescent="0.2">
      <c r="A2869" s="103">
        <v>3384</v>
      </c>
      <c r="B2869" s="1" t="s">
        <v>49</v>
      </c>
      <c r="C2869" s="14">
        <v>8</v>
      </c>
      <c r="D2869" s="14">
        <v>734</v>
      </c>
      <c r="E2869" s="1">
        <v>17101</v>
      </c>
      <c r="F2869" s="1" t="str">
        <f t="shared" si="230"/>
        <v>ХУД8734</v>
      </c>
      <c r="G2869" s="2" t="s">
        <v>1370</v>
      </c>
      <c r="I2869" s="1">
        <v>6</v>
      </c>
      <c r="J2869" s="1">
        <v>2017</v>
      </c>
      <c r="K2869" s="2" t="s">
        <v>1371</v>
      </c>
      <c r="L2869" s="122">
        <f t="shared" si="233"/>
        <v>1.1000000000000001</v>
      </c>
      <c r="N2869" s="117">
        <v>3500000</v>
      </c>
      <c r="O2869" s="129">
        <f t="shared" si="231"/>
        <v>3850000.0000000005</v>
      </c>
      <c r="P2869" s="14">
        <f t="shared" si="232"/>
        <v>0</v>
      </c>
      <c r="Q2869" s="14" t="str">
        <f>+IF(B2869='1'!$D$15,IF(C2869='1'!$D$16,'2'!D2869,""),"")</f>
        <v/>
      </c>
      <c r="S2869" s="36">
        <v>2900000</v>
      </c>
      <c r="T2869" s="87">
        <v>2900000</v>
      </c>
      <c r="U2869" s="96">
        <v>3100000</v>
      </c>
      <c r="V2869" s="108">
        <v>3500000</v>
      </c>
    </row>
    <row r="2870" spans="1:22" hidden="1" x14ac:dyDescent="0.2">
      <c r="A2870" s="103">
        <v>3385</v>
      </c>
      <c r="B2870" s="1" t="s">
        <v>49</v>
      </c>
      <c r="C2870" s="14">
        <v>8</v>
      </c>
      <c r="D2870" s="14">
        <v>733</v>
      </c>
      <c r="E2870" s="1">
        <v>17101</v>
      </c>
      <c r="F2870" s="1" t="str">
        <f t="shared" si="230"/>
        <v>ХУД8733</v>
      </c>
      <c r="G2870" s="2" t="s">
        <v>1370</v>
      </c>
      <c r="I2870" s="1">
        <v>6</v>
      </c>
      <c r="J2870" s="1">
        <v>2017</v>
      </c>
      <c r="K2870" s="2" t="s">
        <v>1371</v>
      </c>
      <c r="L2870" s="122">
        <f t="shared" si="233"/>
        <v>1.1000000000000001</v>
      </c>
      <c r="N2870" s="117">
        <v>3500000</v>
      </c>
      <c r="O2870" s="129">
        <f t="shared" si="231"/>
        <v>3850000.0000000005</v>
      </c>
      <c r="P2870" s="14">
        <f t="shared" si="232"/>
        <v>0</v>
      </c>
      <c r="Q2870" s="14" t="str">
        <f>+IF(B2870='1'!$D$15,IF(C2870='1'!$D$16,'2'!D2870,""),"")</f>
        <v/>
      </c>
      <c r="S2870" s="36">
        <v>2900000</v>
      </c>
      <c r="T2870" s="87">
        <v>2900000</v>
      </c>
      <c r="U2870" s="96">
        <v>3100000</v>
      </c>
      <c r="V2870" s="108">
        <v>3500000</v>
      </c>
    </row>
    <row r="2871" spans="1:22" hidden="1" x14ac:dyDescent="0.2">
      <c r="A2871" s="103">
        <v>3386</v>
      </c>
      <c r="B2871" s="1" t="s">
        <v>49</v>
      </c>
      <c r="C2871" s="14">
        <v>8</v>
      </c>
      <c r="D2871" s="14">
        <v>731</v>
      </c>
      <c r="E2871" s="1">
        <v>17101</v>
      </c>
      <c r="F2871" s="1" t="str">
        <f t="shared" si="230"/>
        <v>ХУД8731</v>
      </c>
      <c r="G2871" s="2" t="s">
        <v>1370</v>
      </c>
      <c r="I2871" s="1">
        <v>16</v>
      </c>
      <c r="J2871" s="1">
        <v>2022</v>
      </c>
      <c r="K2871" s="2" t="s">
        <v>1371</v>
      </c>
      <c r="L2871" s="122">
        <f t="shared" si="233"/>
        <v>1.1000000000000001</v>
      </c>
      <c r="N2871" s="117">
        <v>3500000</v>
      </c>
      <c r="O2871" s="129">
        <f t="shared" si="231"/>
        <v>3850000.0000000005</v>
      </c>
      <c r="P2871" s="14">
        <f t="shared" si="232"/>
        <v>0</v>
      </c>
      <c r="Q2871" s="14" t="str">
        <f>+IF(B2871='1'!$D$15,IF(C2871='1'!$D$16,'2'!D2871,""),"")</f>
        <v/>
      </c>
      <c r="S2871" s="36">
        <v>2900000</v>
      </c>
      <c r="T2871" s="87">
        <v>2900000</v>
      </c>
      <c r="U2871" s="96">
        <v>3100000</v>
      </c>
      <c r="V2871" s="108">
        <v>3500000</v>
      </c>
    </row>
    <row r="2872" spans="1:22" hidden="1" x14ac:dyDescent="0.2">
      <c r="A2872" s="103">
        <v>3387</v>
      </c>
      <c r="B2872" s="1" t="s">
        <v>49</v>
      </c>
      <c r="C2872" s="14">
        <v>8</v>
      </c>
      <c r="D2872" s="14">
        <v>729</v>
      </c>
      <c r="E2872" s="1">
        <v>17101</v>
      </c>
      <c r="F2872" s="1" t="str">
        <f t="shared" si="230"/>
        <v>ХУД8729</v>
      </c>
      <c r="G2872" s="2" t="s">
        <v>1370</v>
      </c>
      <c r="I2872" s="1">
        <v>16</v>
      </c>
      <c r="J2872" s="1">
        <v>2023</v>
      </c>
      <c r="K2872" s="2" t="s">
        <v>1371</v>
      </c>
      <c r="L2872" s="122">
        <f t="shared" si="233"/>
        <v>1.1000000000000001</v>
      </c>
      <c r="N2872" s="117">
        <v>3500000</v>
      </c>
      <c r="O2872" s="129">
        <f t="shared" si="231"/>
        <v>3850000.0000000005</v>
      </c>
      <c r="P2872" s="14">
        <f t="shared" si="232"/>
        <v>0</v>
      </c>
      <c r="Q2872" s="14" t="str">
        <f>+IF(B2872='1'!$D$15,IF(C2872='1'!$D$16,'2'!D2872,""),"")</f>
        <v/>
      </c>
      <c r="S2872" s="36">
        <v>2900000</v>
      </c>
      <c r="T2872" s="87">
        <v>2900000</v>
      </c>
      <c r="U2872" s="96">
        <v>3100000</v>
      </c>
      <c r="V2872" s="108">
        <v>3500000</v>
      </c>
    </row>
    <row r="2873" spans="1:22" hidden="1" x14ac:dyDescent="0.2">
      <c r="A2873" s="103">
        <v>3388</v>
      </c>
      <c r="B2873" s="1" t="s">
        <v>49</v>
      </c>
      <c r="C2873" s="14">
        <v>8</v>
      </c>
      <c r="D2873" s="14">
        <v>728</v>
      </c>
      <c r="E2873" s="1">
        <v>17101</v>
      </c>
      <c r="F2873" s="1" t="str">
        <f t="shared" si="230"/>
        <v>ХУД8728</v>
      </c>
      <c r="G2873" s="2" t="s">
        <v>1370</v>
      </c>
      <c r="I2873" s="1">
        <v>16</v>
      </c>
      <c r="J2873" s="1">
        <v>2023</v>
      </c>
      <c r="K2873" s="2" t="s">
        <v>1371</v>
      </c>
      <c r="L2873" s="122">
        <f t="shared" si="233"/>
        <v>1.1000000000000001</v>
      </c>
      <c r="N2873" s="117">
        <v>3500000</v>
      </c>
      <c r="O2873" s="129">
        <f t="shared" si="231"/>
        <v>3850000.0000000005</v>
      </c>
      <c r="P2873" s="14">
        <f t="shared" si="232"/>
        <v>0</v>
      </c>
      <c r="Q2873" s="14" t="str">
        <f>+IF(B2873='1'!$D$15,IF(C2873='1'!$D$16,'2'!D2873,""),"")</f>
        <v/>
      </c>
      <c r="S2873" s="36">
        <v>2900000</v>
      </c>
      <c r="T2873" s="87">
        <v>2900000</v>
      </c>
      <c r="U2873" s="96">
        <v>3100000</v>
      </c>
      <c r="V2873" s="108">
        <v>3500000</v>
      </c>
    </row>
    <row r="2874" spans="1:22" hidden="1" x14ac:dyDescent="0.2">
      <c r="A2874" s="103">
        <v>3389</v>
      </c>
      <c r="B2874" s="1" t="s">
        <v>49</v>
      </c>
      <c r="C2874" s="14">
        <v>8</v>
      </c>
      <c r="D2874" s="14">
        <v>727</v>
      </c>
      <c r="E2874" s="1">
        <v>17101</v>
      </c>
      <c r="F2874" s="1" t="str">
        <f t="shared" si="230"/>
        <v>ХУД8727</v>
      </c>
      <c r="G2874" s="2" t="s">
        <v>1370</v>
      </c>
      <c r="I2874" s="1">
        <v>16</v>
      </c>
      <c r="J2874" s="1">
        <v>2023</v>
      </c>
      <c r="K2874" s="2" t="s">
        <v>1371</v>
      </c>
      <c r="L2874" s="122">
        <f t="shared" si="233"/>
        <v>1.1000000000000001</v>
      </c>
      <c r="N2874" s="117">
        <v>3500000</v>
      </c>
      <c r="O2874" s="129">
        <f t="shared" si="231"/>
        <v>3850000.0000000005</v>
      </c>
      <c r="P2874" s="14">
        <f t="shared" si="232"/>
        <v>0</v>
      </c>
      <c r="Q2874" s="14" t="str">
        <f>+IF(B2874='1'!$D$15,IF(C2874='1'!$D$16,'2'!D2874,""),"")</f>
        <v/>
      </c>
      <c r="S2874" s="36">
        <v>2900000</v>
      </c>
      <c r="T2874" s="87">
        <v>2900000</v>
      </c>
      <c r="U2874" s="96">
        <v>3100000</v>
      </c>
      <c r="V2874" s="108">
        <v>3500000</v>
      </c>
    </row>
    <row r="2875" spans="1:22" hidden="1" x14ac:dyDescent="0.2">
      <c r="A2875" s="103">
        <v>3390</v>
      </c>
      <c r="B2875" s="1" t="s">
        <v>49</v>
      </c>
      <c r="C2875" s="14">
        <v>8</v>
      </c>
      <c r="D2875" s="14">
        <v>726</v>
      </c>
      <c r="E2875" s="1">
        <v>17101</v>
      </c>
      <c r="F2875" s="1" t="str">
        <f t="shared" si="230"/>
        <v>ХУД8726</v>
      </c>
      <c r="G2875" s="2" t="s">
        <v>1370</v>
      </c>
      <c r="I2875" s="1">
        <v>16</v>
      </c>
      <c r="J2875" s="1">
        <v>2020</v>
      </c>
      <c r="K2875" s="2" t="s">
        <v>1371</v>
      </c>
      <c r="L2875" s="122">
        <f t="shared" si="233"/>
        <v>1.1000000000000001</v>
      </c>
      <c r="N2875" s="117">
        <v>3500000</v>
      </c>
      <c r="O2875" s="129">
        <f t="shared" si="231"/>
        <v>3850000.0000000005</v>
      </c>
      <c r="P2875" s="14">
        <f t="shared" si="232"/>
        <v>0</v>
      </c>
      <c r="Q2875" s="14" t="str">
        <f>+IF(B2875='1'!$D$15,IF(C2875='1'!$D$16,'2'!D2875,""),"")</f>
        <v/>
      </c>
      <c r="S2875" s="36">
        <v>2900000</v>
      </c>
      <c r="T2875" s="87">
        <v>2900000</v>
      </c>
      <c r="U2875" s="96">
        <v>3100000</v>
      </c>
      <c r="V2875" s="108">
        <v>3500000</v>
      </c>
    </row>
    <row r="2876" spans="1:22" hidden="1" x14ac:dyDescent="0.2">
      <c r="A2876" s="103">
        <v>3391</v>
      </c>
      <c r="B2876" s="1" t="s">
        <v>49</v>
      </c>
      <c r="C2876" s="14">
        <v>8</v>
      </c>
      <c r="D2876" s="14">
        <v>5</v>
      </c>
      <c r="E2876" s="1">
        <v>17101</v>
      </c>
      <c r="F2876" s="1" t="str">
        <f t="shared" ref="F2876:F2939" si="234">+B2876&amp;C2876&amp;D2876</f>
        <v>ХУД85</v>
      </c>
      <c r="G2876" s="2" t="s">
        <v>1372</v>
      </c>
      <c r="I2876" s="1">
        <v>5</v>
      </c>
      <c r="J2876" s="1">
        <v>2017</v>
      </c>
      <c r="K2876" s="99"/>
      <c r="L2876" s="122">
        <f t="shared" si="233"/>
        <v>1.1000000000000001</v>
      </c>
      <c r="N2876" s="117">
        <v>0</v>
      </c>
      <c r="O2876" s="129">
        <f t="shared" si="231"/>
        <v>0</v>
      </c>
      <c r="P2876" s="14">
        <f t="shared" si="232"/>
        <v>0</v>
      </c>
      <c r="Q2876" s="14" t="str">
        <f>+IF(B2876='1'!$D$15,IF(C2876='1'!$D$16,'2'!D2876,""),"")</f>
        <v/>
      </c>
      <c r="S2876" s="36"/>
      <c r="T2876" s="87"/>
      <c r="U2876" s="96">
        <v>0</v>
      </c>
      <c r="V2876" s="108">
        <v>0</v>
      </c>
    </row>
    <row r="2877" spans="1:22" hidden="1" x14ac:dyDescent="0.2">
      <c r="A2877" s="103">
        <v>3392</v>
      </c>
      <c r="B2877" s="1" t="s">
        <v>49</v>
      </c>
      <c r="C2877" s="14">
        <v>10</v>
      </c>
      <c r="D2877" s="14" t="s">
        <v>479</v>
      </c>
      <c r="E2877" s="1">
        <v>17122</v>
      </c>
      <c r="F2877" s="1" t="str">
        <f t="shared" si="234"/>
        <v>ХУД1086А</v>
      </c>
      <c r="G2877" s="2" t="s">
        <v>1376</v>
      </c>
      <c r="I2877" s="1">
        <v>4</v>
      </c>
      <c r="J2877" s="1">
        <v>2017</v>
      </c>
      <c r="K2877" s="2" t="s">
        <v>1374</v>
      </c>
      <c r="L2877" s="122">
        <f t="shared" si="233"/>
        <v>1.1000000000000001</v>
      </c>
      <c r="N2877" s="117">
        <v>1300000</v>
      </c>
      <c r="O2877" s="129">
        <f t="shared" si="231"/>
        <v>1430000</v>
      </c>
      <c r="P2877" s="14">
        <f t="shared" si="232"/>
        <v>0</v>
      </c>
      <c r="Q2877" s="14" t="str">
        <f>+IF(B2877='1'!$D$15,IF(C2877='1'!$D$16,'2'!D2877,""),"")</f>
        <v/>
      </c>
      <c r="S2877" s="36">
        <v>1000000</v>
      </c>
      <c r="T2877" s="87">
        <v>1000000</v>
      </c>
      <c r="U2877" s="96">
        <v>1000000</v>
      </c>
      <c r="V2877" s="108">
        <v>1300000</v>
      </c>
    </row>
    <row r="2878" spans="1:22" hidden="1" x14ac:dyDescent="0.2">
      <c r="A2878" s="103">
        <v>3393</v>
      </c>
      <c r="B2878" s="1" t="s">
        <v>49</v>
      </c>
      <c r="C2878" s="14">
        <v>10</v>
      </c>
      <c r="D2878" s="14" t="s">
        <v>1181</v>
      </c>
      <c r="E2878" s="1">
        <v>17122</v>
      </c>
      <c r="F2878" s="1" t="str">
        <f t="shared" si="234"/>
        <v>ХУД1063/1</v>
      </c>
      <c r="G2878" s="2" t="s">
        <v>7</v>
      </c>
      <c r="I2878" s="1">
        <v>5</v>
      </c>
      <c r="J2878" s="1">
        <v>2012</v>
      </c>
      <c r="K2878" s="2" t="s">
        <v>1374</v>
      </c>
      <c r="L2878" s="122">
        <f t="shared" si="233"/>
        <v>1.1000000000000001</v>
      </c>
      <c r="N2878" s="117">
        <v>2100000</v>
      </c>
      <c r="O2878" s="129">
        <f t="shared" si="231"/>
        <v>2310000</v>
      </c>
      <c r="P2878" s="14">
        <f t="shared" si="232"/>
        <v>0</v>
      </c>
      <c r="Q2878" s="14" t="str">
        <f>+IF(B2878='1'!$D$15,IF(C2878='1'!$D$16,'2'!D2878,""),"")</f>
        <v/>
      </c>
      <c r="S2878" s="36">
        <v>1700000</v>
      </c>
      <c r="T2878" s="87">
        <v>1700000</v>
      </c>
      <c r="U2878" s="96">
        <v>1800000</v>
      </c>
      <c r="V2878" s="108">
        <v>2100000</v>
      </c>
    </row>
    <row r="2879" spans="1:22" hidden="1" x14ac:dyDescent="0.2">
      <c r="A2879" s="103">
        <v>3394</v>
      </c>
      <c r="B2879" s="1" t="s">
        <v>49</v>
      </c>
      <c r="C2879" s="14">
        <v>10</v>
      </c>
      <c r="D2879" s="14" t="s">
        <v>1378</v>
      </c>
      <c r="E2879" s="1">
        <v>17122</v>
      </c>
      <c r="F2879" s="1" t="str">
        <f t="shared" si="234"/>
        <v>ХУД1061/2</v>
      </c>
      <c r="G2879" s="2" t="s">
        <v>6</v>
      </c>
      <c r="I2879" s="1">
        <v>4</v>
      </c>
      <c r="J2879" s="1">
        <v>2007</v>
      </c>
      <c r="K2879" s="2" t="s">
        <v>8</v>
      </c>
      <c r="L2879" s="122">
        <f t="shared" si="233"/>
        <v>1.1000000000000001</v>
      </c>
      <c r="N2879" s="117">
        <v>2000000</v>
      </c>
      <c r="O2879" s="129">
        <f t="shared" ref="O2879:O2942" si="235">L2879*N2879</f>
        <v>2200000</v>
      </c>
      <c r="P2879" s="14">
        <f t="shared" si="232"/>
        <v>0</v>
      </c>
      <c r="Q2879" s="14" t="str">
        <f>+IF(B2879='1'!$D$15,IF(C2879='1'!$D$16,'2'!D2879,""),"")</f>
        <v/>
      </c>
      <c r="S2879" s="36">
        <v>1700000</v>
      </c>
      <c r="T2879" s="87">
        <v>1700000</v>
      </c>
      <c r="U2879" s="96">
        <v>1700000</v>
      </c>
      <c r="V2879" s="108">
        <v>2000000</v>
      </c>
    </row>
    <row r="2880" spans="1:22" hidden="1" x14ac:dyDescent="0.2">
      <c r="A2880" s="103">
        <v>3395</v>
      </c>
      <c r="B2880" s="1" t="s">
        <v>49</v>
      </c>
      <c r="C2880" s="14">
        <v>10</v>
      </c>
      <c r="D2880" s="14" t="s">
        <v>1373</v>
      </c>
      <c r="E2880" s="1">
        <v>17122</v>
      </c>
      <c r="F2880" s="1" t="str">
        <f t="shared" si="234"/>
        <v>ХУД1061/1</v>
      </c>
      <c r="G2880" s="2" t="s">
        <v>6</v>
      </c>
      <c r="I2880" s="1">
        <v>4</v>
      </c>
      <c r="J2880" s="1">
        <v>2007</v>
      </c>
      <c r="K2880" s="2" t="s">
        <v>1374</v>
      </c>
      <c r="L2880" s="122">
        <f t="shared" si="233"/>
        <v>1.1000000000000001</v>
      </c>
      <c r="N2880" s="117">
        <v>2000000</v>
      </c>
      <c r="O2880" s="129">
        <f t="shared" si="235"/>
        <v>2200000</v>
      </c>
      <c r="P2880" s="14">
        <f t="shared" si="232"/>
        <v>0</v>
      </c>
      <c r="Q2880" s="14" t="str">
        <f>+IF(B2880='1'!$D$15,IF(C2880='1'!$D$16,'2'!D2880,""),"")</f>
        <v/>
      </c>
      <c r="S2880" s="36">
        <v>1700000</v>
      </c>
      <c r="T2880" s="87">
        <v>1700000</v>
      </c>
      <c r="U2880" s="96">
        <v>1700000</v>
      </c>
      <c r="V2880" s="108">
        <v>2000000</v>
      </c>
    </row>
    <row r="2881" spans="1:22" s="44" customFormat="1" hidden="1" x14ac:dyDescent="0.2">
      <c r="A2881" s="103">
        <v>3396</v>
      </c>
      <c r="B2881" s="1" t="s">
        <v>49</v>
      </c>
      <c r="C2881" s="14">
        <v>10</v>
      </c>
      <c r="D2881" s="14" t="s">
        <v>307</v>
      </c>
      <c r="E2881" s="1">
        <v>17122</v>
      </c>
      <c r="F2881" s="1" t="str">
        <f t="shared" si="234"/>
        <v>ХУД1060/2</v>
      </c>
      <c r="G2881" s="2" t="s">
        <v>6</v>
      </c>
      <c r="H2881" s="2"/>
      <c r="I2881" s="1">
        <v>5</v>
      </c>
      <c r="J2881" s="1">
        <v>2009</v>
      </c>
      <c r="K2881" s="2" t="s">
        <v>1374</v>
      </c>
      <c r="L2881" s="122">
        <f t="shared" si="233"/>
        <v>1.1000000000000001</v>
      </c>
      <c r="M2881" s="3"/>
      <c r="N2881" s="117">
        <v>2000000</v>
      </c>
      <c r="O2881" s="129">
        <f t="shared" si="235"/>
        <v>2200000</v>
      </c>
      <c r="P2881" s="14">
        <f t="shared" ref="P2881:P2944" si="236">+IF(Q2881="",0,P2880+1)</f>
        <v>0</v>
      </c>
      <c r="Q2881" s="14" t="str">
        <f>+IF(B2881='1'!$D$15,IF(C2881='1'!$D$16,'2'!D2881,""),"")</f>
        <v/>
      </c>
      <c r="R2881" s="13"/>
      <c r="S2881" s="36">
        <v>1700000</v>
      </c>
      <c r="T2881" s="87">
        <v>1700000</v>
      </c>
      <c r="U2881" s="96">
        <v>1700000</v>
      </c>
      <c r="V2881" s="108">
        <v>2000000</v>
      </c>
    </row>
    <row r="2882" spans="1:22" s="44" customFormat="1" hidden="1" x14ac:dyDescent="0.2">
      <c r="A2882" s="103">
        <v>3397</v>
      </c>
      <c r="B2882" s="1" t="s">
        <v>49</v>
      </c>
      <c r="C2882" s="14">
        <v>10</v>
      </c>
      <c r="D2882" s="14" t="s">
        <v>1177</v>
      </c>
      <c r="E2882" s="1">
        <v>17122</v>
      </c>
      <c r="F2882" s="1" t="str">
        <f t="shared" si="234"/>
        <v>ХУД1060/1</v>
      </c>
      <c r="G2882" s="2" t="s">
        <v>6</v>
      </c>
      <c r="H2882" s="2"/>
      <c r="I2882" s="1">
        <v>5</v>
      </c>
      <c r="J2882" s="1">
        <v>2009</v>
      </c>
      <c r="K2882" s="2" t="s">
        <v>1374</v>
      </c>
      <c r="L2882" s="122">
        <f t="shared" si="233"/>
        <v>1.1000000000000001</v>
      </c>
      <c r="M2882" s="3"/>
      <c r="N2882" s="117">
        <v>2000000</v>
      </c>
      <c r="O2882" s="129">
        <f t="shared" si="235"/>
        <v>2200000</v>
      </c>
      <c r="P2882" s="14">
        <f t="shared" si="236"/>
        <v>0</v>
      </c>
      <c r="Q2882" s="14" t="str">
        <f>+IF(B2882='1'!$D$15,IF(C2882='1'!$D$16,'2'!D2882,""),"")</f>
        <v/>
      </c>
      <c r="R2882" s="13"/>
      <c r="S2882" s="36">
        <v>1700000</v>
      </c>
      <c r="T2882" s="87">
        <v>1700000</v>
      </c>
      <c r="U2882" s="96">
        <v>1700000</v>
      </c>
      <c r="V2882" s="108">
        <v>2000000</v>
      </c>
    </row>
    <row r="2883" spans="1:22" hidden="1" x14ac:dyDescent="0.2">
      <c r="A2883" s="103">
        <v>3398</v>
      </c>
      <c r="B2883" s="1" t="s">
        <v>49</v>
      </c>
      <c r="C2883" s="14">
        <v>10</v>
      </c>
      <c r="D2883" s="14" t="s">
        <v>176</v>
      </c>
      <c r="E2883" s="1">
        <v>17122</v>
      </c>
      <c r="F2883" s="1" t="str">
        <f t="shared" si="234"/>
        <v>ХУД1035А</v>
      </c>
      <c r="G2883" s="2" t="s">
        <v>1375</v>
      </c>
      <c r="I2883" s="1">
        <v>5</v>
      </c>
      <c r="J2883" s="1">
        <v>2013</v>
      </c>
      <c r="K2883" s="2" t="s">
        <v>1374</v>
      </c>
      <c r="L2883" s="122">
        <f t="shared" si="233"/>
        <v>1.1000000000000001</v>
      </c>
      <c r="N2883" s="117">
        <v>2100000</v>
      </c>
      <c r="O2883" s="129">
        <f t="shared" si="235"/>
        <v>2310000</v>
      </c>
      <c r="P2883" s="14">
        <f t="shared" si="236"/>
        <v>0</v>
      </c>
      <c r="Q2883" s="14" t="str">
        <f>+IF(B2883='1'!$D$15,IF(C2883='1'!$D$16,'2'!D2883,""),"")</f>
        <v/>
      </c>
      <c r="S2883" s="36"/>
      <c r="T2883" s="87">
        <v>1800000</v>
      </c>
      <c r="U2883" s="96">
        <v>1800000</v>
      </c>
      <c r="V2883" s="108">
        <v>2100000</v>
      </c>
    </row>
    <row r="2884" spans="1:22" hidden="1" x14ac:dyDescent="0.2">
      <c r="A2884" s="103">
        <v>3399</v>
      </c>
      <c r="B2884" s="1" t="s">
        <v>49</v>
      </c>
      <c r="C2884" s="14">
        <v>10</v>
      </c>
      <c r="D2884" s="14">
        <v>68</v>
      </c>
      <c r="E2884" s="1">
        <v>17122</v>
      </c>
      <c r="F2884" s="1" t="str">
        <f t="shared" si="234"/>
        <v>ХУД1068</v>
      </c>
      <c r="G2884" s="2" t="s">
        <v>181</v>
      </c>
      <c r="I2884" s="1">
        <v>9</v>
      </c>
      <c r="J2884" s="1">
        <v>2010</v>
      </c>
      <c r="K2884" s="2" t="s">
        <v>1374</v>
      </c>
      <c r="L2884" s="122">
        <f t="shared" si="233"/>
        <v>1.1000000000000001</v>
      </c>
      <c r="N2884" s="117">
        <v>2100000</v>
      </c>
      <c r="O2884" s="129">
        <f t="shared" si="235"/>
        <v>2310000</v>
      </c>
      <c r="P2884" s="14">
        <f t="shared" si="236"/>
        <v>0</v>
      </c>
      <c r="Q2884" s="14" t="str">
        <f>+IF(B2884='1'!$D$15,IF(C2884='1'!$D$16,'2'!D2884,""),"")</f>
        <v/>
      </c>
      <c r="S2884" s="36">
        <v>1700000</v>
      </c>
      <c r="T2884" s="87">
        <v>1700000</v>
      </c>
      <c r="U2884" s="96">
        <v>1800000</v>
      </c>
      <c r="V2884" s="108">
        <v>2100000</v>
      </c>
    </row>
    <row r="2885" spans="1:22" hidden="1" x14ac:dyDescent="0.2">
      <c r="A2885" s="103">
        <v>3400</v>
      </c>
      <c r="B2885" s="1" t="s">
        <v>49</v>
      </c>
      <c r="C2885" s="14">
        <v>10</v>
      </c>
      <c r="D2885" s="14">
        <v>67</v>
      </c>
      <c r="E2885" s="1">
        <v>17122</v>
      </c>
      <c r="F2885" s="1" t="str">
        <f t="shared" si="234"/>
        <v>ХУД1067</v>
      </c>
      <c r="G2885" s="2" t="s">
        <v>183</v>
      </c>
      <c r="I2885" s="1">
        <v>9</v>
      </c>
      <c r="J2885" s="1">
        <v>2011</v>
      </c>
      <c r="K2885" s="2" t="s">
        <v>1377</v>
      </c>
      <c r="L2885" s="122">
        <f t="shared" si="233"/>
        <v>1.1000000000000001</v>
      </c>
      <c r="N2885" s="117">
        <v>2100000</v>
      </c>
      <c r="O2885" s="129">
        <f t="shared" si="235"/>
        <v>2310000</v>
      </c>
      <c r="P2885" s="14">
        <f t="shared" si="236"/>
        <v>0</v>
      </c>
      <c r="Q2885" s="14" t="str">
        <f>+IF(B2885='1'!$D$15,IF(C2885='1'!$D$16,'2'!D2885,""),"")</f>
        <v/>
      </c>
      <c r="S2885" s="36">
        <v>1700000</v>
      </c>
      <c r="T2885" s="87">
        <v>1700000</v>
      </c>
      <c r="U2885" s="96">
        <v>1800000</v>
      </c>
      <c r="V2885" s="108">
        <v>2100000</v>
      </c>
    </row>
    <row r="2886" spans="1:22" hidden="1" x14ac:dyDescent="0.2">
      <c r="A2886" s="103">
        <v>3401</v>
      </c>
      <c r="B2886" s="1" t="s">
        <v>49</v>
      </c>
      <c r="C2886" s="14">
        <v>10</v>
      </c>
      <c r="D2886" s="14">
        <v>66</v>
      </c>
      <c r="E2886" s="1">
        <v>17122</v>
      </c>
      <c r="F2886" s="1" t="str">
        <f t="shared" si="234"/>
        <v>ХУД1066</v>
      </c>
      <c r="G2886" s="2" t="s">
        <v>181</v>
      </c>
      <c r="I2886" s="1">
        <v>9</v>
      </c>
      <c r="J2886" s="1">
        <v>2010</v>
      </c>
      <c r="K2886" s="2" t="s">
        <v>1377</v>
      </c>
      <c r="L2886" s="122">
        <f t="shared" si="233"/>
        <v>1.1000000000000001</v>
      </c>
      <c r="N2886" s="117">
        <v>2100000</v>
      </c>
      <c r="O2886" s="129">
        <f t="shared" si="235"/>
        <v>2310000</v>
      </c>
      <c r="P2886" s="14">
        <f t="shared" si="236"/>
        <v>0</v>
      </c>
      <c r="Q2886" s="14" t="str">
        <f>+IF(B2886='1'!$D$15,IF(C2886='1'!$D$16,'2'!D2886,""),"")</f>
        <v/>
      </c>
      <c r="S2886" s="36">
        <v>1700000</v>
      </c>
      <c r="T2886" s="87">
        <v>1700000</v>
      </c>
      <c r="U2886" s="96">
        <v>1800000</v>
      </c>
      <c r="V2886" s="108">
        <v>2100000</v>
      </c>
    </row>
    <row r="2887" spans="1:22" hidden="1" x14ac:dyDescent="0.2">
      <c r="A2887" s="103">
        <v>3402</v>
      </c>
      <c r="B2887" s="1" t="s">
        <v>49</v>
      </c>
      <c r="C2887" s="14">
        <v>10</v>
      </c>
      <c r="D2887" s="14">
        <v>65</v>
      </c>
      <c r="E2887" s="1">
        <v>17122</v>
      </c>
      <c r="F2887" s="1" t="str">
        <f t="shared" si="234"/>
        <v>ХУД1065</v>
      </c>
      <c r="G2887" s="2" t="s">
        <v>181</v>
      </c>
      <c r="I2887" s="1">
        <v>9</v>
      </c>
      <c r="J2887" s="1">
        <v>2010</v>
      </c>
      <c r="K2887" s="2" t="s">
        <v>1374</v>
      </c>
      <c r="L2887" s="122">
        <f t="shared" si="233"/>
        <v>1.1000000000000001</v>
      </c>
      <c r="N2887" s="117">
        <v>2100000</v>
      </c>
      <c r="O2887" s="129">
        <f t="shared" si="235"/>
        <v>2310000</v>
      </c>
      <c r="P2887" s="14">
        <f t="shared" si="236"/>
        <v>0</v>
      </c>
      <c r="Q2887" s="14" t="str">
        <f>+IF(B2887='1'!$D$15,IF(C2887='1'!$D$16,'2'!D2887,""),"")</f>
        <v/>
      </c>
      <c r="S2887" s="36">
        <v>1700000</v>
      </c>
      <c r="T2887" s="87">
        <v>1700000</v>
      </c>
      <c r="U2887" s="96">
        <v>1800000</v>
      </c>
      <c r="V2887" s="108">
        <v>2100000</v>
      </c>
    </row>
    <row r="2888" spans="1:22" hidden="1" x14ac:dyDescent="0.2">
      <c r="A2888" s="103">
        <v>3403</v>
      </c>
      <c r="B2888" s="1" t="s">
        <v>49</v>
      </c>
      <c r="C2888" s="14">
        <v>10</v>
      </c>
      <c r="D2888" s="14">
        <v>64</v>
      </c>
      <c r="E2888" s="1">
        <v>17122</v>
      </c>
      <c r="F2888" s="1" t="str">
        <f t="shared" si="234"/>
        <v>ХУД1064</v>
      </c>
      <c r="G2888" s="2" t="s">
        <v>1689</v>
      </c>
      <c r="H2888" s="2" t="s">
        <v>1689</v>
      </c>
      <c r="I2888" s="1">
        <v>5</v>
      </c>
      <c r="J2888" s="1">
        <v>1986</v>
      </c>
      <c r="K2888" s="2" t="s">
        <v>8</v>
      </c>
      <c r="L2888" s="122">
        <v>1.1499999999999999</v>
      </c>
      <c r="N2888" s="117">
        <v>82500000</v>
      </c>
      <c r="O2888" s="129">
        <f t="shared" si="235"/>
        <v>94875000</v>
      </c>
      <c r="P2888" s="14">
        <f t="shared" si="236"/>
        <v>0</v>
      </c>
      <c r="Q2888" s="14" t="str">
        <f>+IF(B2888='1'!$D$15,IF(C2888='1'!$D$16,'2'!D2888,""),"")</f>
        <v/>
      </c>
      <c r="S2888" s="36">
        <v>75000000</v>
      </c>
      <c r="T2888" s="87">
        <v>75000000</v>
      </c>
      <c r="U2888" s="96">
        <v>75000000</v>
      </c>
      <c r="V2888" s="108">
        <v>82500000</v>
      </c>
    </row>
    <row r="2889" spans="1:22" hidden="1" x14ac:dyDescent="0.2">
      <c r="A2889" s="103">
        <v>3404</v>
      </c>
      <c r="B2889" s="1" t="s">
        <v>49</v>
      </c>
      <c r="C2889" s="14">
        <v>10</v>
      </c>
      <c r="D2889" s="14">
        <v>63</v>
      </c>
      <c r="E2889" s="1">
        <v>17122</v>
      </c>
      <c r="F2889" s="1" t="str">
        <f t="shared" si="234"/>
        <v>ХУД1063</v>
      </c>
      <c r="G2889" s="2" t="s">
        <v>1689</v>
      </c>
      <c r="H2889" s="2" t="s">
        <v>1689</v>
      </c>
      <c r="I2889" s="1">
        <v>5</v>
      </c>
      <c r="J2889" s="1">
        <v>1986</v>
      </c>
      <c r="K2889" s="2" t="s">
        <v>8</v>
      </c>
      <c r="L2889" s="122">
        <v>1.1499999999999999</v>
      </c>
      <c r="N2889" s="117">
        <v>82500000</v>
      </c>
      <c r="O2889" s="129">
        <f t="shared" si="235"/>
        <v>94875000</v>
      </c>
      <c r="P2889" s="14">
        <f t="shared" si="236"/>
        <v>0</v>
      </c>
      <c r="Q2889" s="14" t="str">
        <f>+IF(B2889='1'!$D$15,IF(C2889='1'!$D$16,'2'!D2889,""),"")</f>
        <v/>
      </c>
      <c r="S2889" s="36">
        <v>75000000</v>
      </c>
      <c r="T2889" s="87">
        <v>75000000</v>
      </c>
      <c r="U2889" s="96">
        <v>75000000</v>
      </c>
      <c r="V2889" s="108">
        <v>82500000</v>
      </c>
    </row>
    <row r="2890" spans="1:22" hidden="1" x14ac:dyDescent="0.2">
      <c r="A2890" s="103">
        <v>3405</v>
      </c>
      <c r="B2890" s="1" t="s">
        <v>49</v>
      </c>
      <c r="C2890" s="14">
        <v>10</v>
      </c>
      <c r="D2890" s="14">
        <v>62</v>
      </c>
      <c r="E2890" s="1">
        <v>17122</v>
      </c>
      <c r="F2890" s="1" t="str">
        <f t="shared" si="234"/>
        <v>ХУД1062</v>
      </c>
      <c r="G2890" s="2" t="s">
        <v>1689</v>
      </c>
      <c r="H2890" s="2" t="s">
        <v>1689</v>
      </c>
      <c r="I2890" s="1">
        <v>5</v>
      </c>
      <c r="J2890" s="1">
        <v>1963</v>
      </c>
      <c r="K2890" s="2" t="s">
        <v>8</v>
      </c>
      <c r="L2890" s="122">
        <v>1.1499999999999999</v>
      </c>
      <c r="N2890" s="117">
        <v>82500000</v>
      </c>
      <c r="O2890" s="129">
        <f t="shared" si="235"/>
        <v>94875000</v>
      </c>
      <c r="P2890" s="14">
        <f t="shared" si="236"/>
        <v>0</v>
      </c>
      <c r="Q2890" s="14" t="str">
        <f>+IF(B2890='1'!$D$15,IF(C2890='1'!$D$16,'2'!D2890,""),"")</f>
        <v/>
      </c>
      <c r="S2890" s="36">
        <v>75000000</v>
      </c>
      <c r="T2890" s="87">
        <v>75000000</v>
      </c>
      <c r="U2890" s="96">
        <v>75000000</v>
      </c>
      <c r="V2890" s="108">
        <v>82500000</v>
      </c>
    </row>
    <row r="2891" spans="1:22" hidden="1" x14ac:dyDescent="0.2">
      <c r="A2891" s="103">
        <v>3406</v>
      </c>
      <c r="B2891" s="1" t="s">
        <v>49</v>
      </c>
      <c r="C2891" s="14">
        <v>10</v>
      </c>
      <c r="D2891" s="14">
        <v>58</v>
      </c>
      <c r="E2891" s="1">
        <v>17122</v>
      </c>
      <c r="F2891" s="1" t="str">
        <f t="shared" si="234"/>
        <v>ХУД1058</v>
      </c>
      <c r="G2891" s="2" t="s">
        <v>7</v>
      </c>
      <c r="I2891" s="1">
        <v>13</v>
      </c>
      <c r="J2891" s="1">
        <v>2016</v>
      </c>
      <c r="K2891" s="2" t="s">
        <v>8</v>
      </c>
      <c r="L2891" s="122">
        <f>+$L$1</f>
        <v>1.1000000000000001</v>
      </c>
      <c r="N2891" s="117">
        <v>2200000</v>
      </c>
      <c r="O2891" s="129">
        <f t="shared" si="235"/>
        <v>2420000</v>
      </c>
      <c r="P2891" s="14">
        <f t="shared" si="236"/>
        <v>0</v>
      </c>
      <c r="Q2891" s="14" t="str">
        <f>+IF(B2891='1'!$D$15,IF(C2891='1'!$D$16,'2'!D2891,""),"")</f>
        <v/>
      </c>
      <c r="S2891" s="36">
        <v>1800000</v>
      </c>
      <c r="T2891" s="87">
        <v>1800000</v>
      </c>
      <c r="U2891" s="96">
        <v>1900000</v>
      </c>
      <c r="V2891" s="108">
        <v>2200000</v>
      </c>
    </row>
    <row r="2892" spans="1:22" hidden="1" x14ac:dyDescent="0.2">
      <c r="A2892" s="103">
        <v>3407</v>
      </c>
      <c r="B2892" s="43" t="s">
        <v>49</v>
      </c>
      <c r="C2892" s="43">
        <v>10</v>
      </c>
      <c r="D2892" s="43">
        <v>35</v>
      </c>
      <c r="E2892" s="43">
        <v>17122</v>
      </c>
      <c r="F2892" s="43" t="str">
        <f t="shared" si="234"/>
        <v>ХУД1035</v>
      </c>
      <c r="G2892" s="44" t="s">
        <v>2532</v>
      </c>
      <c r="H2892" s="44"/>
      <c r="I2892" s="43">
        <v>3</v>
      </c>
      <c r="J2892" s="43">
        <v>1968</v>
      </c>
      <c r="K2892" s="44" t="s">
        <v>8</v>
      </c>
      <c r="L2892" s="124">
        <v>1.1499999999999999</v>
      </c>
      <c r="M2892" s="45" t="s">
        <v>2015</v>
      </c>
      <c r="N2892" s="128">
        <v>0</v>
      </c>
      <c r="O2892" s="129">
        <f t="shared" si="235"/>
        <v>0</v>
      </c>
      <c r="P2892" s="14">
        <f t="shared" si="236"/>
        <v>0</v>
      </c>
      <c r="Q2892" s="14" t="str">
        <f>+IF(B2892='1'!$D$15,IF(C2892='1'!$D$16,'2'!D2892,""),"")</f>
        <v/>
      </c>
      <c r="S2892" s="46">
        <v>0</v>
      </c>
      <c r="T2892" s="47">
        <v>0</v>
      </c>
      <c r="U2892" s="128">
        <v>0</v>
      </c>
      <c r="V2892" s="108">
        <v>0</v>
      </c>
    </row>
    <row r="2893" spans="1:22" hidden="1" x14ac:dyDescent="0.2">
      <c r="A2893" s="103">
        <v>3408</v>
      </c>
      <c r="B2893" s="43" t="s">
        <v>49</v>
      </c>
      <c r="C2893" s="43">
        <v>10</v>
      </c>
      <c r="D2893" s="43">
        <v>34</v>
      </c>
      <c r="E2893" s="43">
        <v>17122</v>
      </c>
      <c r="F2893" s="43" t="str">
        <f t="shared" si="234"/>
        <v>ХУД1034</v>
      </c>
      <c r="G2893" s="44" t="s">
        <v>2548</v>
      </c>
      <c r="H2893" s="44"/>
      <c r="I2893" s="43">
        <v>3</v>
      </c>
      <c r="J2893" s="43">
        <v>1957</v>
      </c>
      <c r="K2893" s="44" t="s">
        <v>8</v>
      </c>
      <c r="L2893" s="124">
        <v>1.1499999999999999</v>
      </c>
      <c r="M2893" s="45" t="s">
        <v>2015</v>
      </c>
      <c r="N2893" s="128">
        <v>0</v>
      </c>
      <c r="O2893" s="129">
        <f t="shared" si="235"/>
        <v>0</v>
      </c>
      <c r="P2893" s="14">
        <f t="shared" si="236"/>
        <v>0</v>
      </c>
      <c r="Q2893" s="14" t="str">
        <f>+IF(B2893='1'!$D$15,IF(C2893='1'!$D$16,'2'!D2893,""),"")</f>
        <v/>
      </c>
      <c r="S2893" s="46">
        <v>0</v>
      </c>
      <c r="T2893" s="47">
        <v>0</v>
      </c>
      <c r="U2893" s="128">
        <v>0</v>
      </c>
      <c r="V2893" s="108">
        <v>0</v>
      </c>
    </row>
    <row r="2894" spans="1:22" hidden="1" x14ac:dyDescent="0.2">
      <c r="A2894" s="103">
        <v>3409</v>
      </c>
      <c r="B2894" s="1" t="s">
        <v>49</v>
      </c>
      <c r="C2894" s="14">
        <v>10</v>
      </c>
      <c r="D2894" s="14">
        <v>31</v>
      </c>
      <c r="E2894" s="1">
        <v>17122</v>
      </c>
      <c r="F2894" s="1" t="str">
        <f t="shared" si="234"/>
        <v>ХУД1031</v>
      </c>
      <c r="G2894" s="2" t="s">
        <v>1689</v>
      </c>
      <c r="H2894" s="2" t="s">
        <v>1689</v>
      </c>
      <c r="I2894" s="1">
        <v>5</v>
      </c>
      <c r="J2894" s="1">
        <v>1963</v>
      </c>
      <c r="K2894" s="2" t="s">
        <v>8</v>
      </c>
      <c r="L2894" s="122">
        <v>1.1499999999999999</v>
      </c>
      <c r="N2894" s="117">
        <v>82500000</v>
      </c>
      <c r="O2894" s="129">
        <f t="shared" si="235"/>
        <v>94875000</v>
      </c>
      <c r="P2894" s="14">
        <f t="shared" si="236"/>
        <v>0</v>
      </c>
      <c r="Q2894" s="14" t="str">
        <f>+IF(B2894='1'!$D$15,IF(C2894='1'!$D$16,'2'!D2894,""),"")</f>
        <v/>
      </c>
      <c r="S2894" s="36">
        <v>75000000</v>
      </c>
      <c r="T2894" s="87">
        <v>75000000</v>
      </c>
      <c r="U2894" s="96">
        <v>75000000</v>
      </c>
      <c r="V2894" s="108">
        <v>82500000</v>
      </c>
    </row>
    <row r="2895" spans="1:22" hidden="1" x14ac:dyDescent="0.2">
      <c r="A2895" s="103">
        <v>3410</v>
      </c>
      <c r="B2895" s="1" t="s">
        <v>49</v>
      </c>
      <c r="C2895" s="14">
        <v>10</v>
      </c>
      <c r="D2895" s="14">
        <v>7</v>
      </c>
      <c r="E2895" s="1">
        <v>17122</v>
      </c>
      <c r="F2895" s="1" t="str">
        <f t="shared" si="234"/>
        <v>ХУД107</v>
      </c>
      <c r="G2895" s="2" t="s">
        <v>1689</v>
      </c>
      <c r="H2895" s="2" t="s">
        <v>1689</v>
      </c>
      <c r="I2895" s="1">
        <v>5</v>
      </c>
      <c r="J2895" s="1">
        <v>1963</v>
      </c>
      <c r="K2895" s="2" t="s">
        <v>8</v>
      </c>
      <c r="L2895" s="122">
        <v>1.1499999999999999</v>
      </c>
      <c r="N2895" s="117">
        <v>82500000</v>
      </c>
      <c r="O2895" s="129">
        <f t="shared" si="235"/>
        <v>94875000</v>
      </c>
      <c r="P2895" s="14">
        <f t="shared" si="236"/>
        <v>0</v>
      </c>
      <c r="Q2895" s="14" t="str">
        <f>+IF(B2895='1'!$D$15,IF(C2895='1'!$D$16,'2'!D2895,""),"")</f>
        <v/>
      </c>
      <c r="S2895" s="36">
        <v>75000000</v>
      </c>
      <c r="T2895" s="87">
        <v>75000000</v>
      </c>
      <c r="U2895" s="96">
        <v>75000000</v>
      </c>
      <c r="V2895" s="108">
        <v>82500000</v>
      </c>
    </row>
    <row r="2896" spans="1:22" hidden="1" x14ac:dyDescent="0.2">
      <c r="A2896" s="103">
        <v>3411</v>
      </c>
      <c r="B2896" s="1" t="s">
        <v>49</v>
      </c>
      <c r="C2896" s="14">
        <v>10</v>
      </c>
      <c r="D2896" s="14">
        <v>2</v>
      </c>
      <c r="E2896" s="1">
        <v>17122</v>
      </c>
      <c r="F2896" s="1" t="str">
        <f t="shared" si="234"/>
        <v>ХУД102</v>
      </c>
      <c r="G2896" s="2" t="s">
        <v>1689</v>
      </c>
      <c r="H2896" s="2" t="s">
        <v>1689</v>
      </c>
      <c r="I2896" s="1">
        <v>5</v>
      </c>
      <c r="J2896" s="1">
        <v>1963</v>
      </c>
      <c r="K2896" s="2" t="s">
        <v>8</v>
      </c>
      <c r="L2896" s="122">
        <v>1.1499999999999999</v>
      </c>
      <c r="N2896" s="117">
        <v>82500000</v>
      </c>
      <c r="O2896" s="129">
        <f t="shared" si="235"/>
        <v>94875000</v>
      </c>
      <c r="P2896" s="14">
        <f t="shared" si="236"/>
        <v>0</v>
      </c>
      <c r="Q2896" s="14" t="str">
        <f>+IF(B2896='1'!$D$15,IF(C2896='1'!$D$16,'2'!D2896,""),"")</f>
        <v/>
      </c>
      <c r="S2896" s="36">
        <v>75000000</v>
      </c>
      <c r="T2896" s="87">
        <v>75000000</v>
      </c>
      <c r="U2896" s="96">
        <v>75000000</v>
      </c>
      <c r="V2896" s="108">
        <v>82500000</v>
      </c>
    </row>
    <row r="2897" spans="1:22" hidden="1" x14ac:dyDescent="0.2">
      <c r="A2897" s="103">
        <v>3412</v>
      </c>
      <c r="B2897" s="1" t="s">
        <v>49</v>
      </c>
      <c r="C2897" s="14">
        <v>10</v>
      </c>
      <c r="D2897" s="14">
        <v>1</v>
      </c>
      <c r="E2897" s="1">
        <v>17122</v>
      </c>
      <c r="F2897" s="1" t="str">
        <f t="shared" si="234"/>
        <v>ХУД101</v>
      </c>
      <c r="G2897" s="2" t="s">
        <v>1689</v>
      </c>
      <c r="H2897" s="2" t="s">
        <v>1689</v>
      </c>
      <c r="I2897" s="1">
        <v>5</v>
      </c>
      <c r="J2897" s="1">
        <v>1963</v>
      </c>
      <c r="K2897" s="2" t="s">
        <v>8</v>
      </c>
      <c r="L2897" s="122">
        <v>1.1499999999999999</v>
      </c>
      <c r="N2897" s="117">
        <v>82500000</v>
      </c>
      <c r="O2897" s="129">
        <f t="shared" si="235"/>
        <v>94875000</v>
      </c>
      <c r="P2897" s="14">
        <f t="shared" si="236"/>
        <v>0</v>
      </c>
      <c r="Q2897" s="14" t="str">
        <f>+IF(B2897='1'!$D$15,IF(C2897='1'!$D$16,'2'!D2897,""),"")</f>
        <v/>
      </c>
      <c r="S2897" s="36">
        <v>75000000</v>
      </c>
      <c r="T2897" s="87">
        <v>75000000</v>
      </c>
      <c r="U2897" s="96">
        <v>75000000</v>
      </c>
      <c r="V2897" s="108">
        <v>82500000</v>
      </c>
    </row>
    <row r="2898" spans="1:22" hidden="1" x14ac:dyDescent="0.2">
      <c r="A2898" s="103">
        <v>3413</v>
      </c>
      <c r="B2898" s="1" t="s">
        <v>49</v>
      </c>
      <c r="C2898" s="14">
        <v>11</v>
      </c>
      <c r="D2898" s="14" t="s">
        <v>1396</v>
      </c>
      <c r="E2898" s="1">
        <v>17027</v>
      </c>
      <c r="F2898" s="1" t="str">
        <f t="shared" si="234"/>
        <v>ХУД1190/8</v>
      </c>
      <c r="G2898" s="2" t="s">
        <v>1390</v>
      </c>
      <c r="I2898" s="1">
        <v>6</v>
      </c>
      <c r="J2898" s="1">
        <v>2011</v>
      </c>
      <c r="K2898" s="2" t="s">
        <v>1389</v>
      </c>
      <c r="L2898" s="122">
        <f t="shared" ref="L2898:L2929" si="237">+$L$1</f>
        <v>1.1000000000000001</v>
      </c>
      <c r="N2898" s="117">
        <v>3700000</v>
      </c>
      <c r="O2898" s="129">
        <f t="shared" si="235"/>
        <v>4070000.0000000005</v>
      </c>
      <c r="P2898" s="14">
        <f t="shared" si="236"/>
        <v>0</v>
      </c>
      <c r="Q2898" s="14" t="str">
        <f>+IF(B2898='1'!$D$15,IF(C2898='1'!$D$16,'2'!D2898,""),"")</f>
        <v/>
      </c>
      <c r="S2898" s="36">
        <v>3000000</v>
      </c>
      <c r="T2898" s="87">
        <v>3150000</v>
      </c>
      <c r="U2898" s="96">
        <v>3200000</v>
      </c>
      <c r="V2898" s="108">
        <v>3700000</v>
      </c>
    </row>
    <row r="2899" spans="1:22" hidden="1" x14ac:dyDescent="0.2">
      <c r="A2899" s="103">
        <v>3414</v>
      </c>
      <c r="B2899" s="1" t="s">
        <v>49</v>
      </c>
      <c r="C2899" s="14">
        <v>11</v>
      </c>
      <c r="D2899" s="14" t="s">
        <v>1395</v>
      </c>
      <c r="E2899" s="1">
        <v>17025</v>
      </c>
      <c r="F2899" s="1" t="str">
        <f t="shared" si="234"/>
        <v>ХУД1190/7</v>
      </c>
      <c r="G2899" s="2" t="s">
        <v>1390</v>
      </c>
      <c r="I2899" s="1">
        <v>6</v>
      </c>
      <c r="J2899" s="1">
        <v>2011</v>
      </c>
      <c r="K2899" s="2" t="s">
        <v>1389</v>
      </c>
      <c r="L2899" s="122">
        <f t="shared" si="237"/>
        <v>1.1000000000000001</v>
      </c>
      <c r="N2899" s="117">
        <v>3700000</v>
      </c>
      <c r="O2899" s="129">
        <f t="shared" si="235"/>
        <v>4070000.0000000005</v>
      </c>
      <c r="P2899" s="14">
        <f t="shared" si="236"/>
        <v>0</v>
      </c>
      <c r="Q2899" s="14" t="str">
        <f>+IF(B2899='1'!$D$15,IF(C2899='1'!$D$16,'2'!D2899,""),"")</f>
        <v/>
      </c>
      <c r="S2899" s="36">
        <v>3000000</v>
      </c>
      <c r="T2899" s="87">
        <v>3150000</v>
      </c>
      <c r="U2899" s="96">
        <v>3200000</v>
      </c>
      <c r="V2899" s="108">
        <v>3700000</v>
      </c>
    </row>
    <row r="2900" spans="1:22" hidden="1" x14ac:dyDescent="0.2">
      <c r="A2900" s="103">
        <v>3415</v>
      </c>
      <c r="B2900" s="1" t="s">
        <v>49</v>
      </c>
      <c r="C2900" s="14">
        <v>11</v>
      </c>
      <c r="D2900" s="14" t="s">
        <v>1394</v>
      </c>
      <c r="E2900" s="1">
        <v>17025</v>
      </c>
      <c r="F2900" s="1" t="str">
        <f t="shared" si="234"/>
        <v>ХУД1190/6</v>
      </c>
      <c r="G2900" s="2" t="s">
        <v>1390</v>
      </c>
      <c r="I2900" s="1">
        <v>6</v>
      </c>
      <c r="J2900" s="1">
        <v>2011</v>
      </c>
      <c r="K2900" s="2" t="s">
        <v>1389</v>
      </c>
      <c r="L2900" s="122">
        <f t="shared" si="237"/>
        <v>1.1000000000000001</v>
      </c>
      <c r="N2900" s="117">
        <v>3700000</v>
      </c>
      <c r="O2900" s="129">
        <f t="shared" si="235"/>
        <v>4070000.0000000005</v>
      </c>
      <c r="P2900" s="14">
        <f t="shared" si="236"/>
        <v>0</v>
      </c>
      <c r="Q2900" s="14" t="str">
        <f>+IF(B2900='1'!$D$15,IF(C2900='1'!$D$16,'2'!D2900,""),"")</f>
        <v/>
      </c>
      <c r="S2900" s="36">
        <v>3000000</v>
      </c>
      <c r="T2900" s="87">
        <v>3150000</v>
      </c>
      <c r="U2900" s="96">
        <v>3200000</v>
      </c>
      <c r="V2900" s="108">
        <v>3700000</v>
      </c>
    </row>
    <row r="2901" spans="1:22" hidden="1" x14ac:dyDescent="0.2">
      <c r="A2901" s="103">
        <v>3416</v>
      </c>
      <c r="B2901" s="1" t="s">
        <v>49</v>
      </c>
      <c r="C2901" s="14">
        <v>11</v>
      </c>
      <c r="D2901" s="14" t="s">
        <v>670</v>
      </c>
      <c r="E2901" s="1">
        <v>17025</v>
      </c>
      <c r="F2901" s="1" t="str">
        <f t="shared" si="234"/>
        <v>ХУД1190/5</v>
      </c>
      <c r="G2901" s="2" t="s">
        <v>1390</v>
      </c>
      <c r="I2901" s="1">
        <v>6</v>
      </c>
      <c r="J2901" s="1">
        <v>2011</v>
      </c>
      <c r="K2901" s="2" t="s">
        <v>1389</v>
      </c>
      <c r="L2901" s="122">
        <f t="shared" si="237"/>
        <v>1.1000000000000001</v>
      </c>
      <c r="N2901" s="117">
        <v>3700000</v>
      </c>
      <c r="O2901" s="129">
        <f t="shared" si="235"/>
        <v>4070000.0000000005</v>
      </c>
      <c r="P2901" s="14">
        <f t="shared" si="236"/>
        <v>0</v>
      </c>
      <c r="Q2901" s="14" t="str">
        <f>+IF(B2901='1'!$D$15,IF(C2901='1'!$D$16,'2'!D2901,""),"")</f>
        <v/>
      </c>
      <c r="S2901" s="36">
        <v>3000000</v>
      </c>
      <c r="T2901" s="87">
        <v>3150000</v>
      </c>
      <c r="U2901" s="96">
        <v>3200000</v>
      </c>
      <c r="V2901" s="108">
        <v>3700000</v>
      </c>
    </row>
    <row r="2902" spans="1:22" hidden="1" x14ac:dyDescent="0.2">
      <c r="A2902" s="103">
        <v>3417</v>
      </c>
      <c r="B2902" s="1" t="s">
        <v>49</v>
      </c>
      <c r="C2902" s="14">
        <v>11</v>
      </c>
      <c r="D2902" s="14" t="s">
        <v>1393</v>
      </c>
      <c r="E2902" s="1">
        <v>17025</v>
      </c>
      <c r="F2902" s="1" t="str">
        <f t="shared" si="234"/>
        <v>ХУД1190/4</v>
      </c>
      <c r="G2902" s="2" t="s">
        <v>1390</v>
      </c>
      <c r="I2902" s="1">
        <v>6</v>
      </c>
      <c r="J2902" s="1">
        <v>2011</v>
      </c>
      <c r="K2902" s="2" t="s">
        <v>1389</v>
      </c>
      <c r="L2902" s="122">
        <f t="shared" si="237"/>
        <v>1.1000000000000001</v>
      </c>
      <c r="N2902" s="117">
        <v>3700000</v>
      </c>
      <c r="O2902" s="129">
        <f t="shared" si="235"/>
        <v>4070000.0000000005</v>
      </c>
      <c r="P2902" s="14">
        <f t="shared" si="236"/>
        <v>0</v>
      </c>
      <c r="Q2902" s="14" t="str">
        <f>+IF(B2902='1'!$D$15,IF(C2902='1'!$D$16,'2'!D2902,""),"")</f>
        <v/>
      </c>
      <c r="S2902" s="36">
        <v>3000000</v>
      </c>
      <c r="T2902" s="87">
        <v>3150000</v>
      </c>
      <c r="U2902" s="96">
        <v>3200000</v>
      </c>
      <c r="V2902" s="108">
        <v>3700000</v>
      </c>
    </row>
    <row r="2903" spans="1:22" hidden="1" x14ac:dyDescent="0.2">
      <c r="A2903" s="103">
        <v>3418</v>
      </c>
      <c r="B2903" s="1" t="s">
        <v>49</v>
      </c>
      <c r="C2903" s="14">
        <v>11</v>
      </c>
      <c r="D2903" s="14" t="s">
        <v>1392</v>
      </c>
      <c r="E2903" s="1">
        <v>17025</v>
      </c>
      <c r="F2903" s="1" t="str">
        <f t="shared" si="234"/>
        <v>ХУД1190/3</v>
      </c>
      <c r="G2903" s="2" t="s">
        <v>1390</v>
      </c>
      <c r="I2903" s="1">
        <v>6</v>
      </c>
      <c r="J2903" s="1">
        <v>2011</v>
      </c>
      <c r="K2903" s="2" t="s">
        <v>1389</v>
      </c>
      <c r="L2903" s="122">
        <f t="shared" si="237"/>
        <v>1.1000000000000001</v>
      </c>
      <c r="N2903" s="117">
        <v>3700000</v>
      </c>
      <c r="O2903" s="129">
        <f t="shared" si="235"/>
        <v>4070000.0000000005</v>
      </c>
      <c r="P2903" s="14">
        <f t="shared" si="236"/>
        <v>0</v>
      </c>
      <c r="Q2903" s="14" t="str">
        <f>+IF(B2903='1'!$D$15,IF(C2903='1'!$D$16,'2'!D2903,""),"")</f>
        <v/>
      </c>
      <c r="S2903" s="36">
        <v>3000000</v>
      </c>
      <c r="T2903" s="87">
        <v>3150000</v>
      </c>
      <c r="U2903" s="96">
        <v>3200000</v>
      </c>
      <c r="V2903" s="108">
        <v>3700000</v>
      </c>
    </row>
    <row r="2904" spans="1:22" hidden="1" x14ac:dyDescent="0.2">
      <c r="A2904" s="103">
        <v>3419</v>
      </c>
      <c r="B2904" s="1" t="s">
        <v>49</v>
      </c>
      <c r="C2904" s="14">
        <v>11</v>
      </c>
      <c r="D2904" s="14" t="s">
        <v>1391</v>
      </c>
      <c r="E2904" s="1">
        <v>17025</v>
      </c>
      <c r="F2904" s="1" t="str">
        <f t="shared" si="234"/>
        <v>ХУД1190/2</v>
      </c>
      <c r="G2904" s="2" t="s">
        <v>1390</v>
      </c>
      <c r="I2904" s="1">
        <v>6</v>
      </c>
      <c r="J2904" s="1">
        <v>2011</v>
      </c>
      <c r="K2904" s="2" t="s">
        <v>1389</v>
      </c>
      <c r="L2904" s="122">
        <f t="shared" si="237"/>
        <v>1.1000000000000001</v>
      </c>
      <c r="N2904" s="117">
        <v>3700000</v>
      </c>
      <c r="O2904" s="129">
        <f t="shared" si="235"/>
        <v>4070000.0000000005</v>
      </c>
      <c r="P2904" s="14">
        <f t="shared" si="236"/>
        <v>0</v>
      </c>
      <c r="Q2904" s="14" t="str">
        <f>+IF(B2904='1'!$D$15,IF(C2904='1'!$D$16,'2'!D2904,""),"")</f>
        <v/>
      </c>
      <c r="S2904" s="36">
        <v>3000000</v>
      </c>
      <c r="T2904" s="87">
        <v>3150000</v>
      </c>
      <c r="U2904" s="96">
        <v>3200000</v>
      </c>
      <c r="V2904" s="108">
        <v>3700000</v>
      </c>
    </row>
    <row r="2905" spans="1:22" hidden="1" x14ac:dyDescent="0.2">
      <c r="A2905" s="103">
        <v>3420</v>
      </c>
      <c r="B2905" s="1" t="s">
        <v>49</v>
      </c>
      <c r="C2905" s="14">
        <v>11</v>
      </c>
      <c r="D2905" s="14" t="s">
        <v>669</v>
      </c>
      <c r="E2905" s="1">
        <v>17025</v>
      </c>
      <c r="F2905" s="1" t="str">
        <f t="shared" si="234"/>
        <v>ХУД1190/1</v>
      </c>
      <c r="G2905" s="2" t="s">
        <v>1390</v>
      </c>
      <c r="I2905" s="1">
        <v>6</v>
      </c>
      <c r="J2905" s="1">
        <v>2011</v>
      </c>
      <c r="K2905" s="2" t="s">
        <v>1389</v>
      </c>
      <c r="L2905" s="122">
        <f t="shared" si="237"/>
        <v>1.1000000000000001</v>
      </c>
      <c r="N2905" s="117">
        <v>3700000</v>
      </c>
      <c r="O2905" s="129">
        <f t="shared" si="235"/>
        <v>4070000.0000000005</v>
      </c>
      <c r="P2905" s="14">
        <f t="shared" si="236"/>
        <v>0</v>
      </c>
      <c r="Q2905" s="14" t="str">
        <f>+IF(B2905='1'!$D$15,IF(C2905='1'!$D$16,'2'!D2905,""),"")</f>
        <v/>
      </c>
      <c r="S2905" s="36">
        <v>3000000</v>
      </c>
      <c r="T2905" s="87">
        <v>3150000</v>
      </c>
      <c r="U2905" s="96">
        <v>3200000</v>
      </c>
      <c r="V2905" s="108">
        <v>3700000</v>
      </c>
    </row>
    <row r="2906" spans="1:22" hidden="1" x14ac:dyDescent="0.2">
      <c r="A2906" s="103">
        <v>3421</v>
      </c>
      <c r="B2906" s="1" t="s">
        <v>49</v>
      </c>
      <c r="C2906" s="14">
        <v>11</v>
      </c>
      <c r="D2906" s="14" t="s">
        <v>1427</v>
      </c>
      <c r="E2906" s="1">
        <v>17024</v>
      </c>
      <c r="F2906" s="1" t="str">
        <f t="shared" si="234"/>
        <v>ХУД1181/6</v>
      </c>
      <c r="G2906" s="2" t="s">
        <v>1429</v>
      </c>
      <c r="I2906" s="1">
        <v>6</v>
      </c>
      <c r="J2906" s="1">
        <v>2013</v>
      </c>
      <c r="K2906" s="2" t="s">
        <v>1420</v>
      </c>
      <c r="L2906" s="122">
        <f t="shared" si="237"/>
        <v>1.1000000000000001</v>
      </c>
      <c r="N2906" s="117">
        <v>3800000</v>
      </c>
      <c r="O2906" s="129">
        <f t="shared" si="235"/>
        <v>4180000.0000000005</v>
      </c>
      <c r="P2906" s="14">
        <f t="shared" si="236"/>
        <v>0</v>
      </c>
      <c r="Q2906" s="14" t="str">
        <f>+IF(B2906='1'!$D$15,IF(C2906='1'!$D$16,'2'!D2906,""),"")</f>
        <v/>
      </c>
      <c r="S2906" s="36">
        <v>3100000</v>
      </c>
      <c r="T2906" s="87">
        <v>3250000</v>
      </c>
      <c r="U2906" s="96">
        <v>3300000</v>
      </c>
      <c r="V2906" s="108">
        <v>3800000</v>
      </c>
    </row>
    <row r="2907" spans="1:22" hidden="1" x14ac:dyDescent="0.2">
      <c r="A2907" s="103">
        <v>3422</v>
      </c>
      <c r="B2907" s="1" t="s">
        <v>49</v>
      </c>
      <c r="C2907" s="14">
        <v>11</v>
      </c>
      <c r="D2907" s="14" t="s">
        <v>1426</v>
      </c>
      <c r="E2907" s="1">
        <v>17024</v>
      </c>
      <c r="F2907" s="1" t="str">
        <f t="shared" si="234"/>
        <v>ХУД1181/5</v>
      </c>
      <c r="G2907" s="2" t="s">
        <v>1429</v>
      </c>
      <c r="I2907" s="1">
        <v>6</v>
      </c>
      <c r="J2907" s="1">
        <v>2013</v>
      </c>
      <c r="K2907" s="2" t="s">
        <v>1420</v>
      </c>
      <c r="L2907" s="122">
        <f t="shared" si="237"/>
        <v>1.1000000000000001</v>
      </c>
      <c r="N2907" s="117">
        <v>3800000</v>
      </c>
      <c r="O2907" s="129">
        <f t="shared" si="235"/>
        <v>4180000.0000000005</v>
      </c>
      <c r="P2907" s="14">
        <f t="shared" si="236"/>
        <v>0</v>
      </c>
      <c r="Q2907" s="14" t="str">
        <f>+IF(B2907='1'!$D$15,IF(C2907='1'!$D$16,'2'!D2907,""),"")</f>
        <v/>
      </c>
      <c r="S2907" s="36">
        <v>3100000</v>
      </c>
      <c r="T2907" s="87">
        <v>3250000</v>
      </c>
      <c r="U2907" s="96">
        <v>3300000</v>
      </c>
      <c r="V2907" s="108">
        <v>3800000</v>
      </c>
    </row>
    <row r="2908" spans="1:22" hidden="1" x14ac:dyDescent="0.2">
      <c r="A2908" s="103">
        <v>3423</v>
      </c>
      <c r="B2908" s="1" t="s">
        <v>49</v>
      </c>
      <c r="C2908" s="14">
        <v>11</v>
      </c>
      <c r="D2908" s="14" t="s">
        <v>1425</v>
      </c>
      <c r="E2908" s="1">
        <v>17024</v>
      </c>
      <c r="F2908" s="1" t="str">
        <f t="shared" si="234"/>
        <v>ХУД1181/4</v>
      </c>
      <c r="G2908" s="2" t="s">
        <v>1429</v>
      </c>
      <c r="I2908" s="1">
        <v>6</v>
      </c>
      <c r="J2908" s="1">
        <v>2013</v>
      </c>
      <c r="K2908" s="2" t="s">
        <v>1420</v>
      </c>
      <c r="L2908" s="122">
        <f t="shared" si="237"/>
        <v>1.1000000000000001</v>
      </c>
      <c r="N2908" s="117">
        <v>3800000</v>
      </c>
      <c r="O2908" s="129">
        <f t="shared" si="235"/>
        <v>4180000.0000000005</v>
      </c>
      <c r="P2908" s="14">
        <f t="shared" si="236"/>
        <v>0</v>
      </c>
      <c r="Q2908" s="14" t="str">
        <f>+IF(B2908='1'!$D$15,IF(C2908='1'!$D$16,'2'!D2908,""),"")</f>
        <v/>
      </c>
      <c r="S2908" s="36">
        <v>3100000</v>
      </c>
      <c r="T2908" s="87">
        <v>3250000</v>
      </c>
      <c r="U2908" s="96">
        <v>3300000</v>
      </c>
      <c r="V2908" s="108">
        <v>3800000</v>
      </c>
    </row>
    <row r="2909" spans="1:22" hidden="1" x14ac:dyDescent="0.2">
      <c r="A2909" s="103">
        <v>3424</v>
      </c>
      <c r="B2909" s="1" t="s">
        <v>49</v>
      </c>
      <c r="C2909" s="14">
        <v>11</v>
      </c>
      <c r="D2909" s="14" t="s">
        <v>1424</v>
      </c>
      <c r="E2909" s="1">
        <v>17024</v>
      </c>
      <c r="F2909" s="1" t="str">
        <f t="shared" si="234"/>
        <v>ХУД1181/3</v>
      </c>
      <c r="G2909" s="2" t="s">
        <v>1429</v>
      </c>
      <c r="I2909" s="1">
        <v>6</v>
      </c>
      <c r="J2909" s="1">
        <v>2013</v>
      </c>
      <c r="K2909" s="2" t="s">
        <v>1420</v>
      </c>
      <c r="L2909" s="122">
        <f t="shared" si="237"/>
        <v>1.1000000000000001</v>
      </c>
      <c r="N2909" s="117">
        <v>3800000</v>
      </c>
      <c r="O2909" s="129">
        <f t="shared" si="235"/>
        <v>4180000.0000000005</v>
      </c>
      <c r="P2909" s="14">
        <f t="shared" si="236"/>
        <v>0</v>
      </c>
      <c r="Q2909" s="14" t="str">
        <f>+IF(B2909='1'!$D$15,IF(C2909='1'!$D$16,'2'!D2909,""),"")</f>
        <v/>
      </c>
      <c r="S2909" s="36">
        <v>3100000</v>
      </c>
      <c r="T2909" s="87">
        <v>3250000</v>
      </c>
      <c r="U2909" s="96">
        <v>3300000</v>
      </c>
      <c r="V2909" s="108">
        <v>3800000</v>
      </c>
    </row>
    <row r="2910" spans="1:22" hidden="1" x14ac:dyDescent="0.2">
      <c r="A2910" s="103">
        <v>3425</v>
      </c>
      <c r="B2910" s="1" t="s">
        <v>49</v>
      </c>
      <c r="C2910" s="14">
        <v>11</v>
      </c>
      <c r="D2910" s="14" t="s">
        <v>256</v>
      </c>
      <c r="E2910" s="1">
        <v>17024</v>
      </c>
      <c r="F2910" s="1" t="str">
        <f t="shared" si="234"/>
        <v>ХУД1181/2</v>
      </c>
      <c r="G2910" s="2" t="s">
        <v>1429</v>
      </c>
      <c r="I2910" s="1">
        <v>6</v>
      </c>
      <c r="J2910" s="1">
        <v>2014</v>
      </c>
      <c r="K2910" s="2" t="s">
        <v>1420</v>
      </c>
      <c r="L2910" s="122">
        <f t="shared" si="237"/>
        <v>1.1000000000000001</v>
      </c>
      <c r="N2910" s="117">
        <v>3800000</v>
      </c>
      <c r="O2910" s="129">
        <f t="shared" si="235"/>
        <v>4180000.0000000005</v>
      </c>
      <c r="P2910" s="14">
        <f t="shared" si="236"/>
        <v>0</v>
      </c>
      <c r="Q2910" s="14" t="str">
        <f>+IF(B2910='1'!$D$15,IF(C2910='1'!$D$16,'2'!D2910,""),"")</f>
        <v/>
      </c>
      <c r="S2910" s="36">
        <v>3100000</v>
      </c>
      <c r="T2910" s="87">
        <v>3250000</v>
      </c>
      <c r="U2910" s="96">
        <v>3300000</v>
      </c>
      <c r="V2910" s="108">
        <v>3800000</v>
      </c>
    </row>
    <row r="2911" spans="1:22" hidden="1" x14ac:dyDescent="0.2">
      <c r="A2911" s="103">
        <v>3426</v>
      </c>
      <c r="B2911" s="1" t="s">
        <v>49</v>
      </c>
      <c r="C2911" s="14">
        <v>11</v>
      </c>
      <c r="D2911" s="14" t="s">
        <v>1428</v>
      </c>
      <c r="E2911" s="1">
        <v>17024</v>
      </c>
      <c r="F2911" s="1" t="str">
        <f t="shared" si="234"/>
        <v>ХУД1181/1</v>
      </c>
      <c r="G2911" s="2" t="s">
        <v>1429</v>
      </c>
      <c r="I2911" s="1">
        <v>6</v>
      </c>
      <c r="J2911" s="1">
        <v>2013</v>
      </c>
      <c r="K2911" s="2" t="s">
        <v>1420</v>
      </c>
      <c r="L2911" s="122">
        <f t="shared" si="237"/>
        <v>1.1000000000000001</v>
      </c>
      <c r="N2911" s="117">
        <v>3800000</v>
      </c>
      <c r="O2911" s="129">
        <f t="shared" si="235"/>
        <v>4180000.0000000005</v>
      </c>
      <c r="P2911" s="14">
        <f t="shared" si="236"/>
        <v>0</v>
      </c>
      <c r="Q2911" s="14" t="str">
        <f>+IF(B2911='1'!$D$15,IF(C2911='1'!$D$16,'2'!D2911,""),"")</f>
        <v/>
      </c>
      <c r="S2911" s="36">
        <v>3100000</v>
      </c>
      <c r="T2911" s="87">
        <v>3250000</v>
      </c>
      <c r="U2911" s="96">
        <v>3300000</v>
      </c>
      <c r="V2911" s="108">
        <v>3800000</v>
      </c>
    </row>
    <row r="2912" spans="1:22" hidden="1" x14ac:dyDescent="0.2">
      <c r="A2912" s="103">
        <v>3427</v>
      </c>
      <c r="B2912" s="1" t="s">
        <v>49</v>
      </c>
      <c r="C2912" s="14">
        <v>11</v>
      </c>
      <c r="D2912" s="14" t="s">
        <v>1423</v>
      </c>
      <c r="E2912" s="1">
        <v>17024</v>
      </c>
      <c r="F2912" s="1" t="str">
        <f t="shared" si="234"/>
        <v>ХУД1179Г</v>
      </c>
      <c r="G2912" s="2" t="s">
        <v>1421</v>
      </c>
      <c r="I2912" s="1">
        <v>10</v>
      </c>
      <c r="J2912" s="1">
        <v>2014</v>
      </c>
      <c r="K2912" s="2" t="s">
        <v>1420</v>
      </c>
      <c r="L2912" s="122">
        <f t="shared" si="237"/>
        <v>1.1000000000000001</v>
      </c>
      <c r="N2912" s="117">
        <v>3100000</v>
      </c>
      <c r="O2912" s="129">
        <f t="shared" si="235"/>
        <v>3410000.0000000005</v>
      </c>
      <c r="P2912" s="14">
        <f t="shared" si="236"/>
        <v>0</v>
      </c>
      <c r="Q2912" s="14" t="str">
        <f>+IF(B2912='1'!$D$15,IF(C2912='1'!$D$16,'2'!D2912,""),"")</f>
        <v/>
      </c>
      <c r="S2912" s="36">
        <v>2800000</v>
      </c>
      <c r="T2912" s="87">
        <v>2850000</v>
      </c>
      <c r="U2912" s="106">
        <v>3000000</v>
      </c>
      <c r="V2912" s="108">
        <v>3100000</v>
      </c>
    </row>
    <row r="2913" spans="1:22" hidden="1" x14ac:dyDescent="0.2">
      <c r="A2913" s="103">
        <v>3428</v>
      </c>
      <c r="B2913" s="1" t="s">
        <v>49</v>
      </c>
      <c r="C2913" s="14">
        <v>11</v>
      </c>
      <c r="D2913" s="14" t="s">
        <v>1422</v>
      </c>
      <c r="E2913" s="1">
        <v>17024</v>
      </c>
      <c r="F2913" s="1" t="str">
        <f t="shared" si="234"/>
        <v>ХУД1179В</v>
      </c>
      <c r="G2913" s="2" t="s">
        <v>1421</v>
      </c>
      <c r="I2913" s="1">
        <v>10</v>
      </c>
      <c r="J2913" s="1">
        <v>2014</v>
      </c>
      <c r="K2913" s="2" t="s">
        <v>1420</v>
      </c>
      <c r="L2913" s="122">
        <f t="shared" si="237"/>
        <v>1.1000000000000001</v>
      </c>
      <c r="N2913" s="117">
        <v>3100000</v>
      </c>
      <c r="O2913" s="129">
        <f t="shared" si="235"/>
        <v>3410000.0000000005</v>
      </c>
      <c r="P2913" s="14">
        <f t="shared" si="236"/>
        <v>0</v>
      </c>
      <c r="Q2913" s="14" t="str">
        <f>+IF(B2913='1'!$D$15,IF(C2913='1'!$D$16,'2'!D2913,""),"")</f>
        <v/>
      </c>
      <c r="S2913" s="36">
        <v>2800000</v>
      </c>
      <c r="T2913" s="87">
        <v>2850000</v>
      </c>
      <c r="U2913" s="106">
        <v>3000000</v>
      </c>
      <c r="V2913" s="108">
        <v>3100000</v>
      </c>
    </row>
    <row r="2914" spans="1:22" hidden="1" x14ac:dyDescent="0.2">
      <c r="A2914" s="103">
        <v>3429</v>
      </c>
      <c r="B2914" s="1" t="s">
        <v>49</v>
      </c>
      <c r="C2914" s="14">
        <v>11</v>
      </c>
      <c r="D2914" s="14" t="s">
        <v>1172</v>
      </c>
      <c r="E2914" s="1">
        <v>17024</v>
      </c>
      <c r="F2914" s="1" t="str">
        <f t="shared" si="234"/>
        <v>ХУД1179Б</v>
      </c>
      <c r="G2914" s="2" t="s">
        <v>1421</v>
      </c>
      <c r="I2914" s="1">
        <v>10</v>
      </c>
      <c r="J2914" s="1">
        <v>2014</v>
      </c>
      <c r="K2914" s="2" t="s">
        <v>1420</v>
      </c>
      <c r="L2914" s="122">
        <f t="shared" si="237"/>
        <v>1.1000000000000001</v>
      </c>
      <c r="N2914" s="117">
        <v>3100000</v>
      </c>
      <c r="O2914" s="129">
        <f t="shared" si="235"/>
        <v>3410000.0000000005</v>
      </c>
      <c r="P2914" s="14">
        <f t="shared" si="236"/>
        <v>0</v>
      </c>
      <c r="Q2914" s="14" t="str">
        <f>+IF(B2914='1'!$D$15,IF(C2914='1'!$D$16,'2'!D2914,""),"")</f>
        <v/>
      </c>
      <c r="S2914" s="36">
        <v>2800000</v>
      </c>
      <c r="T2914" s="87">
        <v>2850000</v>
      </c>
      <c r="U2914" s="106">
        <v>3000000</v>
      </c>
      <c r="V2914" s="108">
        <v>3100000</v>
      </c>
    </row>
    <row r="2915" spans="1:22" hidden="1" x14ac:dyDescent="0.2">
      <c r="A2915" s="103">
        <v>3430</v>
      </c>
      <c r="B2915" s="1" t="s">
        <v>49</v>
      </c>
      <c r="C2915" s="14">
        <v>11</v>
      </c>
      <c r="D2915" s="14" t="s">
        <v>1171</v>
      </c>
      <c r="E2915" s="1">
        <v>17024</v>
      </c>
      <c r="F2915" s="1" t="str">
        <f t="shared" si="234"/>
        <v>ХУД1179А</v>
      </c>
      <c r="G2915" s="2" t="s">
        <v>1421</v>
      </c>
      <c r="I2915" s="1">
        <v>10</v>
      </c>
      <c r="J2915" s="1">
        <v>2014</v>
      </c>
      <c r="K2915" s="2" t="s">
        <v>1420</v>
      </c>
      <c r="L2915" s="122">
        <f t="shared" si="237"/>
        <v>1.1000000000000001</v>
      </c>
      <c r="N2915" s="117">
        <v>3100000</v>
      </c>
      <c r="O2915" s="129">
        <f t="shared" si="235"/>
        <v>3410000.0000000005</v>
      </c>
      <c r="P2915" s="14">
        <f t="shared" si="236"/>
        <v>0</v>
      </c>
      <c r="Q2915" s="14" t="str">
        <f>+IF(B2915='1'!$D$15,IF(C2915='1'!$D$16,'2'!D2915,""),"")</f>
        <v/>
      </c>
      <c r="S2915" s="36">
        <v>2800000</v>
      </c>
      <c r="T2915" s="87">
        <v>2850000</v>
      </c>
      <c r="U2915" s="106">
        <v>3000000</v>
      </c>
      <c r="V2915" s="108">
        <v>3100000</v>
      </c>
    </row>
    <row r="2916" spans="1:22" hidden="1" x14ac:dyDescent="0.2">
      <c r="A2916" s="103">
        <v>3431</v>
      </c>
      <c r="B2916" s="1" t="s">
        <v>49</v>
      </c>
      <c r="C2916" s="14">
        <v>11</v>
      </c>
      <c r="D2916" s="14" t="s">
        <v>1388</v>
      </c>
      <c r="E2916" s="1">
        <v>17021</v>
      </c>
      <c r="F2916" s="1" t="str">
        <f t="shared" si="234"/>
        <v>ХУД1154/3</v>
      </c>
      <c r="G2916" s="2" t="s">
        <v>1412</v>
      </c>
      <c r="I2916" s="1">
        <v>6</v>
      </c>
      <c r="J2916" s="1">
        <v>2012</v>
      </c>
      <c r="K2916" s="2" t="s">
        <v>1401</v>
      </c>
      <c r="L2916" s="122">
        <f t="shared" si="237"/>
        <v>1.1000000000000001</v>
      </c>
      <c r="N2916" s="117">
        <v>3900000</v>
      </c>
      <c r="O2916" s="129">
        <f t="shared" si="235"/>
        <v>4290000</v>
      </c>
      <c r="P2916" s="14">
        <f t="shared" si="236"/>
        <v>0</v>
      </c>
      <c r="Q2916" s="14" t="str">
        <f>+IF(B2916='1'!$D$15,IF(C2916='1'!$D$16,'2'!D2916,""),"")</f>
        <v/>
      </c>
      <c r="S2916" s="36">
        <v>3400000</v>
      </c>
      <c r="T2916" s="87">
        <v>3300000</v>
      </c>
      <c r="U2916" s="96">
        <v>3400000</v>
      </c>
      <c r="V2916" s="108">
        <v>3900000</v>
      </c>
    </row>
    <row r="2917" spans="1:22" hidden="1" x14ac:dyDescent="0.2">
      <c r="A2917" s="103">
        <v>3432</v>
      </c>
      <c r="B2917" s="1" t="s">
        <v>49</v>
      </c>
      <c r="C2917" s="14">
        <v>11</v>
      </c>
      <c r="D2917" s="14" t="s">
        <v>562</v>
      </c>
      <c r="E2917" s="1">
        <v>17021</v>
      </c>
      <c r="F2917" s="1" t="str">
        <f t="shared" si="234"/>
        <v>ХУД1154/2</v>
      </c>
      <c r="G2917" s="2" t="s">
        <v>1412</v>
      </c>
      <c r="I2917" s="1">
        <v>6</v>
      </c>
      <c r="J2917" s="1">
        <v>2012</v>
      </c>
      <c r="K2917" s="2" t="s">
        <v>1401</v>
      </c>
      <c r="L2917" s="122">
        <f t="shared" si="237"/>
        <v>1.1000000000000001</v>
      </c>
      <c r="N2917" s="117">
        <v>3900000</v>
      </c>
      <c r="O2917" s="129">
        <f t="shared" si="235"/>
        <v>4290000</v>
      </c>
      <c r="P2917" s="14">
        <f t="shared" si="236"/>
        <v>0</v>
      </c>
      <c r="Q2917" s="14" t="str">
        <f>+IF(B2917='1'!$D$15,IF(C2917='1'!$D$16,'2'!D2917,""),"")</f>
        <v/>
      </c>
      <c r="S2917" s="36">
        <v>3400000</v>
      </c>
      <c r="T2917" s="87">
        <v>3300000</v>
      </c>
      <c r="U2917" s="96">
        <v>3400000</v>
      </c>
      <c r="V2917" s="108">
        <v>3900000</v>
      </c>
    </row>
    <row r="2918" spans="1:22" hidden="1" x14ac:dyDescent="0.2">
      <c r="A2918" s="103">
        <v>3433</v>
      </c>
      <c r="B2918" s="1" t="s">
        <v>49</v>
      </c>
      <c r="C2918" s="14">
        <v>11</v>
      </c>
      <c r="D2918" s="14" t="s">
        <v>560</v>
      </c>
      <c r="E2918" s="1">
        <v>17021</v>
      </c>
      <c r="F2918" s="1" t="str">
        <f t="shared" si="234"/>
        <v>ХУД1154/1</v>
      </c>
      <c r="G2918" s="2" t="s">
        <v>1412</v>
      </c>
      <c r="I2918" s="1">
        <v>6</v>
      </c>
      <c r="J2918" s="1">
        <v>2012</v>
      </c>
      <c r="K2918" s="2" t="s">
        <v>1401</v>
      </c>
      <c r="L2918" s="122">
        <f t="shared" si="237"/>
        <v>1.1000000000000001</v>
      </c>
      <c r="N2918" s="117">
        <v>3900000</v>
      </c>
      <c r="O2918" s="129">
        <f t="shared" si="235"/>
        <v>4290000</v>
      </c>
      <c r="P2918" s="14">
        <f t="shared" si="236"/>
        <v>0</v>
      </c>
      <c r="Q2918" s="14" t="str">
        <f>+IF(B2918='1'!$D$15,IF(C2918='1'!$D$16,'2'!D2918,""),"")</f>
        <v/>
      </c>
      <c r="S2918" s="36">
        <v>3400000</v>
      </c>
      <c r="T2918" s="87">
        <v>3300000</v>
      </c>
      <c r="U2918" s="96">
        <v>3400000</v>
      </c>
      <c r="V2918" s="108">
        <v>3900000</v>
      </c>
    </row>
    <row r="2919" spans="1:22" hidden="1" x14ac:dyDescent="0.2">
      <c r="A2919" s="103">
        <v>3434</v>
      </c>
      <c r="B2919" s="1" t="s">
        <v>49</v>
      </c>
      <c r="C2919" s="14">
        <v>11</v>
      </c>
      <c r="D2919" s="14" t="s">
        <v>947</v>
      </c>
      <c r="E2919" s="1">
        <v>17021</v>
      </c>
      <c r="F2919" s="1" t="str">
        <f t="shared" si="234"/>
        <v>ХУД1152/3</v>
      </c>
      <c r="G2919" s="2" t="s">
        <v>1412</v>
      </c>
      <c r="I2919" s="1">
        <v>4</v>
      </c>
      <c r="J2919" s="1">
        <v>2012</v>
      </c>
      <c r="K2919" s="2" t="s">
        <v>1401</v>
      </c>
      <c r="L2919" s="122">
        <f t="shared" si="237"/>
        <v>1.1000000000000001</v>
      </c>
      <c r="N2919" s="117">
        <v>3900000</v>
      </c>
      <c r="O2919" s="129">
        <f t="shared" si="235"/>
        <v>4290000</v>
      </c>
      <c r="P2919" s="14">
        <f t="shared" si="236"/>
        <v>0</v>
      </c>
      <c r="Q2919" s="14" t="str">
        <f>+IF(B2919='1'!$D$15,IF(C2919='1'!$D$16,'2'!D2919,""),"")</f>
        <v/>
      </c>
      <c r="S2919" s="36">
        <v>3400000</v>
      </c>
      <c r="T2919" s="87">
        <v>3300000</v>
      </c>
      <c r="U2919" s="96">
        <v>3400000</v>
      </c>
      <c r="V2919" s="108">
        <v>3900000</v>
      </c>
    </row>
    <row r="2920" spans="1:22" hidden="1" x14ac:dyDescent="0.2">
      <c r="A2920" s="103">
        <v>3435</v>
      </c>
      <c r="B2920" s="1" t="s">
        <v>49</v>
      </c>
      <c r="C2920" s="14">
        <v>11</v>
      </c>
      <c r="D2920" s="14" t="s">
        <v>1411</v>
      </c>
      <c r="E2920" s="1">
        <v>17021</v>
      </c>
      <c r="F2920" s="1" t="str">
        <f t="shared" si="234"/>
        <v>ХУД1152/2</v>
      </c>
      <c r="G2920" s="2" t="s">
        <v>1412</v>
      </c>
      <c r="I2920" s="1">
        <v>4</v>
      </c>
      <c r="J2920" s="1">
        <v>2012</v>
      </c>
      <c r="K2920" s="2" t="s">
        <v>1401</v>
      </c>
      <c r="L2920" s="122">
        <f t="shared" si="237"/>
        <v>1.1000000000000001</v>
      </c>
      <c r="N2920" s="117">
        <v>3900000</v>
      </c>
      <c r="O2920" s="129">
        <f t="shared" si="235"/>
        <v>4290000</v>
      </c>
      <c r="P2920" s="14">
        <f t="shared" si="236"/>
        <v>0</v>
      </c>
      <c r="Q2920" s="14" t="str">
        <f>+IF(B2920='1'!$D$15,IF(C2920='1'!$D$16,'2'!D2920,""),"")</f>
        <v/>
      </c>
      <c r="S2920" s="36">
        <v>3400000</v>
      </c>
      <c r="T2920" s="87">
        <v>3300000</v>
      </c>
      <c r="U2920" s="96">
        <v>3400000</v>
      </c>
      <c r="V2920" s="108">
        <v>3900000</v>
      </c>
    </row>
    <row r="2921" spans="1:22" hidden="1" x14ac:dyDescent="0.2">
      <c r="A2921" s="103">
        <v>3436</v>
      </c>
      <c r="B2921" s="1" t="s">
        <v>49</v>
      </c>
      <c r="C2921" s="14">
        <v>11</v>
      </c>
      <c r="D2921" s="14" t="s">
        <v>1404</v>
      </c>
      <c r="E2921" s="1">
        <v>17021</v>
      </c>
      <c r="F2921" s="1" t="str">
        <f t="shared" si="234"/>
        <v>ХУД1146Г</v>
      </c>
      <c r="G2921" s="2" t="s">
        <v>1403</v>
      </c>
      <c r="I2921" s="1">
        <v>6</v>
      </c>
      <c r="J2921" s="1">
        <v>2008</v>
      </c>
      <c r="K2921" s="2" t="s">
        <v>1401</v>
      </c>
      <c r="L2921" s="122">
        <f t="shared" si="237"/>
        <v>1.1000000000000001</v>
      </c>
      <c r="N2921" s="117">
        <v>3700000</v>
      </c>
      <c r="O2921" s="129">
        <f t="shared" si="235"/>
        <v>4070000.0000000005</v>
      </c>
      <c r="P2921" s="14">
        <f t="shared" si="236"/>
        <v>0</v>
      </c>
      <c r="Q2921" s="14" t="str">
        <f>+IF(B2921='1'!$D$15,IF(C2921='1'!$D$16,'2'!D2921,""),"")</f>
        <v/>
      </c>
      <c r="S2921" s="36">
        <v>2500000</v>
      </c>
      <c r="T2921" s="87">
        <v>2700000</v>
      </c>
      <c r="U2921" s="96">
        <v>3300000</v>
      </c>
      <c r="V2921" s="108">
        <v>3700000</v>
      </c>
    </row>
    <row r="2922" spans="1:22" hidden="1" x14ac:dyDescent="0.2">
      <c r="A2922" s="103">
        <v>3437</v>
      </c>
      <c r="B2922" s="1" t="s">
        <v>49</v>
      </c>
      <c r="C2922" s="14">
        <v>11</v>
      </c>
      <c r="D2922" s="14" t="s">
        <v>906</v>
      </c>
      <c r="E2922" s="1">
        <v>17021</v>
      </c>
      <c r="F2922" s="1" t="str">
        <f t="shared" si="234"/>
        <v>ХУД1146В</v>
      </c>
      <c r="G2922" s="2" t="s">
        <v>1403</v>
      </c>
      <c r="I2922" s="1">
        <v>6</v>
      </c>
      <c r="J2922" s="1">
        <v>2008</v>
      </c>
      <c r="K2922" s="2" t="s">
        <v>1401</v>
      </c>
      <c r="L2922" s="122">
        <f t="shared" si="237"/>
        <v>1.1000000000000001</v>
      </c>
      <c r="N2922" s="117">
        <v>3700000</v>
      </c>
      <c r="O2922" s="129">
        <f t="shared" si="235"/>
        <v>4070000.0000000005</v>
      </c>
      <c r="P2922" s="14">
        <f t="shared" si="236"/>
        <v>0</v>
      </c>
      <c r="Q2922" s="14" t="str">
        <f>+IF(B2922='1'!$D$15,IF(C2922='1'!$D$16,'2'!D2922,""),"")</f>
        <v/>
      </c>
      <c r="S2922" s="36">
        <v>2500000</v>
      </c>
      <c r="T2922" s="87">
        <v>2700000</v>
      </c>
      <c r="U2922" s="96">
        <v>3300000</v>
      </c>
      <c r="V2922" s="108">
        <v>3700000</v>
      </c>
    </row>
    <row r="2923" spans="1:22" hidden="1" x14ac:dyDescent="0.2">
      <c r="A2923" s="103">
        <v>3438</v>
      </c>
      <c r="B2923" s="1" t="s">
        <v>49</v>
      </c>
      <c r="C2923" s="14">
        <v>11</v>
      </c>
      <c r="D2923" s="14" t="s">
        <v>452</v>
      </c>
      <c r="E2923" s="1">
        <v>17021</v>
      </c>
      <c r="F2923" s="1" t="str">
        <f t="shared" si="234"/>
        <v>ХУД1146Б</v>
      </c>
      <c r="G2923" s="2" t="s">
        <v>1403</v>
      </c>
      <c r="I2923" s="1">
        <v>6</v>
      </c>
      <c r="J2923" s="1">
        <v>2008</v>
      </c>
      <c r="K2923" s="2" t="s">
        <v>1401</v>
      </c>
      <c r="L2923" s="122">
        <f t="shared" si="237"/>
        <v>1.1000000000000001</v>
      </c>
      <c r="N2923" s="117">
        <v>3700000</v>
      </c>
      <c r="O2923" s="129">
        <f t="shared" si="235"/>
        <v>4070000.0000000005</v>
      </c>
      <c r="P2923" s="14">
        <f t="shared" si="236"/>
        <v>0</v>
      </c>
      <c r="Q2923" s="14" t="str">
        <f>+IF(B2923='1'!$D$15,IF(C2923='1'!$D$16,'2'!D2923,""),"")</f>
        <v/>
      </c>
      <c r="S2923" s="36">
        <v>2500000</v>
      </c>
      <c r="T2923" s="87">
        <v>2700000</v>
      </c>
      <c r="U2923" s="96">
        <v>3300000</v>
      </c>
      <c r="V2923" s="108">
        <v>3700000</v>
      </c>
    </row>
    <row r="2924" spans="1:22" hidden="1" x14ac:dyDescent="0.2">
      <c r="A2924" s="103">
        <v>3439</v>
      </c>
      <c r="B2924" s="1" t="s">
        <v>49</v>
      </c>
      <c r="C2924" s="14">
        <v>11</v>
      </c>
      <c r="D2924" s="14" t="s">
        <v>451</v>
      </c>
      <c r="E2924" s="1">
        <v>17021</v>
      </c>
      <c r="F2924" s="1" t="str">
        <f t="shared" si="234"/>
        <v>ХУД1146А</v>
      </c>
      <c r="G2924" s="2" t="s">
        <v>1403</v>
      </c>
      <c r="I2924" s="1">
        <v>6</v>
      </c>
      <c r="J2924" s="1">
        <v>2008</v>
      </c>
      <c r="K2924" s="2" t="s">
        <v>1401</v>
      </c>
      <c r="L2924" s="122">
        <f t="shared" si="237"/>
        <v>1.1000000000000001</v>
      </c>
      <c r="N2924" s="117">
        <v>3700000</v>
      </c>
      <c r="O2924" s="129">
        <f t="shared" si="235"/>
        <v>4070000.0000000005</v>
      </c>
      <c r="P2924" s="14">
        <f t="shared" si="236"/>
        <v>0</v>
      </c>
      <c r="Q2924" s="14" t="str">
        <f>+IF(B2924='1'!$D$15,IF(C2924='1'!$D$16,'2'!D2924,""),"")</f>
        <v/>
      </c>
      <c r="S2924" s="36">
        <v>2500000</v>
      </c>
      <c r="T2924" s="87">
        <v>2700000</v>
      </c>
      <c r="U2924" s="96">
        <v>3300000</v>
      </c>
      <c r="V2924" s="108">
        <v>3700000</v>
      </c>
    </row>
    <row r="2925" spans="1:22" hidden="1" x14ac:dyDescent="0.2">
      <c r="A2925" s="103">
        <v>3440</v>
      </c>
      <c r="B2925" s="1" t="s">
        <v>49</v>
      </c>
      <c r="C2925" s="14">
        <v>11</v>
      </c>
      <c r="D2925" s="14" t="s">
        <v>1323</v>
      </c>
      <c r="E2925" s="1">
        <v>17021</v>
      </c>
      <c r="F2925" s="1" t="str">
        <f t="shared" si="234"/>
        <v>ХУД1144Г</v>
      </c>
      <c r="G2925" s="2" t="s">
        <v>1403</v>
      </c>
      <c r="I2925" s="1">
        <v>6</v>
      </c>
      <c r="J2925" s="1">
        <v>2008</v>
      </c>
      <c r="K2925" s="2" t="s">
        <v>1401</v>
      </c>
      <c r="L2925" s="122">
        <f t="shared" si="237"/>
        <v>1.1000000000000001</v>
      </c>
      <c r="N2925" s="117">
        <v>3700000</v>
      </c>
      <c r="O2925" s="129">
        <f t="shared" si="235"/>
        <v>4070000.0000000005</v>
      </c>
      <c r="P2925" s="14">
        <f t="shared" si="236"/>
        <v>0</v>
      </c>
      <c r="Q2925" s="14" t="str">
        <f>+IF(B2925='1'!$D$15,IF(C2925='1'!$D$16,'2'!D2925,""),"")</f>
        <v/>
      </c>
      <c r="S2925" s="36">
        <v>2500000</v>
      </c>
      <c r="T2925" s="87">
        <v>2700000</v>
      </c>
      <c r="U2925" s="96">
        <v>3300000</v>
      </c>
      <c r="V2925" s="108">
        <v>3700000</v>
      </c>
    </row>
    <row r="2926" spans="1:22" hidden="1" x14ac:dyDescent="0.2">
      <c r="A2926" s="103">
        <v>3441</v>
      </c>
      <c r="B2926" s="1" t="s">
        <v>49</v>
      </c>
      <c r="C2926" s="14">
        <v>11</v>
      </c>
      <c r="D2926" s="14" t="s">
        <v>907</v>
      </c>
      <c r="E2926" s="1">
        <v>17021</v>
      </c>
      <c r="F2926" s="1" t="str">
        <f t="shared" si="234"/>
        <v>ХУД1144В</v>
      </c>
      <c r="G2926" s="2" t="s">
        <v>1403</v>
      </c>
      <c r="I2926" s="1">
        <v>6</v>
      </c>
      <c r="J2926" s="1">
        <v>2008</v>
      </c>
      <c r="K2926" s="2" t="s">
        <v>1401</v>
      </c>
      <c r="L2926" s="122">
        <f t="shared" si="237"/>
        <v>1.1000000000000001</v>
      </c>
      <c r="N2926" s="117">
        <v>3700000</v>
      </c>
      <c r="O2926" s="129">
        <f t="shared" si="235"/>
        <v>4070000.0000000005</v>
      </c>
      <c r="P2926" s="14">
        <f t="shared" si="236"/>
        <v>0</v>
      </c>
      <c r="Q2926" s="14" t="str">
        <f>+IF(B2926='1'!$D$15,IF(C2926='1'!$D$16,'2'!D2926,""),"")</f>
        <v/>
      </c>
      <c r="S2926" s="36">
        <v>2500000</v>
      </c>
      <c r="T2926" s="87">
        <v>2700000</v>
      </c>
      <c r="U2926" s="96">
        <v>3300000</v>
      </c>
      <c r="V2926" s="108">
        <v>3700000</v>
      </c>
    </row>
    <row r="2927" spans="1:22" hidden="1" x14ac:dyDescent="0.2">
      <c r="A2927" s="103">
        <v>3442</v>
      </c>
      <c r="B2927" s="1" t="s">
        <v>49</v>
      </c>
      <c r="C2927" s="14">
        <v>11</v>
      </c>
      <c r="D2927" s="14" t="s">
        <v>316</v>
      </c>
      <c r="E2927" s="1">
        <v>17021</v>
      </c>
      <c r="F2927" s="1" t="str">
        <f t="shared" si="234"/>
        <v>ХУД1144Б</v>
      </c>
      <c r="G2927" s="2" t="s">
        <v>1403</v>
      </c>
      <c r="I2927" s="1">
        <v>6</v>
      </c>
      <c r="J2927" s="1">
        <v>2008</v>
      </c>
      <c r="K2927" s="2" t="s">
        <v>1401</v>
      </c>
      <c r="L2927" s="122">
        <f t="shared" si="237"/>
        <v>1.1000000000000001</v>
      </c>
      <c r="N2927" s="117">
        <v>3700000</v>
      </c>
      <c r="O2927" s="129">
        <f t="shared" si="235"/>
        <v>4070000.0000000005</v>
      </c>
      <c r="P2927" s="14">
        <f t="shared" si="236"/>
        <v>0</v>
      </c>
      <c r="Q2927" s="14" t="str">
        <f>+IF(B2927='1'!$D$15,IF(C2927='1'!$D$16,'2'!D2927,""),"")</f>
        <v/>
      </c>
      <c r="S2927" s="36">
        <v>2500000</v>
      </c>
      <c r="T2927" s="87">
        <v>2700000</v>
      </c>
      <c r="U2927" s="96">
        <v>3300000</v>
      </c>
      <c r="V2927" s="108">
        <v>3700000</v>
      </c>
    </row>
    <row r="2928" spans="1:22" hidden="1" x14ac:dyDescent="0.2">
      <c r="A2928" s="103">
        <v>3443</v>
      </c>
      <c r="B2928" s="1" t="s">
        <v>49</v>
      </c>
      <c r="C2928" s="14">
        <v>11</v>
      </c>
      <c r="D2928" s="14" t="s">
        <v>137</v>
      </c>
      <c r="E2928" s="1">
        <v>17021</v>
      </c>
      <c r="F2928" s="1" t="str">
        <f t="shared" si="234"/>
        <v>ХУД1144А</v>
      </c>
      <c r="G2928" s="2" t="s">
        <v>1403</v>
      </c>
      <c r="I2928" s="1">
        <v>6</v>
      </c>
      <c r="J2928" s="1">
        <v>2008</v>
      </c>
      <c r="K2928" s="2" t="s">
        <v>1401</v>
      </c>
      <c r="L2928" s="122">
        <f t="shared" si="237"/>
        <v>1.1000000000000001</v>
      </c>
      <c r="N2928" s="117">
        <v>3700000</v>
      </c>
      <c r="O2928" s="129">
        <f t="shared" si="235"/>
        <v>4070000.0000000005</v>
      </c>
      <c r="P2928" s="14">
        <f t="shared" si="236"/>
        <v>0</v>
      </c>
      <c r="Q2928" s="14" t="str">
        <f>+IF(B2928='1'!$D$15,IF(C2928='1'!$D$16,'2'!D2928,""),"")</f>
        <v/>
      </c>
      <c r="S2928" s="36">
        <v>2500000</v>
      </c>
      <c r="T2928" s="87">
        <v>2700000</v>
      </c>
      <c r="U2928" s="96">
        <v>3300000</v>
      </c>
      <c r="V2928" s="108">
        <v>3700000</v>
      </c>
    </row>
    <row r="2929" spans="1:22" hidden="1" x14ac:dyDescent="0.2">
      <c r="A2929" s="103">
        <v>3444</v>
      </c>
      <c r="B2929" s="1" t="s">
        <v>49</v>
      </c>
      <c r="C2929" s="14">
        <v>11</v>
      </c>
      <c r="D2929" s="14" t="s">
        <v>1414</v>
      </c>
      <c r="E2929" s="1">
        <v>17020</v>
      </c>
      <c r="F2929" s="1" t="str">
        <f t="shared" si="234"/>
        <v>ХУД1141/4</v>
      </c>
      <c r="G2929" s="2" t="s">
        <v>1415</v>
      </c>
      <c r="I2929" s="1">
        <v>4</v>
      </c>
      <c r="J2929" s="1">
        <v>2013</v>
      </c>
      <c r="K2929" s="2" t="s">
        <v>1401</v>
      </c>
      <c r="L2929" s="122">
        <f t="shared" si="237"/>
        <v>1.1000000000000001</v>
      </c>
      <c r="N2929" s="117">
        <v>4100000</v>
      </c>
      <c r="O2929" s="129">
        <f t="shared" si="235"/>
        <v>4510000</v>
      </c>
      <c r="P2929" s="14">
        <f t="shared" si="236"/>
        <v>0</v>
      </c>
      <c r="Q2929" s="14" t="str">
        <f>+IF(B2929='1'!$D$15,IF(C2929='1'!$D$16,'2'!D2929,""),"")</f>
        <v/>
      </c>
      <c r="S2929" s="36">
        <v>3300000</v>
      </c>
      <c r="T2929" s="87">
        <v>3400000</v>
      </c>
      <c r="U2929" s="96">
        <v>3600000</v>
      </c>
      <c r="V2929" s="108">
        <v>4100000</v>
      </c>
    </row>
    <row r="2930" spans="1:22" hidden="1" x14ac:dyDescent="0.2">
      <c r="A2930" s="103">
        <v>3445</v>
      </c>
      <c r="B2930" s="1" t="s">
        <v>49</v>
      </c>
      <c r="C2930" s="14">
        <v>11</v>
      </c>
      <c r="D2930" s="14" t="s">
        <v>1416</v>
      </c>
      <c r="E2930" s="1">
        <v>17020</v>
      </c>
      <c r="F2930" s="1" t="str">
        <f t="shared" si="234"/>
        <v>ХУД1141/3</v>
      </c>
      <c r="G2930" s="2" t="s">
        <v>1415</v>
      </c>
      <c r="I2930" s="1">
        <v>4</v>
      </c>
      <c r="J2930" s="1">
        <v>2013</v>
      </c>
      <c r="K2930" s="2" t="s">
        <v>1401</v>
      </c>
      <c r="L2930" s="122">
        <f t="shared" ref="L2930:L2960" si="238">+$L$1</f>
        <v>1.1000000000000001</v>
      </c>
      <c r="N2930" s="117">
        <v>4100000</v>
      </c>
      <c r="O2930" s="129">
        <f t="shared" si="235"/>
        <v>4510000</v>
      </c>
      <c r="P2930" s="14">
        <f t="shared" si="236"/>
        <v>0</v>
      </c>
      <c r="Q2930" s="14" t="str">
        <f>+IF(B2930='1'!$D$15,IF(C2930='1'!$D$16,'2'!D2930,""),"")</f>
        <v/>
      </c>
      <c r="S2930" s="36">
        <v>3300000</v>
      </c>
      <c r="T2930" s="87">
        <v>3400000</v>
      </c>
      <c r="U2930" s="96">
        <v>3600000</v>
      </c>
      <c r="V2930" s="108">
        <v>4100000</v>
      </c>
    </row>
    <row r="2931" spans="1:22" hidden="1" x14ac:dyDescent="0.2">
      <c r="A2931" s="103">
        <v>3446</v>
      </c>
      <c r="B2931" s="1" t="s">
        <v>49</v>
      </c>
      <c r="C2931" s="14">
        <v>11</v>
      </c>
      <c r="D2931" s="14" t="s">
        <v>1417</v>
      </c>
      <c r="E2931" s="1">
        <v>17020</v>
      </c>
      <c r="F2931" s="1" t="str">
        <f t="shared" si="234"/>
        <v>ХУД1141/2</v>
      </c>
      <c r="G2931" s="2" t="s">
        <v>1415</v>
      </c>
      <c r="I2931" s="1">
        <v>4</v>
      </c>
      <c r="J2931" s="1">
        <v>2013</v>
      </c>
      <c r="K2931" s="2" t="s">
        <v>1401</v>
      </c>
      <c r="L2931" s="122">
        <f t="shared" si="238"/>
        <v>1.1000000000000001</v>
      </c>
      <c r="N2931" s="117">
        <v>4100000</v>
      </c>
      <c r="O2931" s="129">
        <f t="shared" si="235"/>
        <v>4510000</v>
      </c>
      <c r="P2931" s="14">
        <f t="shared" si="236"/>
        <v>0</v>
      </c>
      <c r="Q2931" s="14" t="str">
        <f>+IF(B2931='1'!$D$15,IF(C2931='1'!$D$16,'2'!D2931,""),"")</f>
        <v/>
      </c>
      <c r="S2931" s="36">
        <v>3300000</v>
      </c>
      <c r="T2931" s="87">
        <v>3400000</v>
      </c>
      <c r="U2931" s="96">
        <v>3600000</v>
      </c>
      <c r="V2931" s="108">
        <v>4100000</v>
      </c>
    </row>
    <row r="2932" spans="1:22" hidden="1" x14ac:dyDescent="0.2">
      <c r="A2932" s="103">
        <v>3447</v>
      </c>
      <c r="B2932" s="1" t="s">
        <v>49</v>
      </c>
      <c r="C2932" s="14">
        <v>11</v>
      </c>
      <c r="D2932" s="14" t="s">
        <v>1284</v>
      </c>
      <c r="E2932" s="1">
        <v>17020</v>
      </c>
      <c r="F2932" s="1" t="str">
        <f t="shared" si="234"/>
        <v>ХУД1141/1</v>
      </c>
      <c r="G2932" s="2" t="s">
        <v>1415</v>
      </c>
      <c r="I2932" s="1">
        <v>4</v>
      </c>
      <c r="J2932" s="1">
        <v>2013</v>
      </c>
      <c r="K2932" s="2" t="s">
        <v>1401</v>
      </c>
      <c r="L2932" s="122">
        <f t="shared" si="238"/>
        <v>1.1000000000000001</v>
      </c>
      <c r="N2932" s="117">
        <v>4100000</v>
      </c>
      <c r="O2932" s="129">
        <f t="shared" si="235"/>
        <v>4510000</v>
      </c>
      <c r="P2932" s="14">
        <f t="shared" si="236"/>
        <v>0</v>
      </c>
      <c r="Q2932" s="14" t="str">
        <f>+IF(B2932='1'!$D$15,IF(C2932='1'!$D$16,'2'!D2932,""),"")</f>
        <v/>
      </c>
      <c r="S2932" s="36">
        <v>3300000</v>
      </c>
      <c r="T2932" s="87">
        <v>3400000</v>
      </c>
      <c r="U2932" s="96">
        <v>3600000</v>
      </c>
      <c r="V2932" s="108">
        <v>4100000</v>
      </c>
    </row>
    <row r="2933" spans="1:22" hidden="1" x14ac:dyDescent="0.2">
      <c r="A2933" s="103">
        <v>3448</v>
      </c>
      <c r="B2933" s="1" t="s">
        <v>49</v>
      </c>
      <c r="C2933" s="14">
        <v>11</v>
      </c>
      <c r="D2933" s="14" t="s">
        <v>2216</v>
      </c>
      <c r="E2933" s="1">
        <v>17020</v>
      </c>
      <c r="F2933" s="1" t="str">
        <f t="shared" si="234"/>
        <v>ХУД1138/2</v>
      </c>
      <c r="G2933" s="2" t="s">
        <v>2215</v>
      </c>
      <c r="I2933" s="1">
        <v>12</v>
      </c>
      <c r="J2933" s="1">
        <v>2022</v>
      </c>
      <c r="K2933" s="2" t="s">
        <v>1401</v>
      </c>
      <c r="L2933" s="122">
        <f t="shared" si="238"/>
        <v>1.1000000000000001</v>
      </c>
      <c r="N2933" s="117">
        <v>4000000</v>
      </c>
      <c r="O2933" s="129">
        <f t="shared" si="235"/>
        <v>4400000</v>
      </c>
      <c r="P2933" s="14">
        <f t="shared" si="236"/>
        <v>0</v>
      </c>
      <c r="Q2933" s="14" t="str">
        <f>+IF(B2933='1'!$D$15,IF(C2933='1'!$D$16,'2'!D2933,""),"")</f>
        <v/>
      </c>
      <c r="S2933" s="36"/>
      <c r="T2933" s="87"/>
      <c r="U2933" s="96">
        <v>3400000</v>
      </c>
      <c r="V2933" s="108">
        <v>4000000</v>
      </c>
    </row>
    <row r="2934" spans="1:22" hidden="1" x14ac:dyDescent="0.2">
      <c r="A2934" s="103">
        <v>3449</v>
      </c>
      <c r="B2934" s="1" t="s">
        <v>49</v>
      </c>
      <c r="C2934" s="14">
        <v>11</v>
      </c>
      <c r="D2934" s="14" t="s">
        <v>2214</v>
      </c>
      <c r="E2934" s="1">
        <v>17020</v>
      </c>
      <c r="F2934" s="1" t="str">
        <f t="shared" si="234"/>
        <v>ХУД1138/1</v>
      </c>
      <c r="G2934" s="2" t="s">
        <v>2215</v>
      </c>
      <c r="I2934" s="1">
        <v>12</v>
      </c>
      <c r="J2934" s="1">
        <v>2022</v>
      </c>
      <c r="K2934" s="2" t="s">
        <v>1401</v>
      </c>
      <c r="L2934" s="122">
        <f t="shared" si="238"/>
        <v>1.1000000000000001</v>
      </c>
      <c r="N2934" s="117">
        <v>4000000</v>
      </c>
      <c r="O2934" s="129">
        <f t="shared" si="235"/>
        <v>4400000</v>
      </c>
      <c r="P2934" s="14">
        <f t="shared" si="236"/>
        <v>0</v>
      </c>
      <c r="Q2934" s="14" t="str">
        <f>+IF(B2934='1'!$D$15,IF(C2934='1'!$D$16,'2'!D2934,""),"")</f>
        <v/>
      </c>
      <c r="S2934" s="36"/>
      <c r="T2934" s="87"/>
      <c r="U2934" s="96">
        <v>3400000</v>
      </c>
      <c r="V2934" s="108">
        <v>4000000</v>
      </c>
    </row>
    <row r="2935" spans="1:22" hidden="1" x14ac:dyDescent="0.2">
      <c r="A2935" s="103">
        <v>3450</v>
      </c>
      <c r="B2935" s="1" t="s">
        <v>49</v>
      </c>
      <c r="C2935" s="14">
        <v>11</v>
      </c>
      <c r="D2935" s="14" t="s">
        <v>1283</v>
      </c>
      <c r="E2935" s="1">
        <v>17012</v>
      </c>
      <c r="F2935" s="1" t="str">
        <f t="shared" si="234"/>
        <v>ХУД1140/5</v>
      </c>
      <c r="G2935" s="2" t="s">
        <v>1872</v>
      </c>
      <c r="I2935" s="1">
        <v>12</v>
      </c>
      <c r="J2935" s="1">
        <v>2018</v>
      </c>
      <c r="L2935" s="122">
        <f t="shared" si="238"/>
        <v>1.1000000000000001</v>
      </c>
      <c r="N2935" s="117">
        <v>3400000</v>
      </c>
      <c r="O2935" s="129">
        <f t="shared" si="235"/>
        <v>3740000.0000000005</v>
      </c>
      <c r="P2935" s="14">
        <f t="shared" si="236"/>
        <v>0</v>
      </c>
      <c r="Q2935" s="14" t="str">
        <f>+IF(B2935='1'!$D$15,IF(C2935='1'!$D$16,'2'!D2935,""),"")</f>
        <v/>
      </c>
      <c r="S2935" s="36">
        <v>3300000</v>
      </c>
      <c r="T2935" s="87">
        <v>3000000</v>
      </c>
      <c r="U2935" s="96">
        <v>3000000</v>
      </c>
      <c r="V2935" s="108">
        <v>3400000</v>
      </c>
    </row>
    <row r="2936" spans="1:22" hidden="1" x14ac:dyDescent="0.2">
      <c r="A2936" s="103">
        <v>3451</v>
      </c>
      <c r="B2936" s="1" t="s">
        <v>49</v>
      </c>
      <c r="C2936" s="14">
        <v>11</v>
      </c>
      <c r="D2936" s="14" t="s">
        <v>1282</v>
      </c>
      <c r="E2936" s="1">
        <v>17012</v>
      </c>
      <c r="F2936" s="1" t="str">
        <f t="shared" si="234"/>
        <v>ХУД1140/4</v>
      </c>
      <c r="G2936" s="2" t="s">
        <v>1872</v>
      </c>
      <c r="I2936" s="1">
        <v>12</v>
      </c>
      <c r="J2936" s="1">
        <v>2018</v>
      </c>
      <c r="L2936" s="122">
        <f t="shared" si="238"/>
        <v>1.1000000000000001</v>
      </c>
      <c r="N2936" s="117">
        <v>3400000</v>
      </c>
      <c r="O2936" s="129">
        <f t="shared" si="235"/>
        <v>3740000.0000000005</v>
      </c>
      <c r="P2936" s="14">
        <f t="shared" si="236"/>
        <v>0</v>
      </c>
      <c r="Q2936" s="14" t="str">
        <f>+IF(B2936='1'!$D$15,IF(C2936='1'!$D$16,'2'!D2936,""),"")</f>
        <v/>
      </c>
      <c r="S2936" s="36">
        <v>3300000</v>
      </c>
      <c r="T2936" s="87">
        <v>3000000</v>
      </c>
      <c r="U2936" s="96">
        <v>3000000</v>
      </c>
      <c r="V2936" s="108">
        <v>3400000</v>
      </c>
    </row>
    <row r="2937" spans="1:22" hidden="1" x14ac:dyDescent="0.2">
      <c r="A2937" s="103">
        <v>3452</v>
      </c>
      <c r="B2937" s="1" t="s">
        <v>49</v>
      </c>
      <c r="C2937" s="14">
        <v>11</v>
      </c>
      <c r="D2937" s="14" t="s">
        <v>2197</v>
      </c>
      <c r="E2937" s="1">
        <v>17012</v>
      </c>
      <c r="F2937" s="1" t="str">
        <f t="shared" si="234"/>
        <v>ХУД1140/3</v>
      </c>
      <c r="G2937" s="2" t="s">
        <v>1872</v>
      </c>
      <c r="I2937" s="1">
        <v>12</v>
      </c>
      <c r="J2937" s="1">
        <v>2018</v>
      </c>
      <c r="L2937" s="122">
        <f t="shared" si="238"/>
        <v>1.1000000000000001</v>
      </c>
      <c r="N2937" s="117">
        <v>3400000</v>
      </c>
      <c r="O2937" s="129">
        <f t="shared" si="235"/>
        <v>3740000.0000000005</v>
      </c>
      <c r="P2937" s="14">
        <f t="shared" si="236"/>
        <v>0</v>
      </c>
      <c r="Q2937" s="14" t="str">
        <f>+IF(B2937='1'!$D$15,IF(C2937='1'!$D$16,'2'!D2937,""),"")</f>
        <v/>
      </c>
      <c r="S2937" s="36">
        <v>3300000</v>
      </c>
      <c r="T2937" s="87">
        <v>3000000</v>
      </c>
      <c r="U2937" s="96">
        <v>3000000</v>
      </c>
      <c r="V2937" s="108">
        <v>3400000</v>
      </c>
    </row>
    <row r="2938" spans="1:22" hidden="1" x14ac:dyDescent="0.2">
      <c r="A2938" s="103">
        <v>3453</v>
      </c>
      <c r="B2938" s="1" t="s">
        <v>49</v>
      </c>
      <c r="C2938" s="14">
        <v>11</v>
      </c>
      <c r="D2938" s="14" t="s">
        <v>1871</v>
      </c>
      <c r="E2938" s="1">
        <v>17012</v>
      </c>
      <c r="F2938" s="1" t="str">
        <f t="shared" si="234"/>
        <v>ХУД1140/2</v>
      </c>
      <c r="G2938" s="2" t="s">
        <v>1872</v>
      </c>
      <c r="I2938" s="1">
        <v>12</v>
      </c>
      <c r="J2938" s="1">
        <v>2017</v>
      </c>
      <c r="L2938" s="122">
        <f t="shared" si="238"/>
        <v>1.1000000000000001</v>
      </c>
      <c r="N2938" s="117">
        <v>3400000</v>
      </c>
      <c r="O2938" s="129">
        <f t="shared" si="235"/>
        <v>3740000.0000000005</v>
      </c>
      <c r="P2938" s="14">
        <f t="shared" si="236"/>
        <v>0</v>
      </c>
      <c r="Q2938" s="14" t="str">
        <f>+IF(B2938='1'!$D$15,IF(C2938='1'!$D$16,'2'!D2938,""),"")</f>
        <v/>
      </c>
      <c r="S2938" s="36">
        <v>3300000</v>
      </c>
      <c r="T2938" s="87">
        <v>3000000</v>
      </c>
      <c r="U2938" s="96">
        <v>3000000</v>
      </c>
      <c r="V2938" s="108">
        <v>3400000</v>
      </c>
    </row>
    <row r="2939" spans="1:22" hidden="1" x14ac:dyDescent="0.2">
      <c r="A2939" s="103">
        <v>3454</v>
      </c>
      <c r="B2939" s="1" t="s">
        <v>49</v>
      </c>
      <c r="C2939" s="14">
        <v>11</v>
      </c>
      <c r="D2939" s="14" t="s">
        <v>1870</v>
      </c>
      <c r="E2939" s="1">
        <v>17012</v>
      </c>
      <c r="F2939" s="1" t="str">
        <f t="shared" si="234"/>
        <v>ХУД1140/1</v>
      </c>
      <c r="G2939" s="2" t="s">
        <v>1872</v>
      </c>
      <c r="I2939" s="1">
        <v>12</v>
      </c>
      <c r="J2939" s="1">
        <v>2017</v>
      </c>
      <c r="L2939" s="122">
        <f t="shared" si="238"/>
        <v>1.1000000000000001</v>
      </c>
      <c r="N2939" s="117">
        <v>3400000</v>
      </c>
      <c r="O2939" s="129">
        <f t="shared" si="235"/>
        <v>3740000.0000000005</v>
      </c>
      <c r="P2939" s="14">
        <f t="shared" si="236"/>
        <v>0</v>
      </c>
      <c r="Q2939" s="14" t="str">
        <f>+IF(B2939='1'!$D$15,IF(C2939='1'!$D$16,'2'!D2939,""),"")</f>
        <v/>
      </c>
      <c r="S2939" s="36">
        <v>3300000</v>
      </c>
      <c r="T2939" s="87">
        <v>3000000</v>
      </c>
      <c r="U2939" s="96">
        <v>3000000</v>
      </c>
      <c r="V2939" s="108">
        <v>3400000</v>
      </c>
    </row>
    <row r="2940" spans="1:22" hidden="1" x14ac:dyDescent="0.2">
      <c r="A2940" s="103">
        <v>3455</v>
      </c>
      <c r="B2940" s="1" t="s">
        <v>49</v>
      </c>
      <c r="C2940" s="14">
        <v>11</v>
      </c>
      <c r="D2940" s="14" t="s">
        <v>2198</v>
      </c>
      <c r="E2940" s="1">
        <v>17021</v>
      </c>
      <c r="F2940" s="1" t="str">
        <f t="shared" ref="F2940:F3003" si="239">+B2940&amp;C2940&amp;D2940</f>
        <v>ХУД1132Е</v>
      </c>
      <c r="G2940" s="2" t="s">
        <v>1418</v>
      </c>
      <c r="I2940" s="1">
        <v>9</v>
      </c>
      <c r="J2940" s="1">
        <v>2016</v>
      </c>
      <c r="K2940" s="2" t="s">
        <v>1401</v>
      </c>
      <c r="L2940" s="122">
        <f t="shared" si="238"/>
        <v>1.1000000000000001</v>
      </c>
      <c r="N2940" s="117">
        <v>3000000</v>
      </c>
      <c r="O2940" s="129">
        <f t="shared" si="235"/>
        <v>3300000.0000000005</v>
      </c>
      <c r="P2940" s="14">
        <f t="shared" si="236"/>
        <v>0</v>
      </c>
      <c r="Q2940" s="14" t="str">
        <f>+IF(B2940='1'!$D$15,IF(C2940='1'!$D$16,'2'!D2940,""),"")</f>
        <v/>
      </c>
      <c r="S2940" s="36">
        <v>2500000</v>
      </c>
      <c r="T2940" s="87">
        <v>2500000</v>
      </c>
      <c r="U2940" s="96">
        <v>2800000</v>
      </c>
      <c r="V2940" s="108">
        <v>3000000</v>
      </c>
    </row>
    <row r="2941" spans="1:22" hidden="1" x14ac:dyDescent="0.2">
      <c r="A2941" s="103">
        <v>3456</v>
      </c>
      <c r="B2941" s="1" t="s">
        <v>49</v>
      </c>
      <c r="C2941" s="14">
        <v>11</v>
      </c>
      <c r="D2941" s="14" t="s">
        <v>1419</v>
      </c>
      <c r="E2941" s="1">
        <v>17021</v>
      </c>
      <c r="F2941" s="1" t="str">
        <f t="shared" si="239"/>
        <v>ХУД1132Д</v>
      </c>
      <c r="G2941" s="2" t="s">
        <v>1418</v>
      </c>
      <c r="I2941" s="1">
        <v>9</v>
      </c>
      <c r="J2941" s="1">
        <v>2016</v>
      </c>
      <c r="K2941" s="2" t="s">
        <v>1401</v>
      </c>
      <c r="L2941" s="122">
        <f t="shared" si="238"/>
        <v>1.1000000000000001</v>
      </c>
      <c r="N2941" s="117">
        <v>3000000</v>
      </c>
      <c r="O2941" s="129">
        <f t="shared" si="235"/>
        <v>3300000.0000000005</v>
      </c>
      <c r="P2941" s="14">
        <f t="shared" si="236"/>
        <v>0</v>
      </c>
      <c r="Q2941" s="14" t="str">
        <f>+IF(B2941='1'!$D$15,IF(C2941='1'!$D$16,'2'!D2941,""),"")</f>
        <v/>
      </c>
      <c r="S2941" s="36">
        <v>2500000</v>
      </c>
      <c r="T2941" s="87">
        <v>2500000</v>
      </c>
      <c r="U2941" s="96">
        <v>2800000</v>
      </c>
      <c r="V2941" s="108">
        <v>3000000</v>
      </c>
    </row>
    <row r="2942" spans="1:22" hidden="1" x14ac:dyDescent="0.2">
      <c r="A2942" s="103">
        <v>3457</v>
      </c>
      <c r="B2942" s="1" t="s">
        <v>49</v>
      </c>
      <c r="C2942" s="14">
        <v>11</v>
      </c>
      <c r="D2942" s="14" t="s">
        <v>386</v>
      </c>
      <c r="E2942" s="1">
        <v>17021</v>
      </c>
      <c r="F2942" s="1" t="str">
        <f t="shared" si="239"/>
        <v>ХУД1132Г</v>
      </c>
      <c r="G2942" s="2" t="s">
        <v>1418</v>
      </c>
      <c r="I2942" s="1">
        <v>9</v>
      </c>
      <c r="J2942" s="1">
        <v>2016</v>
      </c>
      <c r="K2942" s="2" t="s">
        <v>1401</v>
      </c>
      <c r="L2942" s="122">
        <f t="shared" si="238"/>
        <v>1.1000000000000001</v>
      </c>
      <c r="N2942" s="117">
        <v>3000000</v>
      </c>
      <c r="O2942" s="129">
        <f t="shared" si="235"/>
        <v>3300000.0000000005</v>
      </c>
      <c r="P2942" s="14">
        <f t="shared" si="236"/>
        <v>0</v>
      </c>
      <c r="Q2942" s="14" t="str">
        <f>+IF(B2942='1'!$D$15,IF(C2942='1'!$D$16,'2'!D2942,""),"")</f>
        <v/>
      </c>
      <c r="S2942" s="36">
        <v>2500000</v>
      </c>
      <c r="T2942" s="87">
        <v>2500000</v>
      </c>
      <c r="U2942" s="96">
        <v>2800000</v>
      </c>
      <c r="V2942" s="108">
        <v>3000000</v>
      </c>
    </row>
    <row r="2943" spans="1:22" hidden="1" x14ac:dyDescent="0.2">
      <c r="A2943" s="103">
        <v>3458</v>
      </c>
      <c r="B2943" s="1" t="s">
        <v>49</v>
      </c>
      <c r="C2943" s="14">
        <v>11</v>
      </c>
      <c r="D2943" s="14" t="s">
        <v>484</v>
      </c>
      <c r="E2943" s="1">
        <v>17021</v>
      </c>
      <c r="F2943" s="1" t="str">
        <f t="shared" si="239"/>
        <v>ХУД1132В</v>
      </c>
      <c r="G2943" s="2" t="s">
        <v>1413</v>
      </c>
      <c r="I2943" s="1">
        <v>9</v>
      </c>
      <c r="J2943" s="1">
        <v>2016</v>
      </c>
      <c r="K2943" s="2" t="s">
        <v>1401</v>
      </c>
      <c r="L2943" s="122">
        <f t="shared" si="238"/>
        <v>1.1000000000000001</v>
      </c>
      <c r="N2943" s="117">
        <v>3000000</v>
      </c>
      <c r="O2943" s="129">
        <f t="shared" ref="O2943:O3006" si="240">L2943*N2943</f>
        <v>3300000.0000000005</v>
      </c>
      <c r="P2943" s="14">
        <f t="shared" si="236"/>
        <v>0</v>
      </c>
      <c r="Q2943" s="14" t="str">
        <f>+IF(B2943='1'!$D$15,IF(C2943='1'!$D$16,'2'!D2943,""),"")</f>
        <v/>
      </c>
      <c r="S2943" s="36">
        <v>2500000</v>
      </c>
      <c r="T2943" s="87">
        <v>2500000</v>
      </c>
      <c r="U2943" s="96">
        <v>2800000</v>
      </c>
      <c r="V2943" s="108">
        <v>3000000</v>
      </c>
    </row>
    <row r="2944" spans="1:22" hidden="1" x14ac:dyDescent="0.2">
      <c r="A2944" s="103">
        <v>3459</v>
      </c>
      <c r="B2944" s="1" t="s">
        <v>49</v>
      </c>
      <c r="C2944" s="14">
        <v>11</v>
      </c>
      <c r="D2944" s="14" t="s">
        <v>443</v>
      </c>
      <c r="E2944" s="1">
        <v>17021</v>
      </c>
      <c r="F2944" s="1" t="str">
        <f t="shared" si="239"/>
        <v>ХУД1132Б</v>
      </c>
      <c r="G2944" s="2" t="s">
        <v>1413</v>
      </c>
      <c r="I2944" s="1">
        <v>9</v>
      </c>
      <c r="J2944" s="1">
        <v>2013</v>
      </c>
      <c r="K2944" s="2" t="s">
        <v>1401</v>
      </c>
      <c r="L2944" s="122">
        <f t="shared" si="238"/>
        <v>1.1000000000000001</v>
      </c>
      <c r="N2944" s="117">
        <v>3000000</v>
      </c>
      <c r="O2944" s="129">
        <f t="shared" si="240"/>
        <v>3300000.0000000005</v>
      </c>
      <c r="P2944" s="14">
        <f t="shared" si="236"/>
        <v>0</v>
      </c>
      <c r="Q2944" s="14" t="str">
        <f>+IF(B2944='1'!$D$15,IF(C2944='1'!$D$16,'2'!D2944,""),"")</f>
        <v/>
      </c>
      <c r="S2944" s="36">
        <v>2500000</v>
      </c>
      <c r="T2944" s="87">
        <v>2500000</v>
      </c>
      <c r="U2944" s="96">
        <v>2800000</v>
      </c>
      <c r="V2944" s="108">
        <v>3000000</v>
      </c>
    </row>
    <row r="2945" spans="1:22" hidden="1" x14ac:dyDescent="0.2">
      <c r="A2945" s="103">
        <v>3460</v>
      </c>
      <c r="B2945" s="1" t="s">
        <v>49</v>
      </c>
      <c r="C2945" s="14">
        <v>11</v>
      </c>
      <c r="D2945" s="14" t="s">
        <v>481</v>
      </c>
      <c r="E2945" s="1">
        <v>17021</v>
      </c>
      <c r="F2945" s="1" t="str">
        <f t="shared" si="239"/>
        <v>ХУД1132А</v>
      </c>
      <c r="G2945" s="2" t="s">
        <v>1418</v>
      </c>
      <c r="I2945" s="1">
        <v>9</v>
      </c>
      <c r="J2945" s="1">
        <v>2016</v>
      </c>
      <c r="K2945" s="2" t="s">
        <v>1401</v>
      </c>
      <c r="L2945" s="122">
        <f t="shared" si="238"/>
        <v>1.1000000000000001</v>
      </c>
      <c r="N2945" s="117">
        <v>3000000</v>
      </c>
      <c r="O2945" s="129">
        <f t="shared" si="240"/>
        <v>3300000.0000000005</v>
      </c>
      <c r="P2945" s="14">
        <f t="shared" ref="P2945:P3008" si="241">+IF(Q2945="",0,P2944+1)</f>
        <v>0</v>
      </c>
      <c r="Q2945" s="14" t="str">
        <f>+IF(B2945='1'!$D$15,IF(C2945='1'!$D$16,'2'!D2945,""),"")</f>
        <v/>
      </c>
      <c r="S2945" s="36">
        <v>2500000</v>
      </c>
      <c r="T2945" s="87">
        <v>2500000</v>
      </c>
      <c r="U2945" s="96">
        <v>2800000</v>
      </c>
      <c r="V2945" s="108">
        <v>3000000</v>
      </c>
    </row>
    <row r="2946" spans="1:22" hidden="1" x14ac:dyDescent="0.2">
      <c r="A2946" s="103">
        <v>3461</v>
      </c>
      <c r="B2946" s="1" t="s">
        <v>49</v>
      </c>
      <c r="C2946" s="14">
        <v>11</v>
      </c>
      <c r="D2946" s="14" t="s">
        <v>171</v>
      </c>
      <c r="E2946" s="1">
        <v>17023</v>
      </c>
      <c r="F2946" s="1" t="str">
        <f t="shared" si="239"/>
        <v>ХУД1129/3</v>
      </c>
      <c r="G2946" s="2" t="s">
        <v>2100</v>
      </c>
      <c r="I2946" s="1">
        <v>5</v>
      </c>
      <c r="J2946" s="1">
        <v>2018</v>
      </c>
      <c r="K2946" s="2" t="s">
        <v>1401</v>
      </c>
      <c r="L2946" s="122">
        <f t="shared" si="238"/>
        <v>1.1000000000000001</v>
      </c>
      <c r="N2946" s="117">
        <v>3400000</v>
      </c>
      <c r="O2946" s="129">
        <f t="shared" si="240"/>
        <v>3740000.0000000005</v>
      </c>
      <c r="P2946" s="14">
        <f t="shared" si="241"/>
        <v>0</v>
      </c>
      <c r="Q2946" s="14" t="str">
        <f>+IF(B2946='1'!$D$15,IF(C2946='1'!$D$16,'2'!D2946,""),"")</f>
        <v/>
      </c>
      <c r="S2946" s="36"/>
      <c r="T2946" s="87">
        <v>2800000</v>
      </c>
      <c r="U2946" s="96">
        <v>3000000</v>
      </c>
      <c r="V2946" s="108">
        <v>3400000</v>
      </c>
    </row>
    <row r="2947" spans="1:22" hidden="1" x14ac:dyDescent="0.2">
      <c r="A2947" s="103">
        <v>3462</v>
      </c>
      <c r="B2947" s="1" t="s">
        <v>49</v>
      </c>
      <c r="C2947" s="14">
        <v>11</v>
      </c>
      <c r="D2947" s="14" t="s">
        <v>169</v>
      </c>
      <c r="E2947" s="1">
        <v>17023</v>
      </c>
      <c r="F2947" s="1" t="str">
        <f t="shared" si="239"/>
        <v>ХУД1129/2</v>
      </c>
      <c r="G2947" s="2" t="s">
        <v>2100</v>
      </c>
      <c r="I2947" s="1">
        <v>6</v>
      </c>
      <c r="J2947" s="1">
        <v>2018</v>
      </c>
      <c r="K2947" s="2" t="s">
        <v>1401</v>
      </c>
      <c r="L2947" s="122">
        <f t="shared" si="238"/>
        <v>1.1000000000000001</v>
      </c>
      <c r="N2947" s="117">
        <v>3400000</v>
      </c>
      <c r="O2947" s="129">
        <f t="shared" si="240"/>
        <v>3740000.0000000005</v>
      </c>
      <c r="P2947" s="14">
        <f t="shared" si="241"/>
        <v>0</v>
      </c>
      <c r="Q2947" s="14" t="str">
        <f>+IF(B2947='1'!$D$15,IF(C2947='1'!$D$16,'2'!D2947,""),"")</f>
        <v/>
      </c>
      <c r="S2947" s="36"/>
      <c r="T2947" s="87">
        <v>2800000</v>
      </c>
      <c r="U2947" s="96">
        <v>3000000</v>
      </c>
      <c r="V2947" s="108">
        <v>3400000</v>
      </c>
    </row>
    <row r="2948" spans="1:22" hidden="1" x14ac:dyDescent="0.2">
      <c r="A2948" s="103">
        <v>3463</v>
      </c>
      <c r="B2948" s="1" t="s">
        <v>49</v>
      </c>
      <c r="C2948" s="14">
        <v>11</v>
      </c>
      <c r="D2948" s="14" t="s">
        <v>168</v>
      </c>
      <c r="E2948" s="1">
        <v>17023</v>
      </c>
      <c r="F2948" s="1" t="str">
        <f t="shared" si="239"/>
        <v>ХУД1129/1</v>
      </c>
      <c r="G2948" s="2" t="s">
        <v>2100</v>
      </c>
      <c r="I2948" s="1">
        <v>6</v>
      </c>
      <c r="J2948" s="1">
        <v>2018</v>
      </c>
      <c r="K2948" s="2" t="s">
        <v>1401</v>
      </c>
      <c r="L2948" s="122">
        <f t="shared" si="238"/>
        <v>1.1000000000000001</v>
      </c>
      <c r="N2948" s="117">
        <v>3400000</v>
      </c>
      <c r="O2948" s="129">
        <f t="shared" si="240"/>
        <v>3740000.0000000005</v>
      </c>
      <c r="P2948" s="14">
        <f t="shared" si="241"/>
        <v>0</v>
      </c>
      <c r="Q2948" s="14" t="str">
        <f>+IF(B2948='1'!$D$15,IF(C2948='1'!$D$16,'2'!D2948,""),"")</f>
        <v/>
      </c>
      <c r="S2948" s="36"/>
      <c r="T2948" s="87">
        <v>2800000</v>
      </c>
      <c r="U2948" s="96">
        <v>3000000</v>
      </c>
      <c r="V2948" s="108">
        <v>3400000</v>
      </c>
    </row>
    <row r="2949" spans="1:22" hidden="1" x14ac:dyDescent="0.2">
      <c r="A2949" s="103">
        <v>3464</v>
      </c>
      <c r="B2949" s="1" t="s">
        <v>49</v>
      </c>
      <c r="C2949" s="14">
        <v>11</v>
      </c>
      <c r="D2949" s="14" t="s">
        <v>1383</v>
      </c>
      <c r="E2949" s="1">
        <v>17023</v>
      </c>
      <c r="F2949" s="1" t="str">
        <f t="shared" si="239"/>
        <v>ХУД1125/6</v>
      </c>
      <c r="G2949" s="2" t="s">
        <v>1385</v>
      </c>
      <c r="I2949" s="1">
        <v>7</v>
      </c>
      <c r="J2949" s="1">
        <v>2012</v>
      </c>
      <c r="K2949" s="2" t="s">
        <v>1380</v>
      </c>
      <c r="L2949" s="122">
        <f t="shared" si="238"/>
        <v>1.1000000000000001</v>
      </c>
      <c r="N2949" s="117">
        <v>4100000</v>
      </c>
      <c r="O2949" s="129">
        <f t="shared" si="240"/>
        <v>4510000</v>
      </c>
      <c r="P2949" s="14">
        <f t="shared" si="241"/>
        <v>0</v>
      </c>
      <c r="Q2949" s="14" t="str">
        <f>+IF(B2949='1'!$D$15,IF(C2949='1'!$D$16,'2'!D2949,""),"")</f>
        <v/>
      </c>
      <c r="S2949" s="36">
        <v>3400000</v>
      </c>
      <c r="T2949" s="87">
        <v>3400000</v>
      </c>
      <c r="U2949" s="96">
        <v>3600000</v>
      </c>
      <c r="V2949" s="108">
        <v>4100000</v>
      </c>
    </row>
    <row r="2950" spans="1:22" hidden="1" x14ac:dyDescent="0.2">
      <c r="A2950" s="103">
        <v>3465</v>
      </c>
      <c r="B2950" s="1" t="s">
        <v>49</v>
      </c>
      <c r="C2950" s="14">
        <v>11</v>
      </c>
      <c r="D2950" s="14" t="s">
        <v>1384</v>
      </c>
      <c r="E2950" s="1">
        <v>17023</v>
      </c>
      <c r="F2950" s="1" t="str">
        <f t="shared" si="239"/>
        <v>ХУД1125/5</v>
      </c>
      <c r="G2950" s="2" t="s">
        <v>1385</v>
      </c>
      <c r="I2950" s="1">
        <v>7</v>
      </c>
      <c r="J2950" s="1">
        <v>2012</v>
      </c>
      <c r="K2950" s="2" t="s">
        <v>1380</v>
      </c>
      <c r="L2950" s="122">
        <f t="shared" si="238"/>
        <v>1.1000000000000001</v>
      </c>
      <c r="N2950" s="117">
        <v>4100000</v>
      </c>
      <c r="O2950" s="129">
        <f t="shared" si="240"/>
        <v>4510000</v>
      </c>
      <c r="P2950" s="14">
        <f t="shared" si="241"/>
        <v>0</v>
      </c>
      <c r="Q2950" s="14" t="str">
        <f>+IF(B2950='1'!$D$15,IF(C2950='1'!$D$16,'2'!D2950,""),"")</f>
        <v/>
      </c>
      <c r="S2950" s="36">
        <v>3400000</v>
      </c>
      <c r="T2950" s="87">
        <v>3400000</v>
      </c>
      <c r="U2950" s="96">
        <v>3600000</v>
      </c>
      <c r="V2950" s="108">
        <v>4100000</v>
      </c>
    </row>
    <row r="2951" spans="1:22" hidden="1" x14ac:dyDescent="0.2">
      <c r="A2951" s="103">
        <v>3466</v>
      </c>
      <c r="B2951" s="1" t="s">
        <v>49</v>
      </c>
      <c r="C2951" s="14">
        <v>11</v>
      </c>
      <c r="D2951" s="14" t="s">
        <v>375</v>
      </c>
      <c r="E2951" s="1">
        <v>17023</v>
      </c>
      <c r="F2951" s="1" t="str">
        <f t="shared" si="239"/>
        <v>ХУД1125/4</v>
      </c>
      <c r="G2951" s="2" t="s">
        <v>1385</v>
      </c>
      <c r="I2951" s="1">
        <v>7</v>
      </c>
      <c r="J2951" s="1">
        <v>2012</v>
      </c>
      <c r="K2951" s="2" t="s">
        <v>1380</v>
      </c>
      <c r="L2951" s="122">
        <f t="shared" si="238"/>
        <v>1.1000000000000001</v>
      </c>
      <c r="N2951" s="117">
        <v>4100000</v>
      </c>
      <c r="O2951" s="129">
        <f t="shared" si="240"/>
        <v>4510000</v>
      </c>
      <c r="P2951" s="14">
        <f t="shared" si="241"/>
        <v>0</v>
      </c>
      <c r="Q2951" s="14" t="str">
        <f>+IF(B2951='1'!$D$15,IF(C2951='1'!$D$16,'2'!D2951,""),"")</f>
        <v/>
      </c>
      <c r="S2951" s="36">
        <v>3400000</v>
      </c>
      <c r="T2951" s="87">
        <v>3400000</v>
      </c>
      <c r="U2951" s="96">
        <v>3600000</v>
      </c>
      <c r="V2951" s="108">
        <v>4100000</v>
      </c>
    </row>
    <row r="2952" spans="1:22" hidden="1" x14ac:dyDescent="0.2">
      <c r="A2952" s="103">
        <v>3467</v>
      </c>
      <c r="B2952" s="1" t="s">
        <v>49</v>
      </c>
      <c r="C2952" s="14">
        <v>11</v>
      </c>
      <c r="D2952" s="14" t="s">
        <v>366</v>
      </c>
      <c r="E2952" s="1">
        <v>17023</v>
      </c>
      <c r="F2952" s="1" t="str">
        <f t="shared" si="239"/>
        <v>ХУД1125/3</v>
      </c>
      <c r="G2952" s="2" t="s">
        <v>1385</v>
      </c>
      <c r="I2952" s="1">
        <v>7</v>
      </c>
      <c r="J2952" s="1">
        <v>2012</v>
      </c>
      <c r="K2952" s="2" t="s">
        <v>1380</v>
      </c>
      <c r="L2952" s="122">
        <f t="shared" si="238"/>
        <v>1.1000000000000001</v>
      </c>
      <c r="N2952" s="117">
        <v>4100000</v>
      </c>
      <c r="O2952" s="129">
        <f t="shared" si="240"/>
        <v>4510000</v>
      </c>
      <c r="P2952" s="14">
        <f t="shared" si="241"/>
        <v>0</v>
      </c>
      <c r="Q2952" s="14" t="str">
        <f>+IF(B2952='1'!$D$15,IF(C2952='1'!$D$16,'2'!D2952,""),"")</f>
        <v/>
      </c>
      <c r="S2952" s="36">
        <v>3400000</v>
      </c>
      <c r="T2952" s="87">
        <v>3400000</v>
      </c>
      <c r="U2952" s="96">
        <v>3600000</v>
      </c>
      <c r="V2952" s="108">
        <v>4100000</v>
      </c>
    </row>
    <row r="2953" spans="1:22" hidden="1" x14ac:dyDescent="0.2">
      <c r="A2953" s="103">
        <v>3468</v>
      </c>
      <c r="B2953" s="1" t="s">
        <v>49</v>
      </c>
      <c r="C2953" s="14">
        <v>11</v>
      </c>
      <c r="D2953" s="14" t="s">
        <v>360</v>
      </c>
      <c r="E2953" s="1">
        <v>17023</v>
      </c>
      <c r="F2953" s="1" t="str">
        <f t="shared" si="239"/>
        <v>ХУД1125/2</v>
      </c>
      <c r="G2953" s="2" t="s">
        <v>1385</v>
      </c>
      <c r="I2953" s="1">
        <v>7</v>
      </c>
      <c r="J2953" s="1">
        <v>2012</v>
      </c>
      <c r="K2953" s="2" t="s">
        <v>1380</v>
      </c>
      <c r="L2953" s="122">
        <f t="shared" si="238"/>
        <v>1.1000000000000001</v>
      </c>
      <c r="N2953" s="117">
        <v>4100000</v>
      </c>
      <c r="O2953" s="129">
        <f t="shared" si="240"/>
        <v>4510000</v>
      </c>
      <c r="P2953" s="14">
        <f t="shared" si="241"/>
        <v>0</v>
      </c>
      <c r="Q2953" s="14" t="str">
        <f>+IF(B2953='1'!$D$15,IF(C2953='1'!$D$16,'2'!D2953,""),"")</f>
        <v/>
      </c>
      <c r="S2953" s="36">
        <v>3400000</v>
      </c>
      <c r="T2953" s="87">
        <v>3400000</v>
      </c>
      <c r="U2953" s="96">
        <v>3600000</v>
      </c>
      <c r="V2953" s="108">
        <v>4100000</v>
      </c>
    </row>
    <row r="2954" spans="1:22" hidden="1" x14ac:dyDescent="0.2">
      <c r="A2954" s="103">
        <v>3469</v>
      </c>
      <c r="B2954" s="1" t="s">
        <v>49</v>
      </c>
      <c r="C2954" s="14">
        <v>11</v>
      </c>
      <c r="D2954" s="14" t="s">
        <v>368</v>
      </c>
      <c r="E2954" s="1">
        <v>17023</v>
      </c>
      <c r="F2954" s="1" t="str">
        <f t="shared" si="239"/>
        <v>ХУД1125/1</v>
      </c>
      <c r="G2954" s="2" t="s">
        <v>1386</v>
      </c>
      <c r="I2954" s="1">
        <v>7</v>
      </c>
      <c r="J2954" s="1">
        <v>2012</v>
      </c>
      <c r="K2954" s="2" t="s">
        <v>1380</v>
      </c>
      <c r="L2954" s="122">
        <f t="shared" si="238"/>
        <v>1.1000000000000001</v>
      </c>
      <c r="N2954" s="117">
        <v>4100000</v>
      </c>
      <c r="O2954" s="129">
        <f t="shared" si="240"/>
        <v>4510000</v>
      </c>
      <c r="P2954" s="14">
        <f t="shared" si="241"/>
        <v>0</v>
      </c>
      <c r="Q2954" s="14" t="str">
        <f>+IF(B2954='1'!$D$15,IF(C2954='1'!$D$16,'2'!D2954,""),"")</f>
        <v/>
      </c>
      <c r="S2954" s="36">
        <v>3400000</v>
      </c>
      <c r="T2954" s="87">
        <v>3400000</v>
      </c>
      <c r="U2954" s="96">
        <v>3600000</v>
      </c>
      <c r="V2954" s="108">
        <v>4100000</v>
      </c>
    </row>
    <row r="2955" spans="1:22" hidden="1" x14ac:dyDescent="0.2">
      <c r="A2955" s="103">
        <v>3470</v>
      </c>
      <c r="B2955" s="1" t="s">
        <v>49</v>
      </c>
      <c r="C2955" s="14">
        <v>11</v>
      </c>
      <c r="D2955" s="14" t="s">
        <v>968</v>
      </c>
      <c r="E2955" s="1">
        <v>17023</v>
      </c>
      <c r="F2955" s="1" t="str">
        <f t="shared" si="239"/>
        <v>ХУД1123/2</v>
      </c>
      <c r="G2955" s="2" t="s">
        <v>1385</v>
      </c>
      <c r="I2955" s="1">
        <v>5</v>
      </c>
      <c r="J2955" s="1">
        <v>2012</v>
      </c>
      <c r="K2955" s="2" t="s">
        <v>1380</v>
      </c>
      <c r="L2955" s="122">
        <f t="shared" si="238"/>
        <v>1.1000000000000001</v>
      </c>
      <c r="N2955" s="117">
        <v>4100000</v>
      </c>
      <c r="O2955" s="129">
        <f t="shared" si="240"/>
        <v>4510000</v>
      </c>
      <c r="P2955" s="14">
        <f t="shared" si="241"/>
        <v>0</v>
      </c>
      <c r="Q2955" s="14" t="str">
        <f>+IF(B2955='1'!$D$15,IF(C2955='1'!$D$16,'2'!D2955,""),"")</f>
        <v/>
      </c>
      <c r="S2955" s="36">
        <v>3400000</v>
      </c>
      <c r="T2955" s="87">
        <v>3400000</v>
      </c>
      <c r="U2955" s="96">
        <v>3600000</v>
      </c>
      <c r="V2955" s="108">
        <v>4100000</v>
      </c>
    </row>
    <row r="2956" spans="1:22" hidden="1" x14ac:dyDescent="0.2">
      <c r="A2956" s="103">
        <v>3471</v>
      </c>
      <c r="B2956" s="1" t="s">
        <v>49</v>
      </c>
      <c r="C2956" s="14">
        <v>11</v>
      </c>
      <c r="D2956" s="14" t="s">
        <v>339</v>
      </c>
      <c r="E2956" s="1">
        <v>17023</v>
      </c>
      <c r="F2956" s="1" t="str">
        <f t="shared" si="239"/>
        <v>ХУД1123/1</v>
      </c>
      <c r="G2956" s="2" t="s">
        <v>1385</v>
      </c>
      <c r="I2956" s="1">
        <v>5</v>
      </c>
      <c r="J2956" s="1">
        <v>2012</v>
      </c>
      <c r="K2956" s="2" t="s">
        <v>1380</v>
      </c>
      <c r="L2956" s="122">
        <f t="shared" si="238"/>
        <v>1.1000000000000001</v>
      </c>
      <c r="N2956" s="117">
        <v>4100000</v>
      </c>
      <c r="O2956" s="129">
        <f t="shared" si="240"/>
        <v>4510000</v>
      </c>
      <c r="P2956" s="14">
        <f t="shared" si="241"/>
        <v>0</v>
      </c>
      <c r="Q2956" s="14" t="str">
        <f>+IF(B2956='1'!$D$15,IF(C2956='1'!$D$16,'2'!D2956,""),"")</f>
        <v/>
      </c>
      <c r="S2956" s="36">
        <v>3400000</v>
      </c>
      <c r="T2956" s="87">
        <v>3400000</v>
      </c>
      <c r="U2956" s="96">
        <v>3600000</v>
      </c>
      <c r="V2956" s="108">
        <v>4100000</v>
      </c>
    </row>
    <row r="2957" spans="1:22" hidden="1" x14ac:dyDescent="0.2">
      <c r="A2957" s="103">
        <v>3472</v>
      </c>
      <c r="B2957" s="1" t="s">
        <v>49</v>
      </c>
      <c r="C2957" s="14">
        <v>11</v>
      </c>
      <c r="D2957" s="14" t="s">
        <v>1440</v>
      </c>
      <c r="E2957" s="1">
        <v>17020</v>
      </c>
      <c r="F2957" s="1" t="str">
        <f t="shared" si="239"/>
        <v>ХУД11208/1</v>
      </c>
      <c r="G2957" s="2" t="s">
        <v>1439</v>
      </c>
      <c r="I2957" s="1">
        <v>7</v>
      </c>
      <c r="J2957" s="1">
        <v>2018</v>
      </c>
      <c r="K2957" s="2" t="s">
        <v>1433</v>
      </c>
      <c r="L2957" s="122">
        <f t="shared" si="238"/>
        <v>1.1000000000000001</v>
      </c>
      <c r="N2957" s="117">
        <v>2600000</v>
      </c>
      <c r="O2957" s="129">
        <f t="shared" si="240"/>
        <v>2860000</v>
      </c>
      <c r="P2957" s="14">
        <f t="shared" si="241"/>
        <v>0</v>
      </c>
      <c r="Q2957" s="14" t="str">
        <f>+IF(B2957='1'!$D$15,IF(C2957='1'!$D$16,'2'!D2957,""),"")</f>
        <v/>
      </c>
      <c r="S2957" s="36">
        <v>2300000</v>
      </c>
      <c r="T2957" s="87">
        <v>2300000</v>
      </c>
      <c r="U2957" s="96">
        <v>2300000</v>
      </c>
      <c r="V2957" s="108">
        <v>2600000</v>
      </c>
    </row>
    <row r="2958" spans="1:22" hidden="1" x14ac:dyDescent="0.2">
      <c r="A2958" s="103">
        <v>3473</v>
      </c>
      <c r="B2958" s="1" t="s">
        <v>49</v>
      </c>
      <c r="C2958" s="14">
        <v>11</v>
      </c>
      <c r="D2958" s="14" t="s">
        <v>1081</v>
      </c>
      <c r="E2958" s="1">
        <v>17020</v>
      </c>
      <c r="F2958" s="1" t="str">
        <f t="shared" si="239"/>
        <v>ХУД11206/1</v>
      </c>
      <c r="G2958" s="2" t="s">
        <v>1439</v>
      </c>
      <c r="I2958" s="1">
        <v>7</v>
      </c>
      <c r="J2958" s="1">
        <v>2018</v>
      </c>
      <c r="K2958" s="2" t="s">
        <v>1433</v>
      </c>
      <c r="L2958" s="122">
        <f t="shared" si="238"/>
        <v>1.1000000000000001</v>
      </c>
      <c r="N2958" s="117">
        <v>2600000</v>
      </c>
      <c r="O2958" s="129">
        <f t="shared" si="240"/>
        <v>2860000</v>
      </c>
      <c r="P2958" s="14">
        <f t="shared" si="241"/>
        <v>0</v>
      </c>
      <c r="Q2958" s="14" t="str">
        <f>+IF(B2958='1'!$D$15,IF(C2958='1'!$D$16,'2'!D2958,""),"")</f>
        <v/>
      </c>
      <c r="S2958" s="36">
        <v>2300000</v>
      </c>
      <c r="T2958" s="87">
        <v>2300000</v>
      </c>
      <c r="U2958" s="96">
        <v>2300000</v>
      </c>
      <c r="V2958" s="108">
        <v>2600000</v>
      </c>
    </row>
    <row r="2959" spans="1:22" hidden="1" x14ac:dyDescent="0.2">
      <c r="A2959" s="103">
        <v>3474</v>
      </c>
      <c r="B2959" s="1" t="s">
        <v>49</v>
      </c>
      <c r="C2959" s="14">
        <v>11</v>
      </c>
      <c r="D2959" s="14" t="s">
        <v>1443</v>
      </c>
      <c r="E2959" s="1">
        <v>17020</v>
      </c>
      <c r="F2959" s="1" t="str">
        <f t="shared" si="239"/>
        <v>ХУД11207/2</v>
      </c>
      <c r="G2959" s="2" t="s">
        <v>1442</v>
      </c>
      <c r="I2959" s="1">
        <v>12</v>
      </c>
      <c r="J2959" s="1">
        <v>2017</v>
      </c>
      <c r="K2959" s="2" t="s">
        <v>1433</v>
      </c>
      <c r="L2959" s="122">
        <f t="shared" si="238"/>
        <v>1.1000000000000001</v>
      </c>
      <c r="N2959" s="117">
        <v>2600000</v>
      </c>
      <c r="O2959" s="129">
        <f t="shared" si="240"/>
        <v>2860000</v>
      </c>
      <c r="P2959" s="14">
        <f t="shared" si="241"/>
        <v>0</v>
      </c>
      <c r="Q2959" s="14" t="str">
        <f>+IF(B2959='1'!$D$15,IF(C2959='1'!$D$16,'2'!D2959,""),"")</f>
        <v/>
      </c>
      <c r="S2959" s="36">
        <v>2300000</v>
      </c>
      <c r="T2959" s="87">
        <v>2300000</v>
      </c>
      <c r="U2959" s="96">
        <v>2300000</v>
      </c>
      <c r="V2959" s="108">
        <v>2600000</v>
      </c>
    </row>
    <row r="2960" spans="1:22" hidden="1" x14ac:dyDescent="0.2">
      <c r="A2960" s="103">
        <v>3475</v>
      </c>
      <c r="B2960" s="1" t="s">
        <v>49</v>
      </c>
      <c r="C2960" s="14">
        <v>11</v>
      </c>
      <c r="D2960" s="14" t="s">
        <v>1441</v>
      </c>
      <c r="E2960" s="1">
        <v>17020</v>
      </c>
      <c r="F2960" s="1" t="str">
        <f t="shared" si="239"/>
        <v>ХУД11207/1</v>
      </c>
      <c r="G2960" s="2" t="s">
        <v>1442</v>
      </c>
      <c r="I2960" s="1">
        <v>12</v>
      </c>
      <c r="J2960" s="1">
        <v>2017</v>
      </c>
      <c r="K2960" s="2" t="s">
        <v>1433</v>
      </c>
      <c r="L2960" s="122">
        <f t="shared" si="238"/>
        <v>1.1000000000000001</v>
      </c>
      <c r="N2960" s="117">
        <v>2600000</v>
      </c>
      <c r="O2960" s="129">
        <f t="shared" si="240"/>
        <v>2860000</v>
      </c>
      <c r="P2960" s="14">
        <f t="shared" si="241"/>
        <v>0</v>
      </c>
      <c r="Q2960" s="14" t="str">
        <f>+IF(B2960='1'!$D$15,IF(C2960='1'!$D$16,'2'!D2960,""),"")</f>
        <v/>
      </c>
      <c r="S2960" s="36">
        <v>2300000</v>
      </c>
      <c r="T2960" s="87">
        <v>2300000</v>
      </c>
      <c r="U2960" s="96">
        <v>2300000</v>
      </c>
      <c r="V2960" s="108">
        <v>2600000</v>
      </c>
    </row>
    <row r="2961" spans="1:22" hidden="1" x14ac:dyDescent="0.2">
      <c r="A2961" s="103">
        <v>3476</v>
      </c>
      <c r="B2961" s="1" t="s">
        <v>49</v>
      </c>
      <c r="C2961" s="14">
        <v>11</v>
      </c>
      <c r="D2961" s="14">
        <v>106</v>
      </c>
      <c r="E2961" s="1">
        <v>17020</v>
      </c>
      <c r="F2961" s="1" t="str">
        <f t="shared" si="239"/>
        <v>ХУД11106</v>
      </c>
      <c r="G2961" s="2" t="s">
        <v>2252</v>
      </c>
      <c r="I2961" s="1">
        <v>13</v>
      </c>
      <c r="J2961" s="1">
        <v>2014</v>
      </c>
      <c r="K2961" s="2" t="s">
        <v>1401</v>
      </c>
      <c r="L2961" s="126">
        <v>1.05</v>
      </c>
      <c r="N2961" s="117">
        <v>5800000</v>
      </c>
      <c r="O2961" s="129">
        <f t="shared" si="240"/>
        <v>6090000</v>
      </c>
      <c r="P2961" s="14">
        <f t="shared" si="241"/>
        <v>0</v>
      </c>
      <c r="Q2961" s="14" t="str">
        <f>+IF(B2961='1'!$D$15,IF(C2961='1'!$D$16,'2'!D2961,""),"")</f>
        <v/>
      </c>
      <c r="S2961" s="36">
        <v>5000000</v>
      </c>
      <c r="T2961" s="87">
        <v>5000000</v>
      </c>
      <c r="U2961" s="96">
        <v>5200000</v>
      </c>
      <c r="V2961" s="108">
        <v>5800000</v>
      </c>
    </row>
    <row r="2962" spans="1:22" hidden="1" x14ac:dyDescent="0.2">
      <c r="A2962" s="103">
        <v>3477</v>
      </c>
      <c r="B2962" s="1" t="s">
        <v>49</v>
      </c>
      <c r="C2962" s="14">
        <v>11</v>
      </c>
      <c r="D2962" s="14">
        <v>105</v>
      </c>
      <c r="E2962" s="1">
        <v>17020</v>
      </c>
      <c r="F2962" s="1" t="str">
        <f t="shared" si="239"/>
        <v>ХУД11105</v>
      </c>
      <c r="G2962" s="2" t="s">
        <v>2252</v>
      </c>
      <c r="I2962" s="1">
        <v>6</v>
      </c>
      <c r="J2962" s="1">
        <v>2014</v>
      </c>
      <c r="K2962" s="2" t="s">
        <v>1401</v>
      </c>
      <c r="L2962" s="126">
        <v>1.05</v>
      </c>
      <c r="N2962" s="117">
        <v>5800000</v>
      </c>
      <c r="O2962" s="129">
        <f t="shared" si="240"/>
        <v>6090000</v>
      </c>
      <c r="P2962" s="14">
        <f t="shared" si="241"/>
        <v>0</v>
      </c>
      <c r="Q2962" s="14" t="str">
        <f>+IF(B2962='1'!$D$15,IF(C2962='1'!$D$16,'2'!D2962,""),"")</f>
        <v/>
      </c>
      <c r="S2962" s="36">
        <v>5000000</v>
      </c>
      <c r="T2962" s="87">
        <v>5000000</v>
      </c>
      <c r="U2962" s="96">
        <v>5200000</v>
      </c>
      <c r="V2962" s="108">
        <v>5800000</v>
      </c>
    </row>
    <row r="2963" spans="1:22" hidden="1" x14ac:dyDescent="0.2">
      <c r="A2963" s="103">
        <v>3478</v>
      </c>
      <c r="B2963" s="1" t="s">
        <v>49</v>
      </c>
      <c r="C2963" s="14">
        <v>11</v>
      </c>
      <c r="D2963" s="14" t="s">
        <v>2253</v>
      </c>
      <c r="E2963" s="1">
        <v>17020</v>
      </c>
      <c r="F2963" s="1" t="str">
        <f t="shared" si="239"/>
        <v>ХУД11104 /Jardin/</v>
      </c>
      <c r="G2963" s="2" t="s">
        <v>2252</v>
      </c>
      <c r="I2963" s="1">
        <v>6</v>
      </c>
      <c r="J2963" s="1">
        <v>2014</v>
      </c>
      <c r="K2963" s="2" t="s">
        <v>1401</v>
      </c>
      <c r="L2963" s="126">
        <v>1.05</v>
      </c>
      <c r="N2963" s="117">
        <v>5800000</v>
      </c>
      <c r="O2963" s="129">
        <f t="shared" si="240"/>
        <v>6090000</v>
      </c>
      <c r="P2963" s="14">
        <f t="shared" si="241"/>
        <v>0</v>
      </c>
      <c r="Q2963" s="14" t="str">
        <f>+IF(B2963='1'!$D$15,IF(C2963='1'!$D$16,'2'!D2963,""),"")</f>
        <v/>
      </c>
      <c r="S2963" s="36">
        <v>5000000</v>
      </c>
      <c r="T2963" s="87">
        <v>5000000</v>
      </c>
      <c r="U2963" s="96">
        <v>5200000</v>
      </c>
      <c r="V2963" s="108">
        <v>5800000</v>
      </c>
    </row>
    <row r="2964" spans="1:22" hidden="1" x14ac:dyDescent="0.2">
      <c r="A2964" s="103">
        <v>3479</v>
      </c>
      <c r="B2964" s="1" t="s">
        <v>49</v>
      </c>
      <c r="C2964" s="14">
        <v>11</v>
      </c>
      <c r="D2964" s="14" t="s">
        <v>2254</v>
      </c>
      <c r="E2964" s="1">
        <v>17020</v>
      </c>
      <c r="F2964" s="1" t="str">
        <f t="shared" si="239"/>
        <v>ХУД11103 /Jardin/</v>
      </c>
      <c r="G2964" s="2" t="s">
        <v>2252</v>
      </c>
      <c r="I2964" s="1">
        <v>6</v>
      </c>
      <c r="J2964" s="1">
        <v>2014</v>
      </c>
      <c r="K2964" s="2" t="s">
        <v>1401</v>
      </c>
      <c r="L2964" s="126">
        <v>1.05</v>
      </c>
      <c r="N2964" s="117">
        <v>5800000</v>
      </c>
      <c r="O2964" s="129">
        <f t="shared" si="240"/>
        <v>6090000</v>
      </c>
      <c r="P2964" s="14">
        <f t="shared" si="241"/>
        <v>0</v>
      </c>
      <c r="Q2964" s="14" t="str">
        <f>+IF(B2964='1'!$D$15,IF(C2964='1'!$D$16,'2'!D2964,""),"")</f>
        <v/>
      </c>
      <c r="S2964" s="36">
        <v>5000000</v>
      </c>
      <c r="T2964" s="87">
        <v>5000000</v>
      </c>
      <c r="U2964" s="96">
        <v>5200000</v>
      </c>
      <c r="V2964" s="108">
        <v>5800000</v>
      </c>
    </row>
    <row r="2965" spans="1:22" hidden="1" x14ac:dyDescent="0.2">
      <c r="A2965" s="103">
        <v>3480</v>
      </c>
      <c r="B2965" s="1" t="s">
        <v>49</v>
      </c>
      <c r="C2965" s="14">
        <v>11</v>
      </c>
      <c r="D2965" s="14" t="s">
        <v>2255</v>
      </c>
      <c r="E2965" s="1">
        <v>17020</v>
      </c>
      <c r="F2965" s="1" t="str">
        <f t="shared" si="239"/>
        <v>ХУД11102 /Jardin/</v>
      </c>
      <c r="G2965" s="2" t="s">
        <v>2252</v>
      </c>
      <c r="I2965" s="1">
        <v>6</v>
      </c>
      <c r="J2965" s="1">
        <v>2014</v>
      </c>
      <c r="K2965" s="2" t="s">
        <v>1401</v>
      </c>
      <c r="L2965" s="126">
        <v>1.05</v>
      </c>
      <c r="N2965" s="117">
        <v>5800000</v>
      </c>
      <c r="O2965" s="129">
        <f t="shared" si="240"/>
        <v>6090000</v>
      </c>
      <c r="P2965" s="14">
        <f t="shared" si="241"/>
        <v>0</v>
      </c>
      <c r="Q2965" s="14" t="str">
        <f>+IF(B2965='1'!$D$15,IF(C2965='1'!$D$16,'2'!D2965,""),"")</f>
        <v/>
      </c>
      <c r="S2965" s="36">
        <v>5000000</v>
      </c>
      <c r="T2965" s="87">
        <v>5000000</v>
      </c>
      <c r="U2965" s="96">
        <v>5200000</v>
      </c>
      <c r="V2965" s="108">
        <v>5800000</v>
      </c>
    </row>
    <row r="2966" spans="1:22" hidden="1" x14ac:dyDescent="0.2">
      <c r="A2966" s="103">
        <v>3481</v>
      </c>
      <c r="B2966" s="1" t="s">
        <v>49</v>
      </c>
      <c r="C2966" s="14">
        <v>11</v>
      </c>
      <c r="D2966" s="14" t="s">
        <v>2256</v>
      </c>
      <c r="E2966" s="1">
        <v>17020</v>
      </c>
      <c r="F2966" s="1" t="str">
        <f t="shared" si="239"/>
        <v>ХУД11101 /Jardin/</v>
      </c>
      <c r="G2966" s="2" t="s">
        <v>2252</v>
      </c>
      <c r="I2966" s="1">
        <v>6</v>
      </c>
      <c r="J2966" s="1">
        <v>2014</v>
      </c>
      <c r="K2966" s="2" t="s">
        <v>1401</v>
      </c>
      <c r="L2966" s="126">
        <v>1.05</v>
      </c>
      <c r="N2966" s="117">
        <v>5800000</v>
      </c>
      <c r="O2966" s="129">
        <f t="shared" si="240"/>
        <v>6090000</v>
      </c>
      <c r="P2966" s="14">
        <f t="shared" si="241"/>
        <v>0</v>
      </c>
      <c r="Q2966" s="14" t="str">
        <f>+IF(B2966='1'!$D$15,IF(C2966='1'!$D$16,'2'!D2966,""),"")</f>
        <v/>
      </c>
      <c r="S2966" s="36">
        <v>5000000</v>
      </c>
      <c r="T2966" s="87">
        <v>5000000</v>
      </c>
      <c r="U2966" s="96">
        <v>5200000</v>
      </c>
      <c r="V2966" s="108">
        <v>5800000</v>
      </c>
    </row>
    <row r="2967" spans="1:22" hidden="1" x14ac:dyDescent="0.2">
      <c r="A2967" s="103">
        <v>3482</v>
      </c>
      <c r="B2967" s="1" t="s">
        <v>49</v>
      </c>
      <c r="C2967" s="14">
        <v>11</v>
      </c>
      <c r="D2967" s="14">
        <v>804</v>
      </c>
      <c r="E2967" s="1">
        <v>17023</v>
      </c>
      <c r="F2967" s="1" t="str">
        <f t="shared" si="239"/>
        <v>ХУД11804</v>
      </c>
      <c r="G2967" s="2" t="s">
        <v>1387</v>
      </c>
      <c r="I2967" s="1">
        <v>18</v>
      </c>
      <c r="J2967" s="1">
        <v>2014</v>
      </c>
      <c r="K2967" s="2" t="s">
        <v>1380</v>
      </c>
      <c r="L2967" s="122">
        <f t="shared" ref="L2967:L2972" si="242">+$L$1</f>
        <v>1.1000000000000001</v>
      </c>
      <c r="N2967" s="117">
        <v>5800000</v>
      </c>
      <c r="O2967" s="129">
        <f t="shared" si="240"/>
        <v>6380000.0000000009</v>
      </c>
      <c r="P2967" s="14">
        <f t="shared" si="241"/>
        <v>0</v>
      </c>
      <c r="Q2967" s="14" t="str">
        <f>+IF(B2967='1'!$D$15,IF(C2967='1'!$D$16,'2'!D2967,""),"")</f>
        <v/>
      </c>
      <c r="S2967" s="36">
        <v>4800000</v>
      </c>
      <c r="T2967" s="87">
        <v>5000000</v>
      </c>
      <c r="U2967" s="96">
        <v>5200000</v>
      </c>
      <c r="V2967" s="108">
        <v>5800000</v>
      </c>
    </row>
    <row r="2968" spans="1:22" hidden="1" x14ac:dyDescent="0.2">
      <c r="A2968" s="103">
        <v>3483</v>
      </c>
      <c r="B2968" s="1" t="s">
        <v>49</v>
      </c>
      <c r="C2968" s="14">
        <v>11</v>
      </c>
      <c r="D2968" s="14">
        <v>803</v>
      </c>
      <c r="E2968" s="1">
        <v>17023</v>
      </c>
      <c r="F2968" s="1" t="str">
        <f t="shared" si="239"/>
        <v>ХУД11803</v>
      </c>
      <c r="G2968" s="2" t="s">
        <v>1387</v>
      </c>
      <c r="I2968" s="1">
        <v>18</v>
      </c>
      <c r="J2968" s="1">
        <v>2014</v>
      </c>
      <c r="K2968" s="2" t="s">
        <v>1380</v>
      </c>
      <c r="L2968" s="122">
        <f t="shared" si="242"/>
        <v>1.1000000000000001</v>
      </c>
      <c r="N2968" s="117">
        <v>5800000</v>
      </c>
      <c r="O2968" s="129">
        <f t="shared" si="240"/>
        <v>6380000.0000000009</v>
      </c>
      <c r="P2968" s="14">
        <f t="shared" si="241"/>
        <v>0</v>
      </c>
      <c r="Q2968" s="14" t="str">
        <f>+IF(B2968='1'!$D$15,IF(C2968='1'!$D$16,'2'!D2968,""),"")</f>
        <v/>
      </c>
      <c r="S2968" s="36">
        <v>4800000</v>
      </c>
      <c r="T2968" s="87">
        <v>5000000</v>
      </c>
      <c r="U2968" s="96">
        <v>5200000</v>
      </c>
      <c r="V2968" s="108">
        <v>5800000</v>
      </c>
    </row>
    <row r="2969" spans="1:22" hidden="1" x14ac:dyDescent="0.2">
      <c r="A2969" s="103">
        <v>3484</v>
      </c>
      <c r="B2969" s="1" t="s">
        <v>49</v>
      </c>
      <c r="C2969" s="14">
        <v>11</v>
      </c>
      <c r="D2969" s="14">
        <v>802</v>
      </c>
      <c r="E2969" s="1">
        <v>17023</v>
      </c>
      <c r="F2969" s="1" t="str">
        <f t="shared" si="239"/>
        <v>ХУД11802</v>
      </c>
      <c r="G2969" s="2" t="s">
        <v>1387</v>
      </c>
      <c r="I2969" s="1">
        <v>18</v>
      </c>
      <c r="J2969" s="1">
        <v>2014</v>
      </c>
      <c r="K2969" s="2" t="s">
        <v>1380</v>
      </c>
      <c r="L2969" s="122">
        <f t="shared" si="242"/>
        <v>1.1000000000000001</v>
      </c>
      <c r="N2969" s="117">
        <v>5800000</v>
      </c>
      <c r="O2969" s="129">
        <f t="shared" si="240"/>
        <v>6380000.0000000009</v>
      </c>
      <c r="P2969" s="14">
        <f t="shared" si="241"/>
        <v>0</v>
      </c>
      <c r="Q2969" s="14" t="str">
        <f>+IF(B2969='1'!$D$15,IF(C2969='1'!$D$16,'2'!D2969,""),"")</f>
        <v/>
      </c>
      <c r="S2969" s="36">
        <v>4800000</v>
      </c>
      <c r="T2969" s="87">
        <v>5000000</v>
      </c>
      <c r="U2969" s="96">
        <v>5200000</v>
      </c>
      <c r="V2969" s="108">
        <v>5800000</v>
      </c>
    </row>
    <row r="2970" spans="1:22" hidden="1" x14ac:dyDescent="0.2">
      <c r="A2970" s="103">
        <v>3485</v>
      </c>
      <c r="B2970" s="1" t="s">
        <v>49</v>
      </c>
      <c r="C2970" s="14">
        <v>11</v>
      </c>
      <c r="D2970" s="14">
        <v>801</v>
      </c>
      <c r="E2970" s="1">
        <v>17023</v>
      </c>
      <c r="F2970" s="1" t="str">
        <f t="shared" si="239"/>
        <v>ХУД11801</v>
      </c>
      <c r="G2970" s="2" t="s">
        <v>1387</v>
      </c>
      <c r="I2970" s="1">
        <v>18</v>
      </c>
      <c r="J2970" s="1">
        <v>2014</v>
      </c>
      <c r="K2970" s="2" t="s">
        <v>1380</v>
      </c>
      <c r="L2970" s="122">
        <f t="shared" si="242"/>
        <v>1.1000000000000001</v>
      </c>
      <c r="N2970" s="117">
        <v>5800000</v>
      </c>
      <c r="O2970" s="129">
        <f t="shared" si="240"/>
        <v>6380000.0000000009</v>
      </c>
      <c r="P2970" s="14">
        <f t="shared" si="241"/>
        <v>0</v>
      </c>
      <c r="Q2970" s="14" t="str">
        <f>+IF(B2970='1'!$D$15,IF(C2970='1'!$D$16,'2'!D2970,""),"")</f>
        <v/>
      </c>
      <c r="S2970" s="36">
        <v>4800000</v>
      </c>
      <c r="T2970" s="87">
        <v>5000000</v>
      </c>
      <c r="U2970" s="96">
        <v>5200000</v>
      </c>
      <c r="V2970" s="108">
        <v>5800000</v>
      </c>
    </row>
    <row r="2971" spans="1:22" hidden="1" x14ac:dyDescent="0.2">
      <c r="A2971" s="103">
        <v>3486</v>
      </c>
      <c r="B2971" s="1" t="s">
        <v>49</v>
      </c>
      <c r="C2971" s="14">
        <v>11</v>
      </c>
      <c r="D2971" s="14" t="s">
        <v>965</v>
      </c>
      <c r="E2971" s="1">
        <v>17023</v>
      </c>
      <c r="F2971" s="1" t="str">
        <f t="shared" si="239"/>
        <v>ХУД1112Б</v>
      </c>
      <c r="G2971" s="2" t="s">
        <v>2210</v>
      </c>
      <c r="I2971" s="1">
        <v>20</v>
      </c>
      <c r="J2971" s="1">
        <v>2021</v>
      </c>
      <c r="K2971" s="2" t="s">
        <v>1380</v>
      </c>
      <c r="L2971" s="122">
        <f t="shared" si="242"/>
        <v>1.1000000000000001</v>
      </c>
      <c r="N2971" s="117">
        <v>4000000</v>
      </c>
      <c r="O2971" s="129">
        <f t="shared" si="240"/>
        <v>4400000</v>
      </c>
      <c r="P2971" s="14">
        <f t="shared" si="241"/>
        <v>0</v>
      </c>
      <c r="Q2971" s="14" t="str">
        <f>+IF(B2971='1'!$D$15,IF(C2971='1'!$D$16,'2'!D2971,""),"")</f>
        <v/>
      </c>
      <c r="S2971" s="36"/>
      <c r="T2971" s="87"/>
      <c r="U2971" s="96">
        <v>3400000</v>
      </c>
      <c r="V2971" s="108">
        <v>4000000</v>
      </c>
    </row>
    <row r="2972" spans="1:22" hidden="1" x14ac:dyDescent="0.2">
      <c r="A2972" s="103">
        <v>3487</v>
      </c>
      <c r="B2972" s="1" t="s">
        <v>49</v>
      </c>
      <c r="C2972" s="14">
        <v>11</v>
      </c>
      <c r="D2972" s="14" t="s">
        <v>384</v>
      </c>
      <c r="E2972" s="1">
        <v>17023</v>
      </c>
      <c r="F2972" s="1" t="str">
        <f t="shared" si="239"/>
        <v>ХУД1112А</v>
      </c>
      <c r="G2972" s="2" t="s">
        <v>2210</v>
      </c>
      <c r="I2972" s="1">
        <v>20</v>
      </c>
      <c r="J2972" s="1">
        <v>2021</v>
      </c>
      <c r="K2972" s="2" t="s">
        <v>1380</v>
      </c>
      <c r="L2972" s="122">
        <f t="shared" si="242"/>
        <v>1.1000000000000001</v>
      </c>
      <c r="N2972" s="117">
        <v>4000000</v>
      </c>
      <c r="O2972" s="129">
        <f t="shared" si="240"/>
        <v>4400000</v>
      </c>
      <c r="P2972" s="14">
        <f t="shared" si="241"/>
        <v>0</v>
      </c>
      <c r="Q2972" s="14" t="str">
        <f>+IF(B2972='1'!$D$15,IF(C2972='1'!$D$16,'2'!D2972,""),"")</f>
        <v/>
      </c>
      <c r="S2972" s="36"/>
      <c r="T2972" s="87"/>
      <c r="U2972" s="96">
        <v>3400000</v>
      </c>
      <c r="V2972" s="108">
        <v>4000000</v>
      </c>
    </row>
    <row r="2973" spans="1:22" hidden="1" x14ac:dyDescent="0.2">
      <c r="A2973" s="103">
        <v>3488</v>
      </c>
      <c r="B2973" s="1" t="s">
        <v>49</v>
      </c>
      <c r="C2973" s="14">
        <v>11</v>
      </c>
      <c r="D2973" s="14" t="s">
        <v>2209</v>
      </c>
      <c r="E2973" s="1">
        <v>17023</v>
      </c>
      <c r="F2973" s="1" t="str">
        <f t="shared" si="239"/>
        <v>ХУД11818Б</v>
      </c>
      <c r="G2973" s="2" t="s">
        <v>2208</v>
      </c>
      <c r="I2973" s="1">
        <v>12</v>
      </c>
      <c r="J2973" s="1">
        <v>2019</v>
      </c>
      <c r="K2973" s="2" t="s">
        <v>1433</v>
      </c>
      <c r="L2973" s="126">
        <v>1.1499999999999999</v>
      </c>
      <c r="N2973" s="117">
        <v>4500000</v>
      </c>
      <c r="O2973" s="129">
        <f t="shared" si="240"/>
        <v>5175000</v>
      </c>
      <c r="P2973" s="14">
        <f t="shared" si="241"/>
        <v>0</v>
      </c>
      <c r="Q2973" s="14" t="str">
        <f>+IF(B2973='1'!$D$15,IF(C2973='1'!$D$16,'2'!D2973,""),"")</f>
        <v/>
      </c>
      <c r="S2973" s="36"/>
      <c r="T2973" s="87"/>
      <c r="U2973" s="96">
        <v>0</v>
      </c>
      <c r="V2973" s="108">
        <v>4500000</v>
      </c>
    </row>
    <row r="2974" spans="1:22" hidden="1" x14ac:dyDescent="0.2">
      <c r="A2974" s="103">
        <v>3489</v>
      </c>
      <c r="B2974" s="1" t="s">
        <v>49</v>
      </c>
      <c r="C2974" s="14">
        <v>11</v>
      </c>
      <c r="D2974" s="14" t="s">
        <v>2207</v>
      </c>
      <c r="E2974" s="1">
        <v>17023</v>
      </c>
      <c r="F2974" s="1" t="str">
        <f t="shared" si="239"/>
        <v>ХУД11818А</v>
      </c>
      <c r="G2974" s="2" t="s">
        <v>2208</v>
      </c>
      <c r="I2974" s="1">
        <v>12</v>
      </c>
      <c r="J2974" s="1">
        <v>2019</v>
      </c>
      <c r="K2974" s="2" t="s">
        <v>1433</v>
      </c>
      <c r="L2974" s="126">
        <v>1.1499999999999999</v>
      </c>
      <c r="N2974" s="117">
        <v>4500000</v>
      </c>
      <c r="O2974" s="129">
        <f t="shared" si="240"/>
        <v>5175000</v>
      </c>
      <c r="P2974" s="14">
        <f t="shared" si="241"/>
        <v>0</v>
      </c>
      <c r="Q2974" s="14" t="str">
        <f>+IF(B2974='1'!$D$15,IF(C2974='1'!$D$16,'2'!D2974,""),"")</f>
        <v/>
      </c>
      <c r="S2974" s="36"/>
      <c r="T2974" s="87"/>
      <c r="U2974" s="96">
        <v>0</v>
      </c>
      <c r="V2974" s="108">
        <v>4500000</v>
      </c>
    </row>
    <row r="2975" spans="1:22" hidden="1" x14ac:dyDescent="0.2">
      <c r="A2975" s="103">
        <v>3490</v>
      </c>
      <c r="B2975" s="1" t="s">
        <v>49</v>
      </c>
      <c r="C2975" s="14">
        <v>11</v>
      </c>
      <c r="D2975" s="14" t="s">
        <v>318</v>
      </c>
      <c r="E2975" s="1">
        <v>17023</v>
      </c>
      <c r="F2975" s="1" t="str">
        <f t="shared" si="239"/>
        <v>ХУД1114А</v>
      </c>
      <c r="G2975" s="2" t="s">
        <v>2205</v>
      </c>
      <c r="I2975" s="1">
        <v>10</v>
      </c>
      <c r="J2975" s="1">
        <v>2020</v>
      </c>
      <c r="K2975" s="2" t="s">
        <v>1433</v>
      </c>
      <c r="L2975" s="122">
        <f t="shared" ref="L2975:L3006" si="243">+$L$1</f>
        <v>1.1000000000000001</v>
      </c>
      <c r="N2975" s="117">
        <v>0</v>
      </c>
      <c r="O2975" s="129">
        <f t="shared" si="240"/>
        <v>0</v>
      </c>
      <c r="P2975" s="14">
        <f t="shared" si="241"/>
        <v>0</v>
      </c>
      <c r="Q2975" s="14" t="str">
        <f>+IF(B2975='1'!$D$15,IF(C2975='1'!$D$16,'2'!D2975,""),"")</f>
        <v/>
      </c>
      <c r="S2975" s="36"/>
      <c r="T2975" s="87"/>
      <c r="U2975" s="96">
        <v>0</v>
      </c>
      <c r="V2975" s="108">
        <v>0</v>
      </c>
    </row>
    <row r="2976" spans="1:22" hidden="1" x14ac:dyDescent="0.2">
      <c r="A2976" s="103">
        <v>3491</v>
      </c>
      <c r="B2976" s="1" t="s">
        <v>49</v>
      </c>
      <c r="C2976" s="14">
        <v>11</v>
      </c>
      <c r="D2976" s="14" t="s">
        <v>2206</v>
      </c>
      <c r="E2976" s="1">
        <v>17023</v>
      </c>
      <c r="F2976" s="1" t="str">
        <f t="shared" si="239"/>
        <v>ХУД1114В</v>
      </c>
      <c r="G2976" s="2" t="s">
        <v>2205</v>
      </c>
      <c r="I2976" s="1">
        <v>10</v>
      </c>
      <c r="J2976" s="1">
        <v>2022</v>
      </c>
      <c r="K2976" s="2" t="s">
        <v>1433</v>
      </c>
      <c r="L2976" s="122">
        <f t="shared" si="243"/>
        <v>1.1000000000000001</v>
      </c>
      <c r="N2976" s="117">
        <v>0</v>
      </c>
      <c r="O2976" s="129">
        <f t="shared" si="240"/>
        <v>0</v>
      </c>
      <c r="P2976" s="14">
        <f t="shared" si="241"/>
        <v>0</v>
      </c>
      <c r="Q2976" s="14" t="str">
        <f>+IF(B2976='1'!$D$15,IF(C2976='1'!$D$16,'2'!D2976,""),"")</f>
        <v/>
      </c>
      <c r="S2976" s="36"/>
      <c r="T2976" s="87"/>
      <c r="U2976" s="96">
        <v>0</v>
      </c>
      <c r="V2976" s="108">
        <v>0</v>
      </c>
    </row>
    <row r="2977" spans="1:22" hidden="1" x14ac:dyDescent="0.2">
      <c r="A2977" s="103">
        <v>3492</v>
      </c>
      <c r="B2977" s="1" t="s">
        <v>49</v>
      </c>
      <c r="C2977" s="14">
        <v>11</v>
      </c>
      <c r="D2977" s="14" t="s">
        <v>317</v>
      </c>
      <c r="E2977" s="1">
        <v>17023</v>
      </c>
      <c r="F2977" s="1" t="str">
        <f t="shared" si="239"/>
        <v>ХУД1114Б</v>
      </c>
      <c r="G2977" s="2" t="s">
        <v>2205</v>
      </c>
      <c r="I2977" s="1">
        <v>10</v>
      </c>
      <c r="J2977" s="1">
        <v>2020</v>
      </c>
      <c r="K2977" s="2" t="s">
        <v>1433</v>
      </c>
      <c r="L2977" s="122">
        <f t="shared" si="243"/>
        <v>1.1000000000000001</v>
      </c>
      <c r="N2977" s="117">
        <v>0</v>
      </c>
      <c r="O2977" s="129">
        <f t="shared" si="240"/>
        <v>0</v>
      </c>
      <c r="P2977" s="14">
        <f t="shared" si="241"/>
        <v>0</v>
      </c>
      <c r="Q2977" s="14" t="str">
        <f>+IF(B2977='1'!$D$15,IF(C2977='1'!$D$16,'2'!D2977,""),"")</f>
        <v/>
      </c>
      <c r="S2977" s="36"/>
      <c r="T2977" s="87"/>
      <c r="U2977" s="96">
        <v>0</v>
      </c>
      <c r="V2977" s="108">
        <v>0</v>
      </c>
    </row>
    <row r="2978" spans="1:22" hidden="1" x14ac:dyDescent="0.2">
      <c r="A2978" s="103">
        <v>3493</v>
      </c>
      <c r="B2978" s="1" t="s">
        <v>49</v>
      </c>
      <c r="C2978" s="14">
        <v>11</v>
      </c>
      <c r="D2978" s="14">
        <v>700</v>
      </c>
      <c r="E2978" s="1">
        <v>17023</v>
      </c>
      <c r="F2978" s="1" t="str">
        <f t="shared" si="239"/>
        <v>ХУД11700</v>
      </c>
      <c r="G2978" s="2" t="s">
        <v>1432</v>
      </c>
      <c r="I2978" s="1">
        <v>18</v>
      </c>
      <c r="J2978" s="1">
        <v>2014</v>
      </c>
      <c r="K2978" s="2" t="s">
        <v>1433</v>
      </c>
      <c r="L2978" s="122">
        <f t="shared" si="243"/>
        <v>1.1000000000000001</v>
      </c>
      <c r="N2978" s="117">
        <v>7000000</v>
      </c>
      <c r="O2978" s="129">
        <f t="shared" si="240"/>
        <v>7700000.0000000009</v>
      </c>
      <c r="P2978" s="14">
        <f t="shared" si="241"/>
        <v>0</v>
      </c>
      <c r="Q2978" s="14" t="str">
        <f>+IF(B2978='1'!$D$15,IF(C2978='1'!$D$16,'2'!D2978,""),"")</f>
        <v/>
      </c>
      <c r="S2978" s="36">
        <v>6500000</v>
      </c>
      <c r="T2978" s="87">
        <v>6500000</v>
      </c>
      <c r="U2978" s="96">
        <v>6500000</v>
      </c>
      <c r="V2978" s="108">
        <v>7000000</v>
      </c>
    </row>
    <row r="2979" spans="1:22" hidden="1" x14ac:dyDescent="0.2">
      <c r="A2979" s="103">
        <v>3494</v>
      </c>
      <c r="B2979" s="1" t="s">
        <v>49</v>
      </c>
      <c r="C2979" s="14">
        <v>11</v>
      </c>
      <c r="D2979" s="14">
        <v>600</v>
      </c>
      <c r="E2979" s="1">
        <v>17023</v>
      </c>
      <c r="F2979" s="1" t="str">
        <f t="shared" si="239"/>
        <v>ХУД11600</v>
      </c>
      <c r="G2979" s="2" t="s">
        <v>1432</v>
      </c>
      <c r="I2979" s="1">
        <v>18</v>
      </c>
      <c r="J2979" s="1">
        <v>2014</v>
      </c>
      <c r="K2979" s="2" t="s">
        <v>1433</v>
      </c>
      <c r="L2979" s="122">
        <f t="shared" si="243"/>
        <v>1.1000000000000001</v>
      </c>
      <c r="N2979" s="117">
        <v>7000000</v>
      </c>
      <c r="O2979" s="129">
        <f t="shared" si="240"/>
        <v>7700000.0000000009</v>
      </c>
      <c r="P2979" s="14">
        <f t="shared" si="241"/>
        <v>0</v>
      </c>
      <c r="Q2979" s="14" t="str">
        <f>+IF(B2979='1'!$D$15,IF(C2979='1'!$D$16,'2'!D2979,""),"")</f>
        <v/>
      </c>
      <c r="S2979" s="36">
        <v>6500000</v>
      </c>
      <c r="T2979" s="87">
        <v>6500000</v>
      </c>
      <c r="U2979" s="96">
        <v>6500000</v>
      </c>
      <c r="V2979" s="108">
        <v>7000000</v>
      </c>
    </row>
    <row r="2980" spans="1:22" hidden="1" x14ac:dyDescent="0.2">
      <c r="A2980" s="103">
        <v>3495</v>
      </c>
      <c r="B2980" s="1" t="s">
        <v>49</v>
      </c>
      <c r="C2980" s="14">
        <v>11</v>
      </c>
      <c r="D2980" s="14">
        <v>500</v>
      </c>
      <c r="E2980" s="1">
        <v>17023</v>
      </c>
      <c r="F2980" s="1" t="str">
        <f t="shared" si="239"/>
        <v>ХУД11500</v>
      </c>
      <c r="G2980" s="2" t="s">
        <v>1432</v>
      </c>
      <c r="I2980" s="1">
        <v>22</v>
      </c>
      <c r="J2980" s="1">
        <v>2013</v>
      </c>
      <c r="K2980" s="2" t="s">
        <v>1433</v>
      </c>
      <c r="L2980" s="122">
        <f t="shared" si="243"/>
        <v>1.1000000000000001</v>
      </c>
      <c r="N2980" s="117">
        <v>7000000</v>
      </c>
      <c r="O2980" s="129">
        <f t="shared" si="240"/>
        <v>7700000.0000000009</v>
      </c>
      <c r="P2980" s="14">
        <f t="shared" si="241"/>
        <v>0</v>
      </c>
      <c r="Q2980" s="14" t="str">
        <f>+IF(B2980='1'!$D$15,IF(C2980='1'!$D$16,'2'!D2980,""),"")</f>
        <v/>
      </c>
      <c r="S2980" s="36">
        <v>6500000</v>
      </c>
      <c r="T2980" s="87">
        <v>6500000</v>
      </c>
      <c r="U2980" s="96">
        <v>6500000</v>
      </c>
      <c r="V2980" s="108">
        <v>7000000</v>
      </c>
    </row>
    <row r="2981" spans="1:22" hidden="1" x14ac:dyDescent="0.2">
      <c r="A2981" s="103">
        <v>3496</v>
      </c>
      <c r="B2981" s="1" t="s">
        <v>49</v>
      </c>
      <c r="C2981" s="14">
        <v>11</v>
      </c>
      <c r="D2981" s="14">
        <v>400</v>
      </c>
      <c r="E2981" s="1">
        <v>17023</v>
      </c>
      <c r="F2981" s="1" t="str">
        <f t="shared" si="239"/>
        <v>ХУД11400</v>
      </c>
      <c r="G2981" s="2" t="s">
        <v>1432</v>
      </c>
      <c r="I2981" s="1">
        <v>22</v>
      </c>
      <c r="J2981" s="1">
        <v>2013</v>
      </c>
      <c r="K2981" s="2" t="s">
        <v>1433</v>
      </c>
      <c r="L2981" s="122">
        <f t="shared" si="243"/>
        <v>1.1000000000000001</v>
      </c>
      <c r="N2981" s="117">
        <v>7000000</v>
      </c>
      <c r="O2981" s="129">
        <f t="shared" si="240"/>
        <v>7700000.0000000009</v>
      </c>
      <c r="P2981" s="14">
        <f t="shared" si="241"/>
        <v>0</v>
      </c>
      <c r="Q2981" s="14" t="str">
        <f>+IF(B2981='1'!$D$15,IF(C2981='1'!$D$16,'2'!D2981,""),"")</f>
        <v/>
      </c>
      <c r="S2981" s="36">
        <v>6500000</v>
      </c>
      <c r="T2981" s="87">
        <v>6500000</v>
      </c>
      <c r="U2981" s="96">
        <v>6500000</v>
      </c>
      <c r="V2981" s="108">
        <v>7000000</v>
      </c>
    </row>
    <row r="2982" spans="1:22" hidden="1" x14ac:dyDescent="0.2">
      <c r="A2982" s="103">
        <v>3497</v>
      </c>
      <c r="B2982" s="1" t="s">
        <v>49</v>
      </c>
      <c r="C2982" s="14">
        <v>11</v>
      </c>
      <c r="D2982" s="14">
        <v>300</v>
      </c>
      <c r="E2982" s="1">
        <v>17023</v>
      </c>
      <c r="F2982" s="1" t="str">
        <f t="shared" si="239"/>
        <v>ХУД11300</v>
      </c>
      <c r="G2982" s="2" t="s">
        <v>1432</v>
      </c>
      <c r="I2982" s="1">
        <v>12</v>
      </c>
      <c r="J2982" s="1">
        <v>2009</v>
      </c>
      <c r="K2982" s="2" t="s">
        <v>1380</v>
      </c>
      <c r="L2982" s="122">
        <f t="shared" si="243"/>
        <v>1.1000000000000001</v>
      </c>
      <c r="N2982" s="117">
        <v>5500000</v>
      </c>
      <c r="O2982" s="129">
        <f t="shared" si="240"/>
        <v>6050000.0000000009</v>
      </c>
      <c r="P2982" s="14">
        <f t="shared" si="241"/>
        <v>0</v>
      </c>
      <c r="Q2982" s="14" t="str">
        <f>+IF(B2982='1'!$D$15,IF(C2982='1'!$D$16,'2'!D2982,""),"")</f>
        <v/>
      </c>
      <c r="S2982" s="36">
        <v>4800000</v>
      </c>
      <c r="T2982" s="87">
        <v>4800000</v>
      </c>
      <c r="U2982" s="96">
        <v>5000000</v>
      </c>
      <c r="V2982" s="108">
        <v>5500000</v>
      </c>
    </row>
    <row r="2983" spans="1:22" hidden="1" x14ac:dyDescent="0.2">
      <c r="A2983" s="103">
        <v>3498</v>
      </c>
      <c r="B2983" s="1" t="s">
        <v>49</v>
      </c>
      <c r="C2983" s="14">
        <v>11</v>
      </c>
      <c r="D2983" s="14">
        <v>200</v>
      </c>
      <c r="E2983" s="1">
        <v>17023</v>
      </c>
      <c r="F2983" s="1" t="str">
        <f t="shared" si="239"/>
        <v>ХУД11200</v>
      </c>
      <c r="G2983" s="2" t="s">
        <v>1432</v>
      </c>
      <c r="I2983" s="1">
        <v>12</v>
      </c>
      <c r="J2983" s="1">
        <v>2009</v>
      </c>
      <c r="K2983" s="2" t="s">
        <v>1380</v>
      </c>
      <c r="L2983" s="122">
        <f t="shared" si="243"/>
        <v>1.1000000000000001</v>
      </c>
      <c r="N2983" s="117">
        <v>5500000</v>
      </c>
      <c r="O2983" s="129">
        <f t="shared" si="240"/>
        <v>6050000.0000000009</v>
      </c>
      <c r="P2983" s="14">
        <f t="shared" si="241"/>
        <v>0</v>
      </c>
      <c r="Q2983" s="14" t="str">
        <f>+IF(B2983='1'!$D$15,IF(C2983='1'!$D$16,'2'!D2983,""),"")</f>
        <v/>
      </c>
      <c r="S2983" s="36">
        <v>4800000</v>
      </c>
      <c r="T2983" s="87">
        <v>4800000</v>
      </c>
      <c r="U2983" s="96">
        <v>5000000</v>
      </c>
      <c r="V2983" s="108">
        <v>5500000</v>
      </c>
    </row>
    <row r="2984" spans="1:22" hidden="1" x14ac:dyDescent="0.2">
      <c r="A2984" s="103">
        <v>3499</v>
      </c>
      <c r="B2984" s="1" t="s">
        <v>49</v>
      </c>
      <c r="C2984" s="14">
        <v>11</v>
      </c>
      <c r="D2984" s="14">
        <v>100</v>
      </c>
      <c r="E2984" s="1">
        <v>17023</v>
      </c>
      <c r="F2984" s="1" t="str">
        <f t="shared" si="239"/>
        <v>ХУД11100</v>
      </c>
      <c r="G2984" s="2" t="s">
        <v>1432</v>
      </c>
      <c r="I2984" s="1">
        <v>12</v>
      </c>
      <c r="J2984" s="1">
        <v>2009</v>
      </c>
      <c r="K2984" s="2" t="s">
        <v>1380</v>
      </c>
      <c r="L2984" s="122">
        <f t="shared" si="243"/>
        <v>1.1000000000000001</v>
      </c>
      <c r="N2984" s="117">
        <v>5500000</v>
      </c>
      <c r="O2984" s="129">
        <f t="shared" si="240"/>
        <v>6050000.0000000009</v>
      </c>
      <c r="P2984" s="14">
        <f t="shared" si="241"/>
        <v>0</v>
      </c>
      <c r="Q2984" s="14" t="str">
        <f>+IF(B2984='1'!$D$15,IF(C2984='1'!$D$16,'2'!D2984,""),"")</f>
        <v/>
      </c>
      <c r="S2984" s="36">
        <v>4800000</v>
      </c>
      <c r="T2984" s="87">
        <v>4800000</v>
      </c>
      <c r="U2984" s="96">
        <v>5000000</v>
      </c>
      <c r="V2984" s="108">
        <v>5500000</v>
      </c>
    </row>
    <row r="2985" spans="1:22" hidden="1" x14ac:dyDescent="0.2">
      <c r="A2985" s="103">
        <v>3500</v>
      </c>
      <c r="B2985" s="1" t="s">
        <v>49</v>
      </c>
      <c r="C2985" s="14">
        <v>11</v>
      </c>
      <c r="D2985" s="14">
        <v>404</v>
      </c>
      <c r="E2985" s="1">
        <v>17025</v>
      </c>
      <c r="F2985" s="1" t="str">
        <f t="shared" si="239"/>
        <v>ХУД11404</v>
      </c>
      <c r="G2985" s="2" t="s">
        <v>1431</v>
      </c>
      <c r="I2985" s="1">
        <v>6</v>
      </c>
      <c r="J2985" s="1">
        <v>2020</v>
      </c>
      <c r="K2985" s="2" t="s">
        <v>1420</v>
      </c>
      <c r="L2985" s="122">
        <f t="shared" si="243"/>
        <v>1.1000000000000001</v>
      </c>
      <c r="N2985" s="117">
        <v>3900000</v>
      </c>
      <c r="O2985" s="129">
        <f t="shared" si="240"/>
        <v>4290000</v>
      </c>
      <c r="P2985" s="14">
        <f t="shared" si="241"/>
        <v>0</v>
      </c>
      <c r="Q2985" s="14" t="str">
        <f>+IF(B2985='1'!$D$15,IF(C2985='1'!$D$16,'2'!D2985,""),"")</f>
        <v/>
      </c>
      <c r="S2985" s="36"/>
      <c r="T2985" s="87"/>
      <c r="U2985" s="96">
        <v>0</v>
      </c>
      <c r="V2985" s="108">
        <v>3900000</v>
      </c>
    </row>
    <row r="2986" spans="1:22" hidden="1" x14ac:dyDescent="0.2">
      <c r="A2986" s="103">
        <v>3501</v>
      </c>
      <c r="B2986" s="1" t="s">
        <v>49</v>
      </c>
      <c r="C2986" s="14">
        <v>11</v>
      </c>
      <c r="D2986" s="14">
        <v>403</v>
      </c>
      <c r="E2986" s="1">
        <v>17025</v>
      </c>
      <c r="F2986" s="1" t="str">
        <f t="shared" si="239"/>
        <v>ХУД11403</v>
      </c>
      <c r="G2986" s="2" t="s">
        <v>1431</v>
      </c>
      <c r="I2986" s="1">
        <v>6</v>
      </c>
      <c r="J2986" s="1">
        <v>2020</v>
      </c>
      <c r="K2986" s="2" t="s">
        <v>1420</v>
      </c>
      <c r="L2986" s="122">
        <f t="shared" si="243"/>
        <v>1.1000000000000001</v>
      </c>
      <c r="N2986" s="117">
        <v>3900000</v>
      </c>
      <c r="O2986" s="129">
        <f t="shared" si="240"/>
        <v>4290000</v>
      </c>
      <c r="P2986" s="14">
        <f t="shared" si="241"/>
        <v>0</v>
      </c>
      <c r="Q2986" s="14" t="str">
        <f>+IF(B2986='1'!$D$15,IF(C2986='1'!$D$16,'2'!D2986,""),"")</f>
        <v/>
      </c>
      <c r="S2986" s="36"/>
      <c r="T2986" s="87"/>
      <c r="U2986" s="96">
        <v>0</v>
      </c>
      <c r="V2986" s="108">
        <v>3900000</v>
      </c>
    </row>
    <row r="2987" spans="1:22" hidden="1" x14ac:dyDescent="0.2">
      <c r="A2987" s="103">
        <v>3502</v>
      </c>
      <c r="B2987" s="1" t="s">
        <v>49</v>
      </c>
      <c r="C2987" s="14">
        <v>11</v>
      </c>
      <c r="D2987" s="14">
        <v>402</v>
      </c>
      <c r="E2987" s="1">
        <v>17025</v>
      </c>
      <c r="F2987" s="1" t="str">
        <f t="shared" si="239"/>
        <v>ХУД11402</v>
      </c>
      <c r="G2987" s="2" t="s">
        <v>1431</v>
      </c>
      <c r="I2987" s="1">
        <v>7</v>
      </c>
      <c r="J2987" s="1">
        <v>2017</v>
      </c>
      <c r="K2987" s="2" t="s">
        <v>1420</v>
      </c>
      <c r="L2987" s="122">
        <f t="shared" si="243"/>
        <v>1.1000000000000001</v>
      </c>
      <c r="N2987" s="117">
        <v>3900000</v>
      </c>
      <c r="O2987" s="129">
        <f t="shared" si="240"/>
        <v>4290000</v>
      </c>
      <c r="P2987" s="14">
        <f t="shared" si="241"/>
        <v>0</v>
      </c>
      <c r="Q2987" s="14" t="str">
        <f>+IF(B2987='1'!$D$15,IF(C2987='1'!$D$16,'2'!D2987,""),"")</f>
        <v/>
      </c>
      <c r="S2987" s="36">
        <v>2800000</v>
      </c>
      <c r="T2987" s="87">
        <v>2800000</v>
      </c>
      <c r="U2987" s="96">
        <v>3400000</v>
      </c>
      <c r="V2987" s="108">
        <v>3900000</v>
      </c>
    </row>
    <row r="2988" spans="1:22" hidden="1" x14ac:dyDescent="0.2">
      <c r="A2988" s="103">
        <v>3503</v>
      </c>
      <c r="B2988" s="1" t="s">
        <v>49</v>
      </c>
      <c r="C2988" s="14">
        <v>11</v>
      </c>
      <c r="D2988" s="14">
        <v>401</v>
      </c>
      <c r="E2988" s="1">
        <v>17025</v>
      </c>
      <c r="F2988" s="1" t="str">
        <f t="shared" si="239"/>
        <v>ХУД11401</v>
      </c>
      <c r="G2988" s="2" t="s">
        <v>1431</v>
      </c>
      <c r="I2988" s="1">
        <v>7</v>
      </c>
      <c r="J2988" s="1">
        <v>2017</v>
      </c>
      <c r="K2988" s="2" t="s">
        <v>1420</v>
      </c>
      <c r="L2988" s="122">
        <f t="shared" si="243"/>
        <v>1.1000000000000001</v>
      </c>
      <c r="N2988" s="117">
        <v>3900000</v>
      </c>
      <c r="O2988" s="129">
        <f t="shared" si="240"/>
        <v>4290000</v>
      </c>
      <c r="P2988" s="14">
        <f t="shared" si="241"/>
        <v>0</v>
      </c>
      <c r="Q2988" s="14" t="str">
        <f>+IF(B2988='1'!$D$15,IF(C2988='1'!$D$16,'2'!D2988,""),"")</f>
        <v/>
      </c>
      <c r="S2988" s="36">
        <v>2800000</v>
      </c>
      <c r="T2988" s="87">
        <v>2800000</v>
      </c>
      <c r="U2988" s="96">
        <v>3400000</v>
      </c>
      <c r="V2988" s="108">
        <v>3900000</v>
      </c>
    </row>
    <row r="2989" spans="1:22" hidden="1" x14ac:dyDescent="0.2">
      <c r="A2989" s="103">
        <v>3504</v>
      </c>
      <c r="B2989" s="1" t="s">
        <v>49</v>
      </c>
      <c r="C2989" s="14">
        <v>11</v>
      </c>
      <c r="D2989" s="14">
        <v>312</v>
      </c>
      <c r="E2989" s="1">
        <v>17024</v>
      </c>
      <c r="F2989" s="1" t="str">
        <f t="shared" si="239"/>
        <v>ХУД11312</v>
      </c>
      <c r="G2989" s="2" t="s">
        <v>1867</v>
      </c>
      <c r="I2989" s="1">
        <v>6</v>
      </c>
      <c r="J2989" s="1">
        <v>2009</v>
      </c>
      <c r="K2989" s="2" t="s">
        <v>1420</v>
      </c>
      <c r="L2989" s="122">
        <f t="shared" si="243"/>
        <v>1.1000000000000001</v>
      </c>
      <c r="N2989" s="117">
        <v>4900000</v>
      </c>
      <c r="O2989" s="129">
        <f t="shared" si="240"/>
        <v>5390000</v>
      </c>
      <c r="P2989" s="14">
        <f t="shared" si="241"/>
        <v>0</v>
      </c>
      <c r="Q2989" s="14" t="str">
        <f>+IF(B2989='1'!$D$15,IF(C2989='1'!$D$16,'2'!D2989,""),"")</f>
        <v/>
      </c>
      <c r="S2989" s="36">
        <v>3500000</v>
      </c>
      <c r="T2989" s="87">
        <v>3500000</v>
      </c>
      <c r="U2989" s="96">
        <v>4500000</v>
      </c>
      <c r="V2989" s="108">
        <v>4900000</v>
      </c>
    </row>
    <row r="2990" spans="1:22" hidden="1" x14ac:dyDescent="0.2">
      <c r="A2990" s="103">
        <v>3505</v>
      </c>
      <c r="B2990" s="1" t="s">
        <v>49</v>
      </c>
      <c r="C2990" s="14">
        <v>11</v>
      </c>
      <c r="D2990" s="14">
        <v>311</v>
      </c>
      <c r="E2990" s="1">
        <v>17024</v>
      </c>
      <c r="F2990" s="1" t="str">
        <f t="shared" si="239"/>
        <v>ХУД11311</v>
      </c>
      <c r="G2990" s="2" t="s">
        <v>1867</v>
      </c>
      <c r="I2990" s="1">
        <v>6</v>
      </c>
      <c r="J2990" s="1">
        <v>2009</v>
      </c>
      <c r="K2990" s="2" t="s">
        <v>1420</v>
      </c>
      <c r="L2990" s="122">
        <f t="shared" si="243"/>
        <v>1.1000000000000001</v>
      </c>
      <c r="N2990" s="117">
        <v>4900000</v>
      </c>
      <c r="O2990" s="129">
        <f t="shared" si="240"/>
        <v>5390000</v>
      </c>
      <c r="P2990" s="14">
        <f t="shared" si="241"/>
        <v>0</v>
      </c>
      <c r="Q2990" s="14" t="str">
        <f>+IF(B2990='1'!$D$15,IF(C2990='1'!$D$16,'2'!D2990,""),"")</f>
        <v/>
      </c>
      <c r="S2990" s="36">
        <v>3500000</v>
      </c>
      <c r="T2990" s="87">
        <v>3500000</v>
      </c>
      <c r="U2990" s="96">
        <v>4500000</v>
      </c>
      <c r="V2990" s="108">
        <v>4900000</v>
      </c>
    </row>
    <row r="2991" spans="1:22" hidden="1" x14ac:dyDescent="0.2">
      <c r="A2991" s="103">
        <v>3506</v>
      </c>
      <c r="B2991" s="1" t="s">
        <v>49</v>
      </c>
      <c r="C2991" s="14">
        <v>11</v>
      </c>
      <c r="D2991" s="14">
        <v>310</v>
      </c>
      <c r="E2991" s="1">
        <v>17024</v>
      </c>
      <c r="F2991" s="1" t="str">
        <f t="shared" si="239"/>
        <v>ХУД11310</v>
      </c>
      <c r="G2991" s="2" t="s">
        <v>1867</v>
      </c>
      <c r="I2991" s="1">
        <v>6</v>
      </c>
      <c r="J2991" s="1">
        <v>2009</v>
      </c>
      <c r="K2991" s="2" t="s">
        <v>1420</v>
      </c>
      <c r="L2991" s="122">
        <f t="shared" si="243"/>
        <v>1.1000000000000001</v>
      </c>
      <c r="N2991" s="117">
        <v>4900000</v>
      </c>
      <c r="O2991" s="129">
        <f t="shared" si="240"/>
        <v>5390000</v>
      </c>
      <c r="P2991" s="14">
        <f t="shared" si="241"/>
        <v>0</v>
      </c>
      <c r="Q2991" s="14" t="str">
        <f>+IF(B2991='1'!$D$15,IF(C2991='1'!$D$16,'2'!D2991,""),"")</f>
        <v/>
      </c>
      <c r="S2991" s="36">
        <v>3500000</v>
      </c>
      <c r="T2991" s="87">
        <v>3500000</v>
      </c>
      <c r="U2991" s="96">
        <v>4500000</v>
      </c>
      <c r="V2991" s="108">
        <v>4900000</v>
      </c>
    </row>
    <row r="2992" spans="1:22" hidden="1" x14ac:dyDescent="0.2">
      <c r="A2992" s="103">
        <v>3507</v>
      </c>
      <c r="B2992" s="1" t="s">
        <v>49</v>
      </c>
      <c r="C2992" s="14">
        <v>11</v>
      </c>
      <c r="D2992" s="14">
        <v>309</v>
      </c>
      <c r="E2992" s="1">
        <v>17024</v>
      </c>
      <c r="F2992" s="1" t="str">
        <f t="shared" si="239"/>
        <v>ХУД11309</v>
      </c>
      <c r="G2992" s="2" t="s">
        <v>1867</v>
      </c>
      <c r="I2992" s="1">
        <v>6</v>
      </c>
      <c r="J2992" s="1">
        <v>2012</v>
      </c>
      <c r="K2992" s="2" t="s">
        <v>1420</v>
      </c>
      <c r="L2992" s="122">
        <f t="shared" si="243"/>
        <v>1.1000000000000001</v>
      </c>
      <c r="N2992" s="117">
        <v>4900000</v>
      </c>
      <c r="O2992" s="129">
        <f t="shared" si="240"/>
        <v>5390000</v>
      </c>
      <c r="P2992" s="14">
        <f t="shared" si="241"/>
        <v>0</v>
      </c>
      <c r="Q2992" s="14" t="str">
        <f>+IF(B2992='1'!$D$15,IF(C2992='1'!$D$16,'2'!D2992,""),"")</f>
        <v/>
      </c>
      <c r="S2992" s="36">
        <v>3500000</v>
      </c>
      <c r="T2992" s="87">
        <v>3500000</v>
      </c>
      <c r="U2992" s="96">
        <v>4500000</v>
      </c>
      <c r="V2992" s="108">
        <v>4900000</v>
      </c>
    </row>
    <row r="2993" spans="1:22" hidden="1" x14ac:dyDescent="0.2">
      <c r="A2993" s="103">
        <v>3508</v>
      </c>
      <c r="B2993" s="1" t="s">
        <v>49</v>
      </c>
      <c r="C2993" s="14">
        <v>11</v>
      </c>
      <c r="D2993" s="14">
        <v>308</v>
      </c>
      <c r="E2993" s="1">
        <v>17024</v>
      </c>
      <c r="F2993" s="1" t="str">
        <f t="shared" si="239"/>
        <v>ХУД11308</v>
      </c>
      <c r="G2993" s="2" t="s">
        <v>1867</v>
      </c>
      <c r="I2993" s="1">
        <v>6</v>
      </c>
      <c r="J2993" s="1">
        <v>2012</v>
      </c>
      <c r="K2993" s="2" t="s">
        <v>1420</v>
      </c>
      <c r="L2993" s="122">
        <f t="shared" si="243"/>
        <v>1.1000000000000001</v>
      </c>
      <c r="N2993" s="117">
        <v>4900000</v>
      </c>
      <c r="O2993" s="129">
        <f t="shared" si="240"/>
        <v>5390000</v>
      </c>
      <c r="P2993" s="14">
        <f t="shared" si="241"/>
        <v>0</v>
      </c>
      <c r="Q2993" s="14" t="str">
        <f>+IF(B2993='1'!$D$15,IF(C2993='1'!$D$16,'2'!D2993,""),"")</f>
        <v/>
      </c>
      <c r="S2993" s="36">
        <v>3500000</v>
      </c>
      <c r="T2993" s="87">
        <v>3500000</v>
      </c>
      <c r="U2993" s="96">
        <v>4500000</v>
      </c>
      <c r="V2993" s="108">
        <v>4900000</v>
      </c>
    </row>
    <row r="2994" spans="1:22" hidden="1" x14ac:dyDescent="0.2">
      <c r="A2994" s="103">
        <v>3509</v>
      </c>
      <c r="B2994" s="1" t="s">
        <v>49</v>
      </c>
      <c r="C2994" s="14">
        <v>11</v>
      </c>
      <c r="D2994" s="14">
        <v>307</v>
      </c>
      <c r="E2994" s="1">
        <v>17024</v>
      </c>
      <c r="F2994" s="1" t="str">
        <f t="shared" si="239"/>
        <v>ХУД11307</v>
      </c>
      <c r="G2994" s="2" t="s">
        <v>1867</v>
      </c>
      <c r="I2994" s="1">
        <v>6</v>
      </c>
      <c r="J2994" s="1">
        <v>2009</v>
      </c>
      <c r="K2994" s="2" t="s">
        <v>1420</v>
      </c>
      <c r="L2994" s="122">
        <f t="shared" si="243"/>
        <v>1.1000000000000001</v>
      </c>
      <c r="N2994" s="117">
        <v>4900000</v>
      </c>
      <c r="O2994" s="129">
        <f t="shared" si="240"/>
        <v>5390000</v>
      </c>
      <c r="P2994" s="14">
        <f t="shared" si="241"/>
        <v>0</v>
      </c>
      <c r="Q2994" s="14" t="str">
        <f>+IF(B2994='1'!$D$15,IF(C2994='1'!$D$16,'2'!D2994,""),"")</f>
        <v/>
      </c>
      <c r="S2994" s="36">
        <v>3500000</v>
      </c>
      <c r="T2994" s="87">
        <v>3500000</v>
      </c>
      <c r="U2994" s="96">
        <v>4500000</v>
      </c>
      <c r="V2994" s="108">
        <v>4900000</v>
      </c>
    </row>
    <row r="2995" spans="1:22" hidden="1" x14ac:dyDescent="0.2">
      <c r="A2995" s="103">
        <v>3510</v>
      </c>
      <c r="B2995" s="1" t="s">
        <v>49</v>
      </c>
      <c r="C2995" s="14">
        <v>11</v>
      </c>
      <c r="D2995" s="14">
        <v>306</v>
      </c>
      <c r="E2995" s="1">
        <v>17024</v>
      </c>
      <c r="F2995" s="1" t="str">
        <f t="shared" si="239"/>
        <v>ХУД11306</v>
      </c>
      <c r="G2995" s="2" t="s">
        <v>1867</v>
      </c>
      <c r="I2995" s="1">
        <v>6</v>
      </c>
      <c r="J2995" s="1">
        <v>2013</v>
      </c>
      <c r="K2995" s="2" t="s">
        <v>8</v>
      </c>
      <c r="L2995" s="122">
        <f t="shared" si="243"/>
        <v>1.1000000000000001</v>
      </c>
      <c r="N2995" s="117">
        <v>4900000</v>
      </c>
      <c r="O2995" s="129">
        <f t="shared" si="240"/>
        <v>5390000</v>
      </c>
      <c r="P2995" s="14">
        <f t="shared" si="241"/>
        <v>0</v>
      </c>
      <c r="Q2995" s="14" t="str">
        <f>+IF(B2995='1'!$D$15,IF(C2995='1'!$D$16,'2'!D2995,""),"")</f>
        <v/>
      </c>
      <c r="S2995" s="36">
        <v>3500000</v>
      </c>
      <c r="T2995" s="87">
        <v>3500000</v>
      </c>
      <c r="U2995" s="96">
        <v>4500000</v>
      </c>
      <c r="V2995" s="108">
        <v>4900000</v>
      </c>
    </row>
    <row r="2996" spans="1:22" hidden="1" x14ac:dyDescent="0.2">
      <c r="A2996" s="103">
        <v>3511</v>
      </c>
      <c r="B2996" s="1" t="s">
        <v>49</v>
      </c>
      <c r="C2996" s="14">
        <v>11</v>
      </c>
      <c r="D2996" s="14">
        <v>305</v>
      </c>
      <c r="E2996" s="1">
        <v>17024</v>
      </c>
      <c r="F2996" s="1" t="str">
        <f t="shared" si="239"/>
        <v>ХУД11305</v>
      </c>
      <c r="G2996" s="2" t="s">
        <v>1867</v>
      </c>
      <c r="I2996" s="1">
        <v>6</v>
      </c>
      <c r="J2996" s="1">
        <v>2013</v>
      </c>
      <c r="K2996" s="2" t="s">
        <v>8</v>
      </c>
      <c r="L2996" s="122">
        <f t="shared" si="243"/>
        <v>1.1000000000000001</v>
      </c>
      <c r="N2996" s="117">
        <v>4900000</v>
      </c>
      <c r="O2996" s="129">
        <f t="shared" si="240"/>
        <v>5390000</v>
      </c>
      <c r="P2996" s="14">
        <f t="shared" si="241"/>
        <v>0</v>
      </c>
      <c r="Q2996" s="14" t="str">
        <f>+IF(B2996='1'!$D$15,IF(C2996='1'!$D$16,'2'!D2996,""),"")</f>
        <v/>
      </c>
      <c r="S2996" s="36">
        <v>3500000</v>
      </c>
      <c r="T2996" s="87">
        <v>3500000</v>
      </c>
      <c r="U2996" s="96">
        <v>4500000</v>
      </c>
      <c r="V2996" s="108">
        <v>4900000</v>
      </c>
    </row>
    <row r="2997" spans="1:22" hidden="1" x14ac:dyDescent="0.2">
      <c r="A2997" s="103">
        <v>3512</v>
      </c>
      <c r="B2997" s="1" t="s">
        <v>49</v>
      </c>
      <c r="C2997" s="14">
        <v>11</v>
      </c>
      <c r="D2997" s="14">
        <v>304</v>
      </c>
      <c r="E2997" s="1">
        <v>17024</v>
      </c>
      <c r="F2997" s="1" t="str">
        <f t="shared" si="239"/>
        <v>ХУД11304</v>
      </c>
      <c r="G2997" s="2" t="s">
        <v>1867</v>
      </c>
      <c r="I2997" s="1">
        <v>4</v>
      </c>
      <c r="J2997" s="1">
        <v>2009</v>
      </c>
      <c r="K2997" s="2" t="s">
        <v>1420</v>
      </c>
      <c r="L2997" s="122">
        <f t="shared" si="243"/>
        <v>1.1000000000000001</v>
      </c>
      <c r="N2997" s="117">
        <v>4900000</v>
      </c>
      <c r="O2997" s="129">
        <f t="shared" si="240"/>
        <v>5390000</v>
      </c>
      <c r="P2997" s="14">
        <f t="shared" si="241"/>
        <v>0</v>
      </c>
      <c r="Q2997" s="14" t="str">
        <f>+IF(B2997='1'!$D$15,IF(C2997='1'!$D$16,'2'!D2997,""),"")</f>
        <v/>
      </c>
      <c r="S2997" s="36">
        <v>3500000</v>
      </c>
      <c r="T2997" s="87">
        <v>3500000</v>
      </c>
      <c r="U2997" s="96">
        <v>4500000</v>
      </c>
      <c r="V2997" s="108">
        <v>4900000</v>
      </c>
    </row>
    <row r="2998" spans="1:22" hidden="1" x14ac:dyDescent="0.2">
      <c r="A2998" s="103">
        <v>3513</v>
      </c>
      <c r="B2998" s="1" t="s">
        <v>49</v>
      </c>
      <c r="C2998" s="14">
        <v>11</v>
      </c>
      <c r="D2998" s="14">
        <v>303</v>
      </c>
      <c r="E2998" s="1">
        <v>17024</v>
      </c>
      <c r="F2998" s="1" t="str">
        <f t="shared" si="239"/>
        <v>ХУД11303</v>
      </c>
      <c r="G2998" s="2" t="s">
        <v>1867</v>
      </c>
      <c r="I2998" s="1">
        <v>4</v>
      </c>
      <c r="J2998" s="1">
        <v>2012</v>
      </c>
      <c r="K2998" s="2" t="s">
        <v>1420</v>
      </c>
      <c r="L2998" s="122">
        <f t="shared" si="243"/>
        <v>1.1000000000000001</v>
      </c>
      <c r="N2998" s="117">
        <v>4900000</v>
      </c>
      <c r="O2998" s="129">
        <f t="shared" si="240"/>
        <v>5390000</v>
      </c>
      <c r="P2998" s="14">
        <f t="shared" si="241"/>
        <v>0</v>
      </c>
      <c r="Q2998" s="14" t="str">
        <f>+IF(B2998='1'!$D$15,IF(C2998='1'!$D$16,'2'!D2998,""),"")</f>
        <v/>
      </c>
      <c r="S2998" s="36">
        <v>3500000</v>
      </c>
      <c r="T2998" s="87">
        <v>3500000</v>
      </c>
      <c r="U2998" s="96">
        <v>4500000</v>
      </c>
      <c r="V2998" s="108">
        <v>4900000</v>
      </c>
    </row>
    <row r="2999" spans="1:22" hidden="1" x14ac:dyDescent="0.2">
      <c r="A2999" s="103">
        <v>3514</v>
      </c>
      <c r="B2999" s="1" t="s">
        <v>49</v>
      </c>
      <c r="C2999" s="14">
        <v>11</v>
      </c>
      <c r="D2999" s="14">
        <v>302</v>
      </c>
      <c r="E2999" s="1">
        <v>17024</v>
      </c>
      <c r="F2999" s="1" t="str">
        <f t="shared" si="239"/>
        <v>ХУД11302</v>
      </c>
      <c r="G2999" s="2" t="s">
        <v>1867</v>
      </c>
      <c r="I2999" s="1">
        <v>4</v>
      </c>
      <c r="J2999" s="1">
        <v>2009</v>
      </c>
      <c r="K2999" s="2" t="s">
        <v>1420</v>
      </c>
      <c r="L2999" s="122">
        <f t="shared" si="243"/>
        <v>1.1000000000000001</v>
      </c>
      <c r="N2999" s="117">
        <v>4900000</v>
      </c>
      <c r="O2999" s="129">
        <f t="shared" si="240"/>
        <v>5390000</v>
      </c>
      <c r="P2999" s="14">
        <f t="shared" si="241"/>
        <v>0</v>
      </c>
      <c r="Q2999" s="14" t="str">
        <f>+IF(B2999='1'!$D$15,IF(C2999='1'!$D$16,'2'!D2999,""),"")</f>
        <v/>
      </c>
      <c r="S2999" s="36">
        <v>3500000</v>
      </c>
      <c r="T2999" s="87">
        <v>3500000</v>
      </c>
      <c r="U2999" s="96">
        <v>4500000</v>
      </c>
      <c r="V2999" s="108">
        <v>4900000</v>
      </c>
    </row>
    <row r="3000" spans="1:22" hidden="1" x14ac:dyDescent="0.2">
      <c r="A3000" s="103">
        <v>3515</v>
      </c>
      <c r="B3000" s="1" t="s">
        <v>49</v>
      </c>
      <c r="C3000" s="14">
        <v>11</v>
      </c>
      <c r="D3000" s="14">
        <v>301</v>
      </c>
      <c r="E3000" s="1">
        <v>17024</v>
      </c>
      <c r="F3000" s="1" t="str">
        <f t="shared" si="239"/>
        <v>ХУД11301</v>
      </c>
      <c r="G3000" s="2" t="s">
        <v>1867</v>
      </c>
      <c r="I3000" s="1">
        <v>4</v>
      </c>
      <c r="J3000" s="1">
        <v>2009</v>
      </c>
      <c r="K3000" s="2" t="s">
        <v>1420</v>
      </c>
      <c r="L3000" s="122">
        <f t="shared" si="243"/>
        <v>1.1000000000000001</v>
      </c>
      <c r="N3000" s="117">
        <v>4900000</v>
      </c>
      <c r="O3000" s="129">
        <f t="shared" si="240"/>
        <v>5390000</v>
      </c>
      <c r="P3000" s="14">
        <f t="shared" si="241"/>
        <v>0</v>
      </c>
      <c r="Q3000" s="14" t="str">
        <f>+IF(B3000='1'!$D$15,IF(C3000='1'!$D$16,'2'!D3000,""),"")</f>
        <v/>
      </c>
      <c r="S3000" s="36">
        <v>3500000</v>
      </c>
      <c r="T3000" s="87">
        <v>3500000</v>
      </c>
      <c r="U3000" s="96">
        <v>4500000</v>
      </c>
      <c r="V3000" s="108">
        <v>4900000</v>
      </c>
    </row>
    <row r="3001" spans="1:22" hidden="1" x14ac:dyDescent="0.2">
      <c r="A3001" s="103">
        <v>3516</v>
      </c>
      <c r="B3001" s="1" t="s">
        <v>49</v>
      </c>
      <c r="C3001" s="14">
        <v>11</v>
      </c>
      <c r="D3001" s="14">
        <v>205</v>
      </c>
      <c r="E3001" s="1">
        <v>17020</v>
      </c>
      <c r="F3001" s="1" t="str">
        <f t="shared" si="239"/>
        <v>ХУД11205</v>
      </c>
      <c r="G3001" s="2" t="s">
        <v>2099</v>
      </c>
      <c r="I3001" s="1">
        <v>6</v>
      </c>
      <c r="J3001" s="1">
        <v>2016</v>
      </c>
      <c r="K3001" s="2" t="s">
        <v>1433</v>
      </c>
      <c r="L3001" s="122">
        <f t="shared" si="243"/>
        <v>1.1000000000000001</v>
      </c>
      <c r="N3001" s="117">
        <v>2800000</v>
      </c>
      <c r="O3001" s="129">
        <f t="shared" si="240"/>
        <v>3080000.0000000005</v>
      </c>
      <c r="P3001" s="14">
        <f t="shared" si="241"/>
        <v>0</v>
      </c>
      <c r="Q3001" s="14" t="str">
        <f>+IF(B3001='1'!$D$15,IF(C3001='1'!$D$16,'2'!D3001,""),"")</f>
        <v/>
      </c>
      <c r="S3001" s="36">
        <v>2200000</v>
      </c>
      <c r="T3001" s="87">
        <v>2300000</v>
      </c>
      <c r="U3001" s="96">
        <v>2500000</v>
      </c>
      <c r="V3001" s="108">
        <v>2800000</v>
      </c>
    </row>
    <row r="3002" spans="1:22" hidden="1" x14ac:dyDescent="0.2">
      <c r="A3002" s="103">
        <v>3517</v>
      </c>
      <c r="B3002" s="1" t="s">
        <v>49</v>
      </c>
      <c r="C3002" s="14">
        <v>11</v>
      </c>
      <c r="D3002" s="14">
        <v>204</v>
      </c>
      <c r="E3002" s="1">
        <v>17020</v>
      </c>
      <c r="F3002" s="1" t="str">
        <f t="shared" si="239"/>
        <v>ХУД11204</v>
      </c>
      <c r="G3002" s="2" t="s">
        <v>2099</v>
      </c>
      <c r="I3002" s="1">
        <v>6</v>
      </c>
      <c r="J3002" s="1">
        <v>2016</v>
      </c>
      <c r="K3002" s="2" t="s">
        <v>1433</v>
      </c>
      <c r="L3002" s="122">
        <f t="shared" si="243"/>
        <v>1.1000000000000001</v>
      </c>
      <c r="N3002" s="117">
        <v>2800000</v>
      </c>
      <c r="O3002" s="129">
        <f t="shared" si="240"/>
        <v>3080000.0000000005</v>
      </c>
      <c r="P3002" s="14">
        <f t="shared" si="241"/>
        <v>0</v>
      </c>
      <c r="Q3002" s="14" t="str">
        <f>+IF(B3002='1'!$D$15,IF(C3002='1'!$D$16,'2'!D3002,""),"")</f>
        <v/>
      </c>
      <c r="S3002" s="36">
        <v>2200000</v>
      </c>
      <c r="T3002" s="87">
        <v>2300000</v>
      </c>
      <c r="U3002" s="96">
        <v>2500000</v>
      </c>
      <c r="V3002" s="108">
        <v>2800000</v>
      </c>
    </row>
    <row r="3003" spans="1:22" hidden="1" x14ac:dyDescent="0.2">
      <c r="A3003" s="103">
        <v>3518</v>
      </c>
      <c r="B3003" s="1" t="s">
        <v>49</v>
      </c>
      <c r="C3003" s="14">
        <v>11</v>
      </c>
      <c r="D3003" s="14" t="s">
        <v>2202</v>
      </c>
      <c r="E3003" s="1">
        <v>17025</v>
      </c>
      <c r="F3003" s="1" t="str">
        <f t="shared" si="239"/>
        <v>ХУД11100/6</v>
      </c>
      <c r="G3003" s="2" t="s">
        <v>2619</v>
      </c>
      <c r="I3003" s="1">
        <v>12</v>
      </c>
      <c r="J3003" s="1">
        <v>2022</v>
      </c>
      <c r="K3003" s="2" t="s">
        <v>1389</v>
      </c>
      <c r="L3003" s="122">
        <f t="shared" si="243"/>
        <v>1.1000000000000001</v>
      </c>
      <c r="N3003" s="117">
        <v>3300000</v>
      </c>
      <c r="O3003" s="129">
        <f t="shared" si="240"/>
        <v>3630000.0000000005</v>
      </c>
      <c r="P3003" s="14">
        <f t="shared" si="241"/>
        <v>0</v>
      </c>
      <c r="Q3003" s="14" t="str">
        <f>+IF(B3003='1'!$D$15,IF(C3003='1'!$D$16,'2'!D3003,""),"")</f>
        <v/>
      </c>
      <c r="S3003" s="36"/>
      <c r="T3003" s="87"/>
      <c r="U3003" s="96">
        <v>0</v>
      </c>
      <c r="V3003" s="108">
        <v>3300000</v>
      </c>
    </row>
    <row r="3004" spans="1:22" hidden="1" x14ac:dyDescent="0.2">
      <c r="A3004" s="103">
        <v>3519</v>
      </c>
      <c r="B3004" s="1" t="s">
        <v>49</v>
      </c>
      <c r="C3004" s="14">
        <v>11</v>
      </c>
      <c r="D3004" s="14" t="s">
        <v>1398</v>
      </c>
      <c r="E3004" s="1">
        <v>17025</v>
      </c>
      <c r="F3004" s="1" t="str">
        <f t="shared" ref="F3004:F3067" si="244">+B3004&amp;C3004&amp;D3004</f>
        <v>ХУД11100/5</v>
      </c>
      <c r="G3004" s="2" t="s">
        <v>2619</v>
      </c>
      <c r="I3004" s="1">
        <v>12</v>
      </c>
      <c r="J3004" s="1">
        <v>2021</v>
      </c>
      <c r="K3004" s="2" t="s">
        <v>1389</v>
      </c>
      <c r="L3004" s="122">
        <f t="shared" si="243"/>
        <v>1.1000000000000001</v>
      </c>
      <c r="N3004" s="117">
        <v>3300000</v>
      </c>
      <c r="O3004" s="129">
        <f t="shared" si="240"/>
        <v>3630000.0000000005</v>
      </c>
      <c r="P3004" s="14">
        <f t="shared" si="241"/>
        <v>0</v>
      </c>
      <c r="Q3004" s="14" t="str">
        <f>+IF(B3004='1'!$D$15,IF(C3004='1'!$D$16,'2'!D3004,""),"")</f>
        <v/>
      </c>
      <c r="S3004" s="36"/>
      <c r="T3004" s="87"/>
      <c r="U3004" s="96">
        <v>0</v>
      </c>
      <c r="V3004" s="108">
        <v>3300000</v>
      </c>
    </row>
    <row r="3005" spans="1:22" hidden="1" x14ac:dyDescent="0.2">
      <c r="A3005" s="103">
        <v>3520</v>
      </c>
      <c r="B3005" s="1" t="s">
        <v>49</v>
      </c>
      <c r="C3005" s="14">
        <v>11</v>
      </c>
      <c r="D3005" s="14" t="s">
        <v>1048</v>
      </c>
      <c r="E3005" s="1">
        <v>17025</v>
      </c>
      <c r="F3005" s="1" t="str">
        <f t="shared" si="244"/>
        <v>ХУД11100/3</v>
      </c>
      <c r="G3005" s="2" t="s">
        <v>2619</v>
      </c>
      <c r="I3005" s="1">
        <v>12</v>
      </c>
      <c r="J3005" s="1">
        <v>2022</v>
      </c>
      <c r="K3005" s="2" t="s">
        <v>1389</v>
      </c>
      <c r="L3005" s="122">
        <f t="shared" si="243"/>
        <v>1.1000000000000001</v>
      </c>
      <c r="N3005" s="117">
        <v>3300000</v>
      </c>
      <c r="O3005" s="129">
        <f t="shared" si="240"/>
        <v>3630000.0000000005</v>
      </c>
      <c r="P3005" s="14">
        <f t="shared" si="241"/>
        <v>0</v>
      </c>
      <c r="Q3005" s="14" t="str">
        <f>+IF(B3005='1'!$D$15,IF(C3005='1'!$D$16,'2'!D3005,""),"")</f>
        <v/>
      </c>
      <c r="S3005" s="36"/>
      <c r="T3005" s="87"/>
      <c r="U3005" s="96">
        <v>0</v>
      </c>
      <c r="V3005" s="108">
        <v>3300000</v>
      </c>
    </row>
    <row r="3006" spans="1:22" hidden="1" x14ac:dyDescent="0.2">
      <c r="A3006" s="103">
        <v>3521</v>
      </c>
      <c r="B3006" s="1" t="s">
        <v>49</v>
      </c>
      <c r="C3006" s="14">
        <v>11</v>
      </c>
      <c r="D3006" s="14" t="s">
        <v>1047</v>
      </c>
      <c r="E3006" s="1">
        <v>17025</v>
      </c>
      <c r="F3006" s="1" t="str">
        <f t="shared" si="244"/>
        <v>ХУД11100/2</v>
      </c>
      <c r="G3006" s="2" t="s">
        <v>2619</v>
      </c>
      <c r="I3006" s="1">
        <v>12</v>
      </c>
      <c r="J3006" s="1">
        <v>2021</v>
      </c>
      <c r="K3006" s="2" t="s">
        <v>1389</v>
      </c>
      <c r="L3006" s="122">
        <f t="shared" si="243"/>
        <v>1.1000000000000001</v>
      </c>
      <c r="N3006" s="117">
        <v>3300000</v>
      </c>
      <c r="O3006" s="129">
        <f t="shared" si="240"/>
        <v>3630000.0000000005</v>
      </c>
      <c r="P3006" s="14">
        <f t="shared" si="241"/>
        <v>0</v>
      </c>
      <c r="Q3006" s="14" t="str">
        <f>+IF(B3006='1'!$D$15,IF(C3006='1'!$D$16,'2'!D3006,""),"")</f>
        <v/>
      </c>
      <c r="S3006" s="36"/>
      <c r="T3006" s="87"/>
      <c r="U3006" s="96">
        <v>0</v>
      </c>
      <c r="V3006" s="108">
        <v>3300000</v>
      </c>
    </row>
    <row r="3007" spans="1:22" hidden="1" x14ac:dyDescent="0.2">
      <c r="A3007" s="103">
        <v>3522</v>
      </c>
      <c r="B3007" s="1" t="s">
        <v>49</v>
      </c>
      <c r="C3007" s="14">
        <v>11</v>
      </c>
      <c r="D3007" s="14" t="s">
        <v>2213</v>
      </c>
      <c r="E3007" s="1">
        <v>17020</v>
      </c>
      <c r="F3007" s="1" t="str">
        <f t="shared" si="244"/>
        <v>ХУД1147/5</v>
      </c>
      <c r="G3007" s="2" t="s">
        <v>2211</v>
      </c>
      <c r="I3007" s="1">
        <v>6</v>
      </c>
      <c r="J3007" s="1">
        <v>2022</v>
      </c>
      <c r="K3007" s="2" t="s">
        <v>1401</v>
      </c>
      <c r="L3007" s="122">
        <f t="shared" ref="L3007:L3032" si="245">+$L$1</f>
        <v>1.1000000000000001</v>
      </c>
      <c r="N3007" s="117">
        <v>3800000</v>
      </c>
      <c r="O3007" s="129">
        <f t="shared" ref="O3007:O3070" si="246">L3007*N3007</f>
        <v>4180000.0000000005</v>
      </c>
      <c r="P3007" s="14">
        <f t="shared" si="241"/>
        <v>0</v>
      </c>
      <c r="Q3007" s="14" t="str">
        <f>+IF(B3007='1'!$D$15,IF(C3007='1'!$D$16,'2'!D3007,""),"")</f>
        <v/>
      </c>
      <c r="S3007" s="36"/>
      <c r="T3007" s="87"/>
      <c r="U3007" s="96">
        <v>3600000</v>
      </c>
      <c r="V3007" s="108">
        <v>3800000</v>
      </c>
    </row>
    <row r="3008" spans="1:22" hidden="1" x14ac:dyDescent="0.2">
      <c r="A3008" s="103">
        <v>3523</v>
      </c>
      <c r="B3008" s="1" t="s">
        <v>49</v>
      </c>
      <c r="C3008" s="14">
        <v>11</v>
      </c>
      <c r="D3008" s="14" t="s">
        <v>2212</v>
      </c>
      <c r="E3008" s="1">
        <v>17020</v>
      </c>
      <c r="F3008" s="1" t="str">
        <f t="shared" si="244"/>
        <v>ХУД1147/4</v>
      </c>
      <c r="G3008" s="2" t="s">
        <v>2211</v>
      </c>
      <c r="I3008" s="1">
        <v>6</v>
      </c>
      <c r="J3008" s="1">
        <v>2022</v>
      </c>
      <c r="K3008" s="2" t="s">
        <v>1401</v>
      </c>
      <c r="L3008" s="122">
        <f t="shared" si="245"/>
        <v>1.1000000000000001</v>
      </c>
      <c r="N3008" s="117">
        <v>3800000</v>
      </c>
      <c r="O3008" s="129">
        <f t="shared" si="246"/>
        <v>4180000.0000000005</v>
      </c>
      <c r="P3008" s="14">
        <f t="shared" si="241"/>
        <v>0</v>
      </c>
      <c r="Q3008" s="14" t="str">
        <f>+IF(B3008='1'!$D$15,IF(C3008='1'!$D$16,'2'!D3008,""),"")</f>
        <v/>
      </c>
      <c r="S3008" s="36"/>
      <c r="T3008" s="87"/>
      <c r="U3008" s="96">
        <v>3600000</v>
      </c>
      <c r="V3008" s="108">
        <v>3800000</v>
      </c>
    </row>
    <row r="3009" spans="1:22" hidden="1" x14ac:dyDescent="0.2">
      <c r="A3009" s="103">
        <v>3524</v>
      </c>
      <c r="B3009" s="1" t="s">
        <v>49</v>
      </c>
      <c r="C3009" s="14">
        <v>11</v>
      </c>
      <c r="D3009" s="14" t="s">
        <v>294</v>
      </c>
      <c r="E3009" s="1">
        <v>17020</v>
      </c>
      <c r="F3009" s="1" t="str">
        <f t="shared" si="244"/>
        <v>ХУД1147/3</v>
      </c>
      <c r="G3009" s="2" t="s">
        <v>2211</v>
      </c>
      <c r="I3009" s="1">
        <v>6</v>
      </c>
      <c r="J3009" s="1">
        <v>2022</v>
      </c>
      <c r="K3009" s="2" t="s">
        <v>1401</v>
      </c>
      <c r="L3009" s="122">
        <f t="shared" si="245"/>
        <v>1.1000000000000001</v>
      </c>
      <c r="N3009" s="117">
        <v>3800000</v>
      </c>
      <c r="O3009" s="129">
        <f t="shared" si="246"/>
        <v>4180000.0000000005</v>
      </c>
      <c r="P3009" s="14">
        <f t="shared" ref="P3009:P3072" si="247">+IF(Q3009="",0,P3008+1)</f>
        <v>0</v>
      </c>
      <c r="Q3009" s="14" t="str">
        <f>+IF(B3009='1'!$D$15,IF(C3009='1'!$D$16,'2'!D3009,""),"")</f>
        <v/>
      </c>
      <c r="S3009" s="36"/>
      <c r="T3009" s="87"/>
      <c r="U3009" s="96">
        <v>3600000</v>
      </c>
      <c r="V3009" s="108">
        <v>3800000</v>
      </c>
    </row>
    <row r="3010" spans="1:22" hidden="1" x14ac:dyDescent="0.2">
      <c r="A3010" s="103">
        <v>3525</v>
      </c>
      <c r="B3010" s="1" t="s">
        <v>49</v>
      </c>
      <c r="C3010" s="14">
        <v>11</v>
      </c>
      <c r="D3010" s="14" t="s">
        <v>295</v>
      </c>
      <c r="E3010" s="1">
        <v>17020</v>
      </c>
      <c r="F3010" s="1" t="str">
        <f t="shared" si="244"/>
        <v>ХУД1147/2</v>
      </c>
      <c r="G3010" s="2" t="s">
        <v>2211</v>
      </c>
      <c r="I3010" s="1">
        <v>6</v>
      </c>
      <c r="J3010" s="1">
        <v>2022</v>
      </c>
      <c r="K3010" s="2" t="s">
        <v>1401</v>
      </c>
      <c r="L3010" s="122">
        <f t="shared" si="245"/>
        <v>1.1000000000000001</v>
      </c>
      <c r="N3010" s="117">
        <v>3800000</v>
      </c>
      <c r="O3010" s="129">
        <f t="shared" si="246"/>
        <v>4180000.0000000005</v>
      </c>
      <c r="P3010" s="14">
        <f t="shared" si="247"/>
        <v>0</v>
      </c>
      <c r="Q3010" s="14" t="str">
        <f>+IF(B3010='1'!$D$15,IF(C3010='1'!$D$16,'2'!D3010,""),"")</f>
        <v/>
      </c>
      <c r="S3010" s="36"/>
      <c r="T3010" s="87"/>
      <c r="U3010" s="96">
        <v>3600000</v>
      </c>
      <c r="V3010" s="108">
        <v>3800000</v>
      </c>
    </row>
    <row r="3011" spans="1:22" hidden="1" x14ac:dyDescent="0.2">
      <c r="A3011" s="103">
        <v>3526</v>
      </c>
      <c r="B3011" s="1" t="s">
        <v>49</v>
      </c>
      <c r="C3011" s="14">
        <v>11</v>
      </c>
      <c r="D3011" s="14" t="s">
        <v>20</v>
      </c>
      <c r="E3011" s="1">
        <v>17020</v>
      </c>
      <c r="F3011" s="1" t="str">
        <f t="shared" si="244"/>
        <v>ХУД1147/1</v>
      </c>
      <c r="G3011" s="2" t="s">
        <v>2211</v>
      </c>
      <c r="I3011" s="1">
        <v>6</v>
      </c>
      <c r="J3011" s="1">
        <v>2022</v>
      </c>
      <c r="K3011" s="2" t="s">
        <v>1401</v>
      </c>
      <c r="L3011" s="122">
        <f t="shared" si="245"/>
        <v>1.1000000000000001</v>
      </c>
      <c r="N3011" s="117">
        <v>3800000</v>
      </c>
      <c r="O3011" s="129">
        <f t="shared" si="246"/>
        <v>4180000.0000000005</v>
      </c>
      <c r="P3011" s="14">
        <f t="shared" si="247"/>
        <v>0</v>
      </c>
      <c r="Q3011" s="14" t="str">
        <f>+IF(B3011='1'!$D$15,IF(C3011='1'!$D$16,'2'!D3011,""),"")</f>
        <v/>
      </c>
      <c r="S3011" s="36"/>
      <c r="T3011" s="87"/>
      <c r="U3011" s="96">
        <v>3600000</v>
      </c>
      <c r="V3011" s="108">
        <v>3800000</v>
      </c>
    </row>
    <row r="3012" spans="1:22" hidden="1" x14ac:dyDescent="0.2">
      <c r="A3012" s="103">
        <v>3527</v>
      </c>
      <c r="B3012" s="1" t="s">
        <v>49</v>
      </c>
      <c r="C3012" s="14">
        <v>11</v>
      </c>
      <c r="D3012" s="14">
        <v>202</v>
      </c>
      <c r="E3012" s="1">
        <v>17020</v>
      </c>
      <c r="F3012" s="1" t="str">
        <f t="shared" si="244"/>
        <v>ХУД11202</v>
      </c>
      <c r="G3012" s="2" t="s">
        <v>2257</v>
      </c>
      <c r="I3012" s="1">
        <v>10</v>
      </c>
      <c r="J3012" s="1">
        <v>2015</v>
      </c>
      <c r="K3012" s="2" t="s">
        <v>1401</v>
      </c>
      <c r="L3012" s="122">
        <f t="shared" si="245"/>
        <v>1.1000000000000001</v>
      </c>
      <c r="N3012" s="117">
        <v>3600000</v>
      </c>
      <c r="O3012" s="129">
        <f t="shared" si="246"/>
        <v>3960000.0000000005</v>
      </c>
      <c r="P3012" s="14">
        <f t="shared" si="247"/>
        <v>0</v>
      </c>
      <c r="Q3012" s="14" t="str">
        <f>+IF(B3012='1'!$D$15,IF(C3012='1'!$D$16,'2'!D3012,""),"")</f>
        <v/>
      </c>
      <c r="S3012" s="36">
        <v>3000000</v>
      </c>
      <c r="T3012" s="87">
        <v>3200000</v>
      </c>
      <c r="U3012" s="96">
        <v>3500000</v>
      </c>
      <c r="V3012" s="108">
        <v>3600000</v>
      </c>
    </row>
    <row r="3013" spans="1:22" hidden="1" x14ac:dyDescent="0.2">
      <c r="A3013" s="103">
        <v>3528</v>
      </c>
      <c r="B3013" s="1" t="s">
        <v>49</v>
      </c>
      <c r="C3013" s="14">
        <v>11</v>
      </c>
      <c r="D3013" s="14">
        <v>201</v>
      </c>
      <c r="E3013" s="1">
        <v>17020</v>
      </c>
      <c r="F3013" s="1" t="str">
        <f t="shared" si="244"/>
        <v>ХУД11201</v>
      </c>
      <c r="G3013" s="2" t="s">
        <v>2257</v>
      </c>
      <c r="I3013" s="1">
        <v>10</v>
      </c>
      <c r="J3013" s="1">
        <v>2015</v>
      </c>
      <c r="K3013" s="2" t="s">
        <v>1401</v>
      </c>
      <c r="L3013" s="122">
        <f t="shared" si="245"/>
        <v>1.1000000000000001</v>
      </c>
      <c r="N3013" s="117">
        <v>3600000</v>
      </c>
      <c r="O3013" s="129">
        <f t="shared" si="246"/>
        <v>3960000.0000000005</v>
      </c>
      <c r="P3013" s="14">
        <f t="shared" si="247"/>
        <v>0</v>
      </c>
      <c r="Q3013" s="14" t="str">
        <f>+IF(B3013='1'!$D$15,IF(C3013='1'!$D$16,'2'!D3013,""),"")</f>
        <v/>
      </c>
      <c r="S3013" s="36">
        <v>3000000</v>
      </c>
      <c r="T3013" s="87">
        <v>3200000</v>
      </c>
      <c r="U3013" s="96">
        <v>3500000</v>
      </c>
      <c r="V3013" s="108">
        <v>3600000</v>
      </c>
    </row>
    <row r="3014" spans="1:22" hidden="1" x14ac:dyDescent="0.2">
      <c r="A3014" s="103">
        <v>3529</v>
      </c>
      <c r="B3014" s="1" t="s">
        <v>49</v>
      </c>
      <c r="C3014" s="14">
        <v>11</v>
      </c>
      <c r="D3014" s="14" t="s">
        <v>2298</v>
      </c>
      <c r="E3014" s="1">
        <v>17020</v>
      </c>
      <c r="F3014" s="1" t="str">
        <f t="shared" si="244"/>
        <v>ХУД11200 /Golden vill - 2/</v>
      </c>
      <c r="G3014" s="2" t="s">
        <v>2257</v>
      </c>
      <c r="I3014" s="1">
        <v>10</v>
      </c>
      <c r="J3014" s="1">
        <v>2015</v>
      </c>
      <c r="K3014" s="2" t="s">
        <v>1401</v>
      </c>
      <c r="L3014" s="122">
        <f t="shared" si="245"/>
        <v>1.1000000000000001</v>
      </c>
      <c r="N3014" s="117">
        <v>3600000</v>
      </c>
      <c r="O3014" s="129">
        <f t="shared" si="246"/>
        <v>3960000.0000000005</v>
      </c>
      <c r="P3014" s="14">
        <f t="shared" si="247"/>
        <v>0</v>
      </c>
      <c r="Q3014" s="14" t="str">
        <f>+IF(B3014='1'!$D$15,IF(C3014='1'!$D$16,'2'!D3014,""),"")</f>
        <v/>
      </c>
      <c r="S3014" s="36">
        <v>3000000</v>
      </c>
      <c r="T3014" s="87">
        <v>3200000</v>
      </c>
      <c r="U3014" s="96">
        <v>3500000</v>
      </c>
      <c r="V3014" s="108">
        <v>3600000</v>
      </c>
    </row>
    <row r="3015" spans="1:22" hidden="1" x14ac:dyDescent="0.2">
      <c r="A3015" s="103">
        <v>3530</v>
      </c>
      <c r="B3015" s="1" t="s">
        <v>49</v>
      </c>
      <c r="C3015" s="14">
        <v>11</v>
      </c>
      <c r="D3015" s="14">
        <v>104</v>
      </c>
      <c r="E3015" s="1">
        <v>17025</v>
      </c>
      <c r="F3015" s="1" t="str">
        <f t="shared" si="244"/>
        <v>ХУД11104</v>
      </c>
      <c r="G3015" s="2" t="s">
        <v>1397</v>
      </c>
      <c r="I3015" s="1">
        <v>6</v>
      </c>
      <c r="J3015" s="1">
        <v>2014</v>
      </c>
      <c r="K3015" s="2" t="s">
        <v>1389</v>
      </c>
      <c r="L3015" s="122">
        <f t="shared" si="245"/>
        <v>1.1000000000000001</v>
      </c>
      <c r="N3015" s="117">
        <v>2700000</v>
      </c>
      <c r="O3015" s="129">
        <f t="shared" si="246"/>
        <v>2970000.0000000005</v>
      </c>
      <c r="P3015" s="14">
        <f t="shared" si="247"/>
        <v>0</v>
      </c>
      <c r="Q3015" s="14" t="str">
        <f>+IF(B3015='1'!$D$15,IF(C3015='1'!$D$16,'2'!D3015,""),"")</f>
        <v/>
      </c>
      <c r="S3015" s="36">
        <v>2200000</v>
      </c>
      <c r="T3015" s="87">
        <v>2200000</v>
      </c>
      <c r="U3015" s="96">
        <v>2400000</v>
      </c>
      <c r="V3015" s="108">
        <v>2700000</v>
      </c>
    </row>
    <row r="3016" spans="1:22" hidden="1" x14ac:dyDescent="0.2">
      <c r="A3016" s="103">
        <v>3531</v>
      </c>
      <c r="B3016" s="1" t="s">
        <v>49</v>
      </c>
      <c r="C3016" s="14">
        <v>11</v>
      </c>
      <c r="D3016" s="14">
        <v>103</v>
      </c>
      <c r="E3016" s="1">
        <v>17025</v>
      </c>
      <c r="F3016" s="1" t="str">
        <f t="shared" si="244"/>
        <v>ХУД11103</v>
      </c>
      <c r="G3016" s="2" t="s">
        <v>1397</v>
      </c>
      <c r="I3016" s="1">
        <v>6</v>
      </c>
      <c r="J3016" s="1">
        <v>2014</v>
      </c>
      <c r="K3016" s="2" t="s">
        <v>1389</v>
      </c>
      <c r="L3016" s="122">
        <f t="shared" si="245"/>
        <v>1.1000000000000001</v>
      </c>
      <c r="N3016" s="117">
        <v>2700000</v>
      </c>
      <c r="O3016" s="129">
        <f t="shared" si="246"/>
        <v>2970000.0000000005</v>
      </c>
      <c r="P3016" s="14">
        <f t="shared" si="247"/>
        <v>0</v>
      </c>
      <c r="Q3016" s="14" t="str">
        <f>+IF(B3016='1'!$D$15,IF(C3016='1'!$D$16,'2'!D3016,""),"")</f>
        <v/>
      </c>
      <c r="S3016" s="36">
        <v>2200000</v>
      </c>
      <c r="T3016" s="87">
        <v>2200000</v>
      </c>
      <c r="U3016" s="96">
        <v>2400000</v>
      </c>
      <c r="V3016" s="108">
        <v>2700000</v>
      </c>
    </row>
    <row r="3017" spans="1:22" hidden="1" x14ac:dyDescent="0.2">
      <c r="A3017" s="103">
        <v>3532</v>
      </c>
      <c r="B3017" s="1" t="s">
        <v>49</v>
      </c>
      <c r="C3017" s="14">
        <v>11</v>
      </c>
      <c r="D3017" s="14" t="s">
        <v>2258</v>
      </c>
      <c r="E3017" s="1">
        <v>17025</v>
      </c>
      <c r="F3017" s="1" t="str">
        <f t="shared" si="244"/>
        <v>ХУД11101 /Зайсан виллэж/</v>
      </c>
      <c r="G3017" s="2" t="s">
        <v>1397</v>
      </c>
      <c r="I3017" s="1">
        <v>6</v>
      </c>
      <c r="J3017" s="1">
        <v>2014</v>
      </c>
      <c r="K3017" s="2" t="s">
        <v>1389</v>
      </c>
      <c r="L3017" s="122">
        <f t="shared" si="245"/>
        <v>1.1000000000000001</v>
      </c>
      <c r="N3017" s="117">
        <v>2700000</v>
      </c>
      <c r="O3017" s="129">
        <f t="shared" si="246"/>
        <v>2970000.0000000005</v>
      </c>
      <c r="P3017" s="14">
        <f t="shared" si="247"/>
        <v>0</v>
      </c>
      <c r="Q3017" s="14" t="str">
        <f>+IF(B3017='1'!$D$15,IF(C3017='1'!$D$16,'2'!D3017,""),"")</f>
        <v/>
      </c>
      <c r="S3017" s="36">
        <v>2200000</v>
      </c>
      <c r="T3017" s="87">
        <v>2200000</v>
      </c>
      <c r="U3017" s="96">
        <v>2400000</v>
      </c>
      <c r="V3017" s="108">
        <v>2700000</v>
      </c>
    </row>
    <row r="3018" spans="1:22" hidden="1" x14ac:dyDescent="0.2">
      <c r="A3018" s="103">
        <v>3533</v>
      </c>
      <c r="B3018" s="1" t="s">
        <v>49</v>
      </c>
      <c r="C3018" s="14">
        <v>11</v>
      </c>
      <c r="D3018" s="14">
        <v>102</v>
      </c>
      <c r="E3018" s="1">
        <v>17021</v>
      </c>
      <c r="F3018" s="1" t="str">
        <f t="shared" si="244"/>
        <v>ХУД11102</v>
      </c>
      <c r="G3018" s="2" t="s">
        <v>1430</v>
      </c>
      <c r="I3018" s="1">
        <v>5</v>
      </c>
      <c r="J3018" s="1">
        <v>2015</v>
      </c>
      <c r="K3018" s="2" t="s">
        <v>1420</v>
      </c>
      <c r="L3018" s="122">
        <f t="shared" si="245"/>
        <v>1.1000000000000001</v>
      </c>
      <c r="N3018" s="117">
        <v>3300000</v>
      </c>
      <c r="O3018" s="129">
        <f t="shared" si="246"/>
        <v>3630000.0000000005</v>
      </c>
      <c r="P3018" s="14">
        <f t="shared" si="247"/>
        <v>0</v>
      </c>
      <c r="Q3018" s="14" t="str">
        <f>+IF(B3018='1'!$D$15,IF(C3018='1'!$D$16,'2'!D3018,""),"")</f>
        <v/>
      </c>
      <c r="S3018" s="36">
        <v>3000000</v>
      </c>
      <c r="T3018" s="87">
        <v>3000000</v>
      </c>
      <c r="U3018" s="96">
        <v>3100000</v>
      </c>
      <c r="V3018" s="108">
        <v>3300000</v>
      </c>
    </row>
    <row r="3019" spans="1:22" hidden="1" x14ac:dyDescent="0.2">
      <c r="A3019" s="103">
        <v>3534</v>
      </c>
      <c r="B3019" s="1" t="s">
        <v>49</v>
      </c>
      <c r="C3019" s="14">
        <v>11</v>
      </c>
      <c r="D3019" s="14" t="s">
        <v>2259</v>
      </c>
      <c r="E3019" s="1">
        <v>17021</v>
      </c>
      <c r="F3019" s="1" t="str">
        <f t="shared" si="244"/>
        <v>ХУД11101 /Түшээ гүн/</v>
      </c>
      <c r="G3019" s="2" t="s">
        <v>1430</v>
      </c>
      <c r="I3019" s="1">
        <v>5</v>
      </c>
      <c r="J3019" s="1">
        <v>2015</v>
      </c>
      <c r="K3019" s="2" t="s">
        <v>1420</v>
      </c>
      <c r="L3019" s="122">
        <f t="shared" si="245"/>
        <v>1.1000000000000001</v>
      </c>
      <c r="N3019" s="117">
        <v>3300000</v>
      </c>
      <c r="O3019" s="129">
        <f t="shared" si="246"/>
        <v>3630000.0000000005</v>
      </c>
      <c r="P3019" s="14">
        <f t="shared" si="247"/>
        <v>0</v>
      </c>
      <c r="Q3019" s="14" t="str">
        <f>+IF(B3019='1'!$D$15,IF(C3019='1'!$D$16,'2'!D3019,""),"")</f>
        <v/>
      </c>
      <c r="S3019" s="36">
        <v>3000000</v>
      </c>
      <c r="T3019" s="87">
        <v>3000000</v>
      </c>
      <c r="U3019" s="96">
        <v>3100000</v>
      </c>
      <c r="V3019" s="108">
        <v>3300000</v>
      </c>
    </row>
    <row r="3020" spans="1:22" hidden="1" x14ac:dyDescent="0.2">
      <c r="A3020" s="103">
        <v>3535</v>
      </c>
      <c r="B3020" s="1" t="s">
        <v>49</v>
      </c>
      <c r="C3020" s="14">
        <v>11</v>
      </c>
      <c r="D3020" s="14">
        <v>34</v>
      </c>
      <c r="E3020" s="1">
        <v>17020</v>
      </c>
      <c r="F3020" s="1" t="str">
        <f t="shared" si="244"/>
        <v>ХУД1134</v>
      </c>
      <c r="G3020" s="2" t="s">
        <v>2102</v>
      </c>
      <c r="I3020" s="1">
        <v>10</v>
      </c>
      <c r="J3020" s="1">
        <v>2013</v>
      </c>
      <c r="K3020" s="2" t="s">
        <v>1401</v>
      </c>
      <c r="L3020" s="122">
        <f t="shared" si="245"/>
        <v>1.1000000000000001</v>
      </c>
      <c r="N3020" s="117">
        <v>3000000</v>
      </c>
      <c r="O3020" s="129">
        <f t="shared" si="246"/>
        <v>3300000.0000000005</v>
      </c>
      <c r="P3020" s="14">
        <f t="shared" si="247"/>
        <v>0</v>
      </c>
      <c r="Q3020" s="14" t="str">
        <f>+IF(B3020='1'!$D$15,IF(C3020='1'!$D$16,'2'!D3020,""),"")</f>
        <v/>
      </c>
      <c r="S3020" s="36">
        <v>2700000</v>
      </c>
      <c r="T3020" s="87">
        <v>2700000</v>
      </c>
      <c r="U3020" s="96">
        <v>2700000</v>
      </c>
      <c r="V3020" s="108">
        <v>3000000</v>
      </c>
    </row>
    <row r="3021" spans="1:22" hidden="1" x14ac:dyDescent="0.2">
      <c r="A3021" s="103">
        <v>3536</v>
      </c>
      <c r="B3021" s="1" t="s">
        <v>49</v>
      </c>
      <c r="C3021" s="14">
        <v>11</v>
      </c>
      <c r="D3021" s="14">
        <v>31</v>
      </c>
      <c r="E3021" s="1">
        <v>17020</v>
      </c>
      <c r="F3021" s="1" t="str">
        <f t="shared" si="244"/>
        <v>ХУД1131</v>
      </c>
      <c r="G3021" s="2" t="s">
        <v>6</v>
      </c>
      <c r="I3021" s="1">
        <v>5</v>
      </c>
      <c r="J3021" s="1">
        <v>2014</v>
      </c>
      <c r="K3021" s="2" t="s">
        <v>1433</v>
      </c>
      <c r="L3021" s="122">
        <f t="shared" si="245"/>
        <v>1.1000000000000001</v>
      </c>
      <c r="N3021" s="117">
        <v>0</v>
      </c>
      <c r="O3021" s="129">
        <f t="shared" si="246"/>
        <v>0</v>
      </c>
      <c r="P3021" s="14">
        <f t="shared" si="247"/>
        <v>0</v>
      </c>
      <c r="Q3021" s="14" t="str">
        <f>+IF(B3021='1'!$D$15,IF(C3021='1'!$D$16,'2'!D3021,""),"")</f>
        <v/>
      </c>
      <c r="S3021" s="36"/>
      <c r="T3021" s="87">
        <v>0</v>
      </c>
      <c r="U3021" s="96">
        <v>0</v>
      </c>
      <c r="V3021" s="108">
        <v>0</v>
      </c>
    </row>
    <row r="3022" spans="1:22" hidden="1" x14ac:dyDescent="0.2">
      <c r="A3022" s="103">
        <v>3537</v>
      </c>
      <c r="B3022" s="1" t="s">
        <v>49</v>
      </c>
      <c r="C3022" s="14">
        <v>11</v>
      </c>
      <c r="D3022" s="14">
        <v>29</v>
      </c>
      <c r="E3022" s="1">
        <v>17020</v>
      </c>
      <c r="F3022" s="1" t="str">
        <f t="shared" si="244"/>
        <v>ХУД1129</v>
      </c>
      <c r="G3022" s="2" t="s">
        <v>6</v>
      </c>
      <c r="I3022" s="1">
        <v>5</v>
      </c>
      <c r="J3022" s="1">
        <v>2013</v>
      </c>
      <c r="K3022" s="2" t="s">
        <v>1433</v>
      </c>
      <c r="L3022" s="122">
        <f t="shared" si="245"/>
        <v>1.1000000000000001</v>
      </c>
      <c r="N3022" s="117">
        <v>0</v>
      </c>
      <c r="O3022" s="129">
        <f t="shared" si="246"/>
        <v>0</v>
      </c>
      <c r="P3022" s="14">
        <f t="shared" si="247"/>
        <v>0</v>
      </c>
      <c r="Q3022" s="14" t="str">
        <f>+IF(B3022='1'!$D$15,IF(C3022='1'!$D$16,'2'!D3022,""),"")</f>
        <v/>
      </c>
      <c r="S3022" s="36"/>
      <c r="T3022" s="87">
        <v>0</v>
      </c>
      <c r="U3022" s="96">
        <v>0</v>
      </c>
      <c r="V3022" s="108">
        <v>0</v>
      </c>
    </row>
    <row r="3023" spans="1:22" hidden="1" x14ac:dyDescent="0.2">
      <c r="A3023" s="103">
        <v>3538</v>
      </c>
      <c r="B3023" s="1" t="s">
        <v>49</v>
      </c>
      <c r="C3023" s="14">
        <v>11</v>
      </c>
      <c r="D3023" s="14">
        <v>27</v>
      </c>
      <c r="E3023" s="1">
        <v>17023</v>
      </c>
      <c r="F3023" s="1" t="str">
        <f t="shared" si="244"/>
        <v>ХУД1127</v>
      </c>
      <c r="G3023" s="2" t="s">
        <v>6</v>
      </c>
      <c r="I3023" s="1">
        <v>5</v>
      </c>
      <c r="J3023" s="1">
        <v>2012</v>
      </c>
      <c r="K3023" s="2" t="s">
        <v>1401</v>
      </c>
      <c r="L3023" s="122">
        <f t="shared" si="245"/>
        <v>1.1000000000000001</v>
      </c>
      <c r="N3023" s="117">
        <v>0</v>
      </c>
      <c r="O3023" s="129">
        <f t="shared" si="246"/>
        <v>0</v>
      </c>
      <c r="P3023" s="14">
        <f t="shared" si="247"/>
        <v>0</v>
      </c>
      <c r="Q3023" s="14" t="str">
        <f>+IF(B3023='1'!$D$15,IF(C3023='1'!$D$16,'2'!D3023,""),"")</f>
        <v/>
      </c>
      <c r="S3023" s="36"/>
      <c r="T3023" s="87">
        <v>0</v>
      </c>
      <c r="U3023" s="96">
        <v>0</v>
      </c>
      <c r="V3023" s="108">
        <v>0</v>
      </c>
    </row>
    <row r="3024" spans="1:22" hidden="1" x14ac:dyDescent="0.2">
      <c r="A3024" s="103">
        <v>3539</v>
      </c>
      <c r="B3024" s="1" t="s">
        <v>49</v>
      </c>
      <c r="C3024" s="14">
        <v>11</v>
      </c>
      <c r="D3024" s="14">
        <v>23</v>
      </c>
      <c r="E3024" s="1">
        <v>17020</v>
      </c>
      <c r="F3024" s="1" t="str">
        <f t="shared" si="244"/>
        <v>ХУД1123</v>
      </c>
      <c r="G3024" s="2" t="s">
        <v>6</v>
      </c>
      <c r="I3024" s="1">
        <v>5</v>
      </c>
      <c r="J3024" s="1">
        <v>2013</v>
      </c>
      <c r="K3024" s="2" t="s">
        <v>1433</v>
      </c>
      <c r="L3024" s="122">
        <f t="shared" si="245"/>
        <v>1.1000000000000001</v>
      </c>
      <c r="N3024" s="117">
        <v>0</v>
      </c>
      <c r="O3024" s="129">
        <f t="shared" si="246"/>
        <v>0</v>
      </c>
      <c r="P3024" s="14">
        <f t="shared" si="247"/>
        <v>0</v>
      </c>
      <c r="Q3024" s="14" t="str">
        <f>+IF(B3024='1'!$D$15,IF(C3024='1'!$D$16,'2'!D3024,""),"")</f>
        <v/>
      </c>
      <c r="S3024" s="36"/>
      <c r="T3024" s="87">
        <v>0</v>
      </c>
      <c r="U3024" s="96">
        <v>0</v>
      </c>
      <c r="V3024" s="108">
        <v>0</v>
      </c>
    </row>
    <row r="3025" spans="1:22" hidden="1" x14ac:dyDescent="0.2">
      <c r="A3025" s="103">
        <v>3540</v>
      </c>
      <c r="B3025" s="1" t="s">
        <v>49</v>
      </c>
      <c r="C3025" s="14">
        <v>11</v>
      </c>
      <c r="D3025" s="14">
        <v>21</v>
      </c>
      <c r="E3025" s="1">
        <v>17020</v>
      </c>
      <c r="F3025" s="1" t="str">
        <f t="shared" si="244"/>
        <v>ХУД1121</v>
      </c>
      <c r="G3025" s="2" t="s">
        <v>6</v>
      </c>
      <c r="I3025" s="1">
        <v>5</v>
      </c>
      <c r="J3025" s="1">
        <v>2013</v>
      </c>
      <c r="K3025" s="2" t="s">
        <v>1433</v>
      </c>
      <c r="L3025" s="122">
        <f t="shared" si="245"/>
        <v>1.1000000000000001</v>
      </c>
      <c r="N3025" s="117">
        <v>0</v>
      </c>
      <c r="O3025" s="129">
        <f t="shared" si="246"/>
        <v>0</v>
      </c>
      <c r="P3025" s="14">
        <f t="shared" si="247"/>
        <v>0</v>
      </c>
      <c r="Q3025" s="14" t="str">
        <f>+IF(B3025='1'!$D$15,IF(C3025='1'!$D$16,'2'!D3025,""),"")</f>
        <v/>
      </c>
      <c r="S3025" s="36"/>
      <c r="T3025" s="87">
        <v>0</v>
      </c>
      <c r="U3025" s="96">
        <v>0</v>
      </c>
      <c r="V3025" s="108">
        <v>0</v>
      </c>
    </row>
    <row r="3026" spans="1:22" hidden="1" x14ac:dyDescent="0.2">
      <c r="A3026" s="103">
        <v>3541</v>
      </c>
      <c r="B3026" s="1" t="s">
        <v>49</v>
      </c>
      <c r="C3026" s="14">
        <v>11</v>
      </c>
      <c r="D3026" s="14">
        <v>19</v>
      </c>
      <c r="E3026" s="1">
        <v>17020</v>
      </c>
      <c r="F3026" s="1" t="str">
        <f t="shared" si="244"/>
        <v>ХУД1119</v>
      </c>
      <c r="G3026" s="2" t="s">
        <v>6</v>
      </c>
      <c r="I3026" s="1">
        <v>5</v>
      </c>
      <c r="J3026" s="1">
        <v>2013</v>
      </c>
      <c r="K3026" s="2" t="s">
        <v>1401</v>
      </c>
      <c r="L3026" s="122">
        <f t="shared" si="245"/>
        <v>1.1000000000000001</v>
      </c>
      <c r="N3026" s="117">
        <v>0</v>
      </c>
      <c r="O3026" s="129">
        <f t="shared" si="246"/>
        <v>0</v>
      </c>
      <c r="P3026" s="14">
        <f t="shared" si="247"/>
        <v>0</v>
      </c>
      <c r="Q3026" s="14" t="str">
        <f>+IF(B3026='1'!$D$15,IF(C3026='1'!$D$16,'2'!D3026,""),"")</f>
        <v/>
      </c>
      <c r="S3026" s="36"/>
      <c r="T3026" s="87">
        <v>0</v>
      </c>
      <c r="U3026" s="96">
        <v>0</v>
      </c>
      <c r="V3026" s="108">
        <v>0</v>
      </c>
    </row>
    <row r="3027" spans="1:22" hidden="1" x14ac:dyDescent="0.2">
      <c r="A3027" s="103">
        <v>3542</v>
      </c>
      <c r="B3027" s="1" t="s">
        <v>49</v>
      </c>
      <c r="C3027" s="14">
        <v>11</v>
      </c>
      <c r="D3027" s="14">
        <v>17</v>
      </c>
      <c r="E3027" s="1">
        <v>17020</v>
      </c>
      <c r="F3027" s="1" t="str">
        <f t="shared" si="244"/>
        <v>ХУД1117</v>
      </c>
      <c r="G3027" s="2" t="s">
        <v>6</v>
      </c>
      <c r="I3027" s="1">
        <v>5</v>
      </c>
      <c r="J3027" s="1">
        <v>2013</v>
      </c>
      <c r="K3027" s="2" t="s">
        <v>1401</v>
      </c>
      <c r="L3027" s="122">
        <f t="shared" si="245"/>
        <v>1.1000000000000001</v>
      </c>
      <c r="N3027" s="117">
        <v>0</v>
      </c>
      <c r="O3027" s="129">
        <f t="shared" si="246"/>
        <v>0</v>
      </c>
      <c r="P3027" s="14">
        <f t="shared" si="247"/>
        <v>0</v>
      </c>
      <c r="Q3027" s="14" t="str">
        <f>+IF(B3027='1'!$D$15,IF(C3027='1'!$D$16,'2'!D3027,""),"")</f>
        <v/>
      </c>
      <c r="S3027" s="36"/>
      <c r="T3027" s="87">
        <v>0</v>
      </c>
      <c r="U3027" s="96">
        <v>0</v>
      </c>
      <c r="V3027" s="108">
        <v>0</v>
      </c>
    </row>
    <row r="3028" spans="1:22" hidden="1" x14ac:dyDescent="0.2">
      <c r="A3028" s="103">
        <v>3543</v>
      </c>
      <c r="B3028" s="1" t="s">
        <v>49</v>
      </c>
      <c r="C3028" s="14">
        <v>11</v>
      </c>
      <c r="D3028" s="14">
        <v>15</v>
      </c>
      <c r="E3028" s="1">
        <v>17020</v>
      </c>
      <c r="F3028" s="1" t="str">
        <f t="shared" si="244"/>
        <v>ХУД1115</v>
      </c>
      <c r="G3028" s="2" t="s">
        <v>6</v>
      </c>
      <c r="I3028" s="1">
        <v>5</v>
      </c>
      <c r="J3028" s="1">
        <v>2013</v>
      </c>
      <c r="K3028" s="2" t="s">
        <v>1433</v>
      </c>
      <c r="L3028" s="122">
        <f t="shared" si="245"/>
        <v>1.1000000000000001</v>
      </c>
      <c r="N3028" s="117">
        <v>0</v>
      </c>
      <c r="O3028" s="129">
        <f t="shared" si="246"/>
        <v>0</v>
      </c>
      <c r="P3028" s="14">
        <f t="shared" si="247"/>
        <v>0</v>
      </c>
      <c r="Q3028" s="14" t="str">
        <f>+IF(B3028='1'!$D$15,IF(C3028='1'!$D$16,'2'!D3028,""),"")</f>
        <v/>
      </c>
      <c r="S3028" s="36"/>
      <c r="T3028" s="87">
        <v>0</v>
      </c>
      <c r="U3028" s="96">
        <v>0</v>
      </c>
      <c r="V3028" s="108">
        <v>0</v>
      </c>
    </row>
    <row r="3029" spans="1:22" hidden="1" x14ac:dyDescent="0.2">
      <c r="A3029" s="103">
        <v>3544</v>
      </c>
      <c r="B3029" s="1" t="s">
        <v>49</v>
      </c>
      <c r="C3029" s="14">
        <v>11</v>
      </c>
      <c r="D3029" s="14">
        <v>13</v>
      </c>
      <c r="E3029" s="1">
        <v>17020</v>
      </c>
      <c r="F3029" s="1" t="str">
        <f t="shared" si="244"/>
        <v>ХУД1113</v>
      </c>
      <c r="G3029" s="2" t="s">
        <v>6</v>
      </c>
      <c r="I3029" s="1">
        <v>5</v>
      </c>
      <c r="J3029" s="1">
        <v>2013</v>
      </c>
      <c r="K3029" s="2" t="s">
        <v>1433</v>
      </c>
      <c r="L3029" s="122">
        <f t="shared" si="245"/>
        <v>1.1000000000000001</v>
      </c>
      <c r="N3029" s="117">
        <v>0</v>
      </c>
      <c r="O3029" s="129">
        <f t="shared" si="246"/>
        <v>0</v>
      </c>
      <c r="P3029" s="14">
        <f t="shared" si="247"/>
        <v>0</v>
      </c>
      <c r="Q3029" s="14" t="str">
        <f>+IF(B3029='1'!$D$15,IF(C3029='1'!$D$16,'2'!D3029,""),"")</f>
        <v/>
      </c>
      <c r="S3029" s="36"/>
      <c r="T3029" s="87">
        <v>0</v>
      </c>
      <c r="U3029" s="96">
        <v>0</v>
      </c>
      <c r="V3029" s="108">
        <v>0</v>
      </c>
    </row>
    <row r="3030" spans="1:22" hidden="1" x14ac:dyDescent="0.2">
      <c r="A3030" s="103">
        <v>3545</v>
      </c>
      <c r="B3030" s="1" t="s">
        <v>49</v>
      </c>
      <c r="C3030" s="14">
        <v>11</v>
      </c>
      <c r="D3030" s="14">
        <v>11</v>
      </c>
      <c r="E3030" s="1">
        <v>17020</v>
      </c>
      <c r="F3030" s="1" t="str">
        <f t="shared" si="244"/>
        <v>ХУД1111</v>
      </c>
      <c r="G3030" s="2" t="s">
        <v>6</v>
      </c>
      <c r="I3030" s="1">
        <v>5</v>
      </c>
      <c r="J3030" s="1">
        <v>2013</v>
      </c>
      <c r="K3030" s="2" t="s">
        <v>1433</v>
      </c>
      <c r="L3030" s="122">
        <f t="shared" si="245"/>
        <v>1.1000000000000001</v>
      </c>
      <c r="N3030" s="117">
        <v>0</v>
      </c>
      <c r="O3030" s="129">
        <f t="shared" si="246"/>
        <v>0</v>
      </c>
      <c r="P3030" s="14">
        <f t="shared" si="247"/>
        <v>0</v>
      </c>
      <c r="Q3030" s="14" t="str">
        <f>+IF(B3030='1'!$D$15,IF(C3030='1'!$D$16,'2'!D3030,""),"")</f>
        <v/>
      </c>
      <c r="S3030" s="36"/>
      <c r="T3030" s="87">
        <v>0</v>
      </c>
      <c r="U3030" s="96">
        <v>0</v>
      </c>
      <c r="V3030" s="108">
        <v>0</v>
      </c>
    </row>
    <row r="3031" spans="1:22" hidden="1" x14ac:dyDescent="0.2">
      <c r="A3031" s="103">
        <v>3546</v>
      </c>
      <c r="B3031" s="43" t="s">
        <v>49</v>
      </c>
      <c r="C3031" s="43">
        <v>11</v>
      </c>
      <c r="D3031" s="43">
        <v>6</v>
      </c>
      <c r="E3031" s="43">
        <v>17020</v>
      </c>
      <c r="F3031" s="43" t="str">
        <f t="shared" si="244"/>
        <v>ХУД116</v>
      </c>
      <c r="G3031" s="44" t="s">
        <v>2449</v>
      </c>
      <c r="H3031" s="44"/>
      <c r="I3031" s="43">
        <v>1</v>
      </c>
      <c r="J3031" s="43" t="s">
        <v>8</v>
      </c>
      <c r="K3031" s="44" t="s">
        <v>8</v>
      </c>
      <c r="L3031" s="124">
        <f t="shared" si="245"/>
        <v>1.1000000000000001</v>
      </c>
      <c r="M3031" s="45" t="s">
        <v>2015</v>
      </c>
      <c r="N3031" s="128">
        <v>0</v>
      </c>
      <c r="O3031" s="129">
        <f t="shared" si="246"/>
        <v>0</v>
      </c>
      <c r="P3031" s="14">
        <f t="shared" si="247"/>
        <v>0</v>
      </c>
      <c r="Q3031" s="14" t="str">
        <f>+IF(B3031='1'!$D$15,IF(C3031='1'!$D$16,'2'!D3031,""),"")</f>
        <v/>
      </c>
      <c r="S3031" s="46">
        <v>0</v>
      </c>
      <c r="T3031" s="47">
        <v>0</v>
      </c>
      <c r="U3031" s="128">
        <v>0</v>
      </c>
      <c r="V3031" s="108">
        <v>0</v>
      </c>
    </row>
    <row r="3032" spans="1:22" hidden="1" x14ac:dyDescent="0.2">
      <c r="A3032" s="103">
        <v>3547</v>
      </c>
      <c r="B3032" s="1" t="s">
        <v>49</v>
      </c>
      <c r="C3032" s="14">
        <v>12</v>
      </c>
      <c r="D3032" s="14">
        <v>62</v>
      </c>
      <c r="E3032" s="1">
        <v>17143</v>
      </c>
      <c r="F3032" s="1" t="str">
        <f t="shared" si="244"/>
        <v>ХУД1262</v>
      </c>
      <c r="G3032" s="2" t="s">
        <v>151</v>
      </c>
      <c r="I3032" s="1">
        <v>5</v>
      </c>
      <c r="J3032" s="1">
        <v>2019</v>
      </c>
      <c r="K3032" s="2" t="s">
        <v>1374</v>
      </c>
      <c r="L3032" s="122">
        <f t="shared" si="245"/>
        <v>1.1000000000000001</v>
      </c>
      <c r="N3032" s="117">
        <v>1500000</v>
      </c>
      <c r="O3032" s="129">
        <f t="shared" si="246"/>
        <v>1650000.0000000002</v>
      </c>
      <c r="P3032" s="14">
        <f t="shared" si="247"/>
        <v>0</v>
      </c>
      <c r="Q3032" s="14" t="str">
        <f>+IF(B3032='1'!$D$15,IF(C3032='1'!$D$16,'2'!D3032,""),"")</f>
        <v/>
      </c>
      <c r="S3032" s="36">
        <v>1500000</v>
      </c>
      <c r="T3032" s="87">
        <v>1400000</v>
      </c>
      <c r="U3032" s="96">
        <v>1400000</v>
      </c>
      <c r="V3032" s="108">
        <v>1500000</v>
      </c>
    </row>
    <row r="3033" spans="1:22" hidden="1" x14ac:dyDescent="0.2">
      <c r="A3033" s="103">
        <v>3548</v>
      </c>
      <c r="B3033" s="1" t="s">
        <v>49</v>
      </c>
      <c r="C3033" s="14">
        <v>12</v>
      </c>
      <c r="D3033" s="14">
        <v>53</v>
      </c>
      <c r="E3033" s="1">
        <v>17143</v>
      </c>
      <c r="F3033" s="1" t="str">
        <f t="shared" si="244"/>
        <v>ХУД1253</v>
      </c>
      <c r="G3033" s="2" t="s">
        <v>1689</v>
      </c>
      <c r="H3033" s="2" t="s">
        <v>1689</v>
      </c>
      <c r="I3033" s="1">
        <v>5</v>
      </c>
      <c r="J3033" s="1">
        <v>1973</v>
      </c>
      <c r="K3033" s="2" t="s">
        <v>8</v>
      </c>
      <c r="L3033" s="122">
        <v>1.1499999999999999</v>
      </c>
      <c r="N3033" s="117">
        <v>65000000</v>
      </c>
      <c r="O3033" s="129">
        <f t="shared" si="246"/>
        <v>74750000</v>
      </c>
      <c r="P3033" s="14">
        <f t="shared" si="247"/>
        <v>0</v>
      </c>
      <c r="Q3033" s="14" t="str">
        <f>+IF(B3033='1'!$D$15,IF(C3033='1'!$D$16,'2'!D3033,""),"")</f>
        <v/>
      </c>
      <c r="S3033" s="36">
        <v>65000000</v>
      </c>
      <c r="T3033" s="87">
        <v>65000000</v>
      </c>
      <c r="U3033" s="96">
        <v>65000000</v>
      </c>
      <c r="V3033" s="108">
        <v>65000000</v>
      </c>
    </row>
    <row r="3034" spans="1:22" hidden="1" x14ac:dyDescent="0.2">
      <c r="A3034" s="103">
        <v>3549</v>
      </c>
      <c r="B3034" s="1" t="s">
        <v>49</v>
      </c>
      <c r="C3034" s="14">
        <v>12</v>
      </c>
      <c r="D3034" s="14">
        <v>52</v>
      </c>
      <c r="E3034" s="1">
        <v>17143</v>
      </c>
      <c r="F3034" s="1" t="str">
        <f t="shared" si="244"/>
        <v>ХУД1252</v>
      </c>
      <c r="G3034" s="2" t="s">
        <v>1689</v>
      </c>
      <c r="H3034" s="2" t="s">
        <v>1689</v>
      </c>
      <c r="I3034" s="1">
        <v>5</v>
      </c>
      <c r="J3034" s="1">
        <v>1980</v>
      </c>
      <c r="K3034" s="2" t="s">
        <v>8</v>
      </c>
      <c r="L3034" s="122">
        <v>1.1499999999999999</v>
      </c>
      <c r="N3034" s="117">
        <v>65000000</v>
      </c>
      <c r="O3034" s="129">
        <f t="shared" si="246"/>
        <v>74750000</v>
      </c>
      <c r="P3034" s="14">
        <f t="shared" si="247"/>
        <v>0</v>
      </c>
      <c r="Q3034" s="14" t="str">
        <f>+IF(B3034='1'!$D$15,IF(C3034='1'!$D$16,'2'!D3034,""),"")</f>
        <v/>
      </c>
      <c r="S3034" s="36">
        <v>65000000</v>
      </c>
      <c r="T3034" s="87">
        <v>65000000</v>
      </c>
      <c r="U3034" s="96">
        <v>65000000</v>
      </c>
      <c r="V3034" s="108">
        <v>65000000</v>
      </c>
    </row>
    <row r="3035" spans="1:22" hidden="1" x14ac:dyDescent="0.2">
      <c r="A3035" s="103">
        <v>3550</v>
      </c>
      <c r="B3035" s="43" t="s">
        <v>49</v>
      </c>
      <c r="C3035" s="43">
        <v>12</v>
      </c>
      <c r="D3035" s="43">
        <v>39</v>
      </c>
      <c r="E3035" s="43">
        <v>17143</v>
      </c>
      <c r="F3035" s="43" t="str">
        <f t="shared" si="244"/>
        <v>ХУД1239</v>
      </c>
      <c r="G3035" s="44" t="s">
        <v>2449</v>
      </c>
      <c r="H3035" s="44"/>
      <c r="I3035" s="43">
        <v>3</v>
      </c>
      <c r="J3035" s="43">
        <v>1960</v>
      </c>
      <c r="K3035" s="44" t="s">
        <v>8</v>
      </c>
      <c r="L3035" s="124">
        <v>1.1499999999999999</v>
      </c>
      <c r="M3035" s="45" t="s">
        <v>2015</v>
      </c>
      <c r="N3035" s="128">
        <v>0</v>
      </c>
      <c r="O3035" s="129">
        <f t="shared" si="246"/>
        <v>0</v>
      </c>
      <c r="P3035" s="14">
        <f t="shared" si="247"/>
        <v>0</v>
      </c>
      <c r="Q3035" s="14" t="str">
        <f>+IF(B3035='1'!$D$15,IF(C3035='1'!$D$16,'2'!D3035,""),"")</f>
        <v/>
      </c>
      <c r="S3035" s="46">
        <v>0</v>
      </c>
      <c r="T3035" s="47">
        <v>0</v>
      </c>
      <c r="U3035" s="128">
        <v>0</v>
      </c>
      <c r="V3035" s="108">
        <v>0</v>
      </c>
    </row>
    <row r="3036" spans="1:22" s="44" customFormat="1" hidden="1" x14ac:dyDescent="0.2">
      <c r="A3036" s="103">
        <v>3551</v>
      </c>
      <c r="B3036" s="1" t="s">
        <v>49</v>
      </c>
      <c r="C3036" s="14">
        <v>12</v>
      </c>
      <c r="D3036" s="14">
        <v>38</v>
      </c>
      <c r="E3036" s="1">
        <v>17143</v>
      </c>
      <c r="F3036" s="1" t="str">
        <f t="shared" si="244"/>
        <v>ХУД1238</v>
      </c>
      <c r="G3036" s="2" t="s">
        <v>1689</v>
      </c>
      <c r="H3036" s="2" t="s">
        <v>1689</v>
      </c>
      <c r="I3036" s="1">
        <v>5</v>
      </c>
      <c r="J3036" s="1">
        <v>1973</v>
      </c>
      <c r="K3036" s="2" t="s">
        <v>8</v>
      </c>
      <c r="L3036" s="122">
        <v>1.1499999999999999</v>
      </c>
      <c r="M3036" s="3"/>
      <c r="N3036" s="117">
        <v>65000000</v>
      </c>
      <c r="O3036" s="129">
        <f t="shared" si="246"/>
        <v>74750000</v>
      </c>
      <c r="P3036" s="14">
        <f t="shared" si="247"/>
        <v>0</v>
      </c>
      <c r="Q3036" s="14" t="str">
        <f>+IF(B3036='1'!$D$15,IF(C3036='1'!$D$16,'2'!D3036,""),"")</f>
        <v/>
      </c>
      <c r="R3036" s="13"/>
      <c r="S3036" s="36">
        <v>65000000</v>
      </c>
      <c r="T3036" s="87">
        <v>65000000</v>
      </c>
      <c r="U3036" s="96">
        <v>65000000</v>
      </c>
      <c r="V3036" s="108">
        <v>65000000</v>
      </c>
    </row>
    <row r="3037" spans="1:22" hidden="1" x14ac:dyDescent="0.2">
      <c r="A3037" s="103">
        <v>3552</v>
      </c>
      <c r="B3037" s="43" t="s">
        <v>49</v>
      </c>
      <c r="C3037" s="43">
        <v>13</v>
      </c>
      <c r="D3037" s="43">
        <v>1</v>
      </c>
      <c r="E3037" s="43">
        <v>17172</v>
      </c>
      <c r="F3037" s="43" t="str">
        <f t="shared" si="244"/>
        <v>ХУД131</v>
      </c>
      <c r="G3037" s="44" t="s">
        <v>2458</v>
      </c>
      <c r="H3037" s="44"/>
      <c r="I3037" s="43">
        <v>2</v>
      </c>
      <c r="J3037" s="43">
        <v>1964</v>
      </c>
      <c r="K3037" s="44"/>
      <c r="L3037" s="124">
        <v>1.1499999999999999</v>
      </c>
      <c r="M3037" s="45" t="s">
        <v>2015</v>
      </c>
      <c r="N3037" s="128">
        <v>0</v>
      </c>
      <c r="O3037" s="129">
        <f t="shared" si="246"/>
        <v>0</v>
      </c>
      <c r="P3037" s="14">
        <f t="shared" si="247"/>
        <v>0</v>
      </c>
      <c r="Q3037" s="14" t="str">
        <f>+IF(B3037='1'!$D$15,IF(C3037='1'!$D$16,'2'!D3037,""),"")</f>
        <v/>
      </c>
      <c r="S3037" s="46">
        <v>0</v>
      </c>
      <c r="T3037" s="47">
        <v>0</v>
      </c>
      <c r="U3037" s="128">
        <v>0</v>
      </c>
      <c r="V3037" s="108">
        <v>0</v>
      </c>
    </row>
    <row r="3038" spans="1:22" hidden="1" x14ac:dyDescent="0.2">
      <c r="A3038" s="103">
        <v>3553</v>
      </c>
      <c r="B3038" s="43" t="s">
        <v>49</v>
      </c>
      <c r="C3038" s="43">
        <v>13</v>
      </c>
      <c r="D3038" s="43">
        <v>3</v>
      </c>
      <c r="E3038" s="43">
        <v>17172</v>
      </c>
      <c r="F3038" s="43" t="str">
        <f t="shared" si="244"/>
        <v>ХУД133</v>
      </c>
      <c r="G3038" s="44" t="s">
        <v>2458</v>
      </c>
      <c r="H3038" s="44"/>
      <c r="I3038" s="43">
        <v>2</v>
      </c>
      <c r="J3038" s="43">
        <v>1964</v>
      </c>
      <c r="K3038" s="44"/>
      <c r="L3038" s="124">
        <v>1.1499999999999999</v>
      </c>
      <c r="M3038" s="45" t="s">
        <v>2015</v>
      </c>
      <c r="N3038" s="128">
        <v>0</v>
      </c>
      <c r="O3038" s="129">
        <f t="shared" si="246"/>
        <v>0</v>
      </c>
      <c r="P3038" s="14">
        <f t="shared" si="247"/>
        <v>0</v>
      </c>
      <c r="Q3038" s="14" t="str">
        <f>+IF(B3038='1'!$D$15,IF(C3038='1'!$D$16,'2'!D3038,""),"")</f>
        <v/>
      </c>
      <c r="S3038" s="46">
        <v>0</v>
      </c>
      <c r="T3038" s="47">
        <v>0</v>
      </c>
      <c r="U3038" s="128">
        <v>0</v>
      </c>
      <c r="V3038" s="108">
        <v>0</v>
      </c>
    </row>
    <row r="3039" spans="1:22" hidden="1" x14ac:dyDescent="0.2">
      <c r="A3039" s="103">
        <v>3554</v>
      </c>
      <c r="B3039" s="43" t="s">
        <v>49</v>
      </c>
      <c r="C3039" s="43">
        <v>13</v>
      </c>
      <c r="D3039" s="43">
        <v>4</v>
      </c>
      <c r="E3039" s="43">
        <v>17172</v>
      </c>
      <c r="F3039" s="43" t="str">
        <f t="shared" si="244"/>
        <v>ХУД134</v>
      </c>
      <c r="G3039" s="44" t="s">
        <v>2449</v>
      </c>
      <c r="H3039" s="44"/>
      <c r="I3039" s="43">
        <v>2</v>
      </c>
      <c r="J3039" s="43">
        <v>1964</v>
      </c>
      <c r="K3039" s="44"/>
      <c r="L3039" s="124">
        <v>1.1499999999999999</v>
      </c>
      <c r="M3039" s="45" t="s">
        <v>2015</v>
      </c>
      <c r="N3039" s="128">
        <v>0</v>
      </c>
      <c r="O3039" s="129">
        <f t="shared" si="246"/>
        <v>0</v>
      </c>
      <c r="P3039" s="14">
        <f t="shared" si="247"/>
        <v>0</v>
      </c>
      <c r="Q3039" s="14" t="str">
        <f>+IF(B3039='1'!$D$15,IF(C3039='1'!$D$16,'2'!D3039,""),"")</f>
        <v/>
      </c>
      <c r="S3039" s="46">
        <v>0</v>
      </c>
      <c r="T3039" s="47">
        <v>0</v>
      </c>
      <c r="U3039" s="128">
        <v>0</v>
      </c>
      <c r="V3039" s="108">
        <v>0</v>
      </c>
    </row>
    <row r="3040" spans="1:22" hidden="1" x14ac:dyDescent="0.2">
      <c r="A3040" s="103">
        <v>3555</v>
      </c>
      <c r="B3040" s="1" t="s">
        <v>49</v>
      </c>
      <c r="C3040" s="14">
        <v>13</v>
      </c>
      <c r="D3040" s="14">
        <v>6</v>
      </c>
      <c r="E3040" s="1">
        <v>17172</v>
      </c>
      <c r="F3040" s="1" t="str">
        <f t="shared" si="244"/>
        <v>ХУД136</v>
      </c>
      <c r="G3040" s="2" t="s">
        <v>1687</v>
      </c>
      <c r="I3040" s="1">
        <v>4</v>
      </c>
      <c r="J3040" s="1">
        <v>1987</v>
      </c>
      <c r="L3040" s="122">
        <v>1.1499999999999999</v>
      </c>
      <c r="N3040" s="117">
        <v>30000000</v>
      </c>
      <c r="O3040" s="129">
        <f t="shared" si="246"/>
        <v>34500000</v>
      </c>
      <c r="P3040" s="14">
        <f t="shared" si="247"/>
        <v>0</v>
      </c>
      <c r="Q3040" s="14" t="str">
        <f>+IF(B3040='1'!$D$15,IF(C3040='1'!$D$16,'2'!D3040,""),"")</f>
        <v/>
      </c>
      <c r="S3040" s="36">
        <v>30000000</v>
      </c>
      <c r="T3040" s="87">
        <v>30000000</v>
      </c>
      <c r="U3040" s="96">
        <v>30000000</v>
      </c>
      <c r="V3040" s="108">
        <v>30000000</v>
      </c>
    </row>
    <row r="3041" spans="1:22" hidden="1" x14ac:dyDescent="0.2">
      <c r="A3041" s="103">
        <v>3556</v>
      </c>
      <c r="B3041" s="43" t="s">
        <v>49</v>
      </c>
      <c r="C3041" s="43">
        <v>13</v>
      </c>
      <c r="D3041" s="43">
        <v>5</v>
      </c>
      <c r="E3041" s="43">
        <v>17172</v>
      </c>
      <c r="F3041" s="43" t="str">
        <f t="shared" si="244"/>
        <v>ХУД135</v>
      </c>
      <c r="G3041" s="44" t="s">
        <v>2458</v>
      </c>
      <c r="H3041" s="44"/>
      <c r="I3041" s="43">
        <v>2</v>
      </c>
      <c r="J3041" s="43">
        <v>1964</v>
      </c>
      <c r="K3041" s="44"/>
      <c r="L3041" s="124">
        <v>1.1499999999999999</v>
      </c>
      <c r="M3041" s="45" t="s">
        <v>2015</v>
      </c>
      <c r="N3041" s="128">
        <v>0</v>
      </c>
      <c r="O3041" s="129">
        <f t="shared" si="246"/>
        <v>0</v>
      </c>
      <c r="P3041" s="14">
        <f t="shared" si="247"/>
        <v>0</v>
      </c>
      <c r="Q3041" s="14" t="str">
        <f>+IF(B3041='1'!$D$15,IF(C3041='1'!$D$16,'2'!D3041,""),"")</f>
        <v/>
      </c>
      <c r="S3041" s="46">
        <v>0</v>
      </c>
      <c r="T3041" s="47">
        <v>0</v>
      </c>
      <c r="U3041" s="128">
        <v>0</v>
      </c>
      <c r="V3041" s="108">
        <v>0</v>
      </c>
    </row>
    <row r="3042" spans="1:22" hidden="1" x14ac:dyDescent="0.2">
      <c r="A3042" s="103">
        <v>3557</v>
      </c>
      <c r="B3042" s="43" t="s">
        <v>49</v>
      </c>
      <c r="C3042" s="43">
        <v>13</v>
      </c>
      <c r="D3042" s="43" t="s">
        <v>1444</v>
      </c>
      <c r="E3042" s="43">
        <v>17171</v>
      </c>
      <c r="F3042" s="43" t="str">
        <f t="shared" si="244"/>
        <v>ХУД132а-10</v>
      </c>
      <c r="G3042" s="44" t="s">
        <v>2458</v>
      </c>
      <c r="H3042" s="44"/>
      <c r="I3042" s="43">
        <v>1</v>
      </c>
      <c r="J3042" s="43">
        <v>1974</v>
      </c>
      <c r="K3042" s="44" t="s">
        <v>8</v>
      </c>
      <c r="L3042" s="124">
        <v>1.1499999999999999</v>
      </c>
      <c r="M3042" s="45" t="s">
        <v>2015</v>
      </c>
      <c r="N3042" s="128">
        <v>0</v>
      </c>
      <c r="O3042" s="129">
        <f t="shared" si="246"/>
        <v>0</v>
      </c>
      <c r="P3042" s="14">
        <f t="shared" si="247"/>
        <v>0</v>
      </c>
      <c r="Q3042" s="14" t="str">
        <f>+IF(B3042='1'!$D$15,IF(C3042='1'!$D$16,'2'!D3042,""),"")</f>
        <v/>
      </c>
      <c r="S3042" s="46">
        <v>0</v>
      </c>
      <c r="T3042" s="47">
        <v>0</v>
      </c>
      <c r="U3042" s="128">
        <v>0</v>
      </c>
      <c r="V3042" s="108">
        <v>0</v>
      </c>
    </row>
    <row r="3043" spans="1:22" hidden="1" x14ac:dyDescent="0.2">
      <c r="A3043" s="103">
        <v>3558</v>
      </c>
      <c r="B3043" s="1" t="s">
        <v>49</v>
      </c>
      <c r="C3043" s="14">
        <v>15</v>
      </c>
      <c r="D3043" s="109" t="s">
        <v>1875</v>
      </c>
      <c r="E3043" s="1">
        <v>17009</v>
      </c>
      <c r="F3043" s="1" t="str">
        <f t="shared" si="244"/>
        <v>ХУД158/3</v>
      </c>
      <c r="G3043" s="2" t="s">
        <v>2103</v>
      </c>
      <c r="I3043" s="1">
        <v>16</v>
      </c>
      <c r="J3043" s="1">
        <v>2021</v>
      </c>
      <c r="K3043" s="2" t="s">
        <v>41</v>
      </c>
      <c r="L3043" s="122">
        <f t="shared" ref="L3043:L3050" si="248">+$L$1</f>
        <v>1.1000000000000001</v>
      </c>
      <c r="N3043" s="117">
        <v>3100000</v>
      </c>
      <c r="O3043" s="129">
        <f t="shared" si="246"/>
        <v>3410000.0000000005</v>
      </c>
      <c r="P3043" s="14">
        <f t="shared" si="247"/>
        <v>0</v>
      </c>
      <c r="Q3043" s="14" t="str">
        <f>+IF(B3043='1'!$D$15,IF(C3043='1'!$D$16,'2'!D3043,""),"")</f>
        <v/>
      </c>
      <c r="S3043" s="36">
        <v>2500000</v>
      </c>
      <c r="T3043" s="87">
        <v>2550000</v>
      </c>
      <c r="U3043" s="96">
        <v>2700000</v>
      </c>
      <c r="V3043" s="108">
        <v>3100000</v>
      </c>
    </row>
    <row r="3044" spans="1:22" hidden="1" x14ac:dyDescent="0.2">
      <c r="A3044" s="103">
        <v>3559</v>
      </c>
      <c r="B3044" s="1" t="s">
        <v>49</v>
      </c>
      <c r="C3044" s="14">
        <v>15</v>
      </c>
      <c r="D3044" s="109" t="s">
        <v>1755</v>
      </c>
      <c r="E3044" s="1">
        <v>17009</v>
      </c>
      <c r="F3044" s="1" t="str">
        <f t="shared" si="244"/>
        <v>ХУД158/2</v>
      </c>
      <c r="G3044" s="2" t="s">
        <v>2103</v>
      </c>
      <c r="I3044" s="1">
        <v>16</v>
      </c>
      <c r="J3044" s="1">
        <v>2021</v>
      </c>
      <c r="K3044" s="2" t="s">
        <v>41</v>
      </c>
      <c r="L3044" s="122">
        <f t="shared" si="248"/>
        <v>1.1000000000000001</v>
      </c>
      <c r="N3044" s="117">
        <v>3100000</v>
      </c>
      <c r="O3044" s="129">
        <f t="shared" si="246"/>
        <v>3410000.0000000005</v>
      </c>
      <c r="P3044" s="14">
        <f t="shared" si="247"/>
        <v>0</v>
      </c>
      <c r="Q3044" s="14" t="str">
        <f>+IF(B3044='1'!$D$15,IF(C3044='1'!$D$16,'2'!D3044,""),"")</f>
        <v/>
      </c>
      <c r="S3044" s="36">
        <v>2500000</v>
      </c>
      <c r="T3044" s="87">
        <v>2550000</v>
      </c>
      <c r="U3044" s="96">
        <v>2700000</v>
      </c>
      <c r="V3044" s="108">
        <v>3100000</v>
      </c>
    </row>
    <row r="3045" spans="1:22" hidden="1" x14ac:dyDescent="0.2">
      <c r="A3045" s="103">
        <v>3560</v>
      </c>
      <c r="B3045" s="1" t="s">
        <v>49</v>
      </c>
      <c r="C3045" s="14">
        <v>15</v>
      </c>
      <c r="D3045" s="109" t="s">
        <v>1764</v>
      </c>
      <c r="E3045" s="1">
        <v>17009</v>
      </c>
      <c r="F3045" s="1" t="str">
        <f t="shared" si="244"/>
        <v>ХУД158/1</v>
      </c>
      <c r="G3045" s="2" t="s">
        <v>2103</v>
      </c>
      <c r="I3045" s="1">
        <v>16</v>
      </c>
      <c r="J3045" s="1">
        <v>2021</v>
      </c>
      <c r="K3045" s="2" t="s">
        <v>41</v>
      </c>
      <c r="L3045" s="122">
        <f t="shared" si="248"/>
        <v>1.1000000000000001</v>
      </c>
      <c r="N3045" s="117">
        <v>3100000</v>
      </c>
      <c r="O3045" s="129">
        <f t="shared" si="246"/>
        <v>3410000.0000000005</v>
      </c>
      <c r="P3045" s="14">
        <f t="shared" si="247"/>
        <v>0</v>
      </c>
      <c r="Q3045" s="14" t="str">
        <f>+IF(B3045='1'!$D$15,IF(C3045='1'!$D$16,'2'!D3045,""),"")</f>
        <v/>
      </c>
      <c r="S3045" s="36">
        <v>2500000</v>
      </c>
      <c r="T3045" s="87">
        <v>2550000</v>
      </c>
      <c r="U3045" s="96">
        <v>2700000</v>
      </c>
      <c r="V3045" s="108">
        <v>3100000</v>
      </c>
    </row>
    <row r="3046" spans="1:22" hidden="1" x14ac:dyDescent="0.2">
      <c r="A3046" s="103">
        <v>3561</v>
      </c>
      <c r="B3046" s="1" t="s">
        <v>49</v>
      </c>
      <c r="C3046" s="14">
        <v>15</v>
      </c>
      <c r="D3046" s="14" t="s">
        <v>1453</v>
      </c>
      <c r="E3046" s="1">
        <v>17010</v>
      </c>
      <c r="F3046" s="1" t="str">
        <f t="shared" si="244"/>
        <v>ХУД156E</v>
      </c>
      <c r="G3046" s="2" t="s">
        <v>2104</v>
      </c>
      <c r="I3046" s="1">
        <v>15</v>
      </c>
      <c r="J3046" s="1">
        <v>2013</v>
      </c>
      <c r="K3046" s="2" t="s">
        <v>1268</v>
      </c>
      <c r="L3046" s="122">
        <f t="shared" si="248"/>
        <v>1.1000000000000001</v>
      </c>
      <c r="N3046" s="117">
        <v>4400000</v>
      </c>
      <c r="O3046" s="129">
        <f t="shared" si="246"/>
        <v>4840000</v>
      </c>
      <c r="P3046" s="14">
        <f t="shared" si="247"/>
        <v>0</v>
      </c>
      <c r="Q3046" s="14" t="str">
        <f>+IF(B3046='1'!$D$15,IF(C3046='1'!$D$16,'2'!D3046,""),"")</f>
        <v/>
      </c>
      <c r="S3046" s="36">
        <v>3500000</v>
      </c>
      <c r="T3046" s="87">
        <v>3700000</v>
      </c>
      <c r="U3046" s="96">
        <v>4200000</v>
      </c>
      <c r="V3046" s="108">
        <v>4400000</v>
      </c>
    </row>
    <row r="3047" spans="1:22" hidden="1" x14ac:dyDescent="0.2">
      <c r="A3047" s="103">
        <v>3562</v>
      </c>
      <c r="B3047" s="1" t="s">
        <v>49</v>
      </c>
      <c r="C3047" s="14">
        <v>15</v>
      </c>
      <c r="D3047" s="14" t="s">
        <v>1451</v>
      </c>
      <c r="E3047" s="1">
        <v>17010</v>
      </c>
      <c r="F3047" s="1" t="str">
        <f t="shared" si="244"/>
        <v>ХУД156D</v>
      </c>
      <c r="G3047" s="2" t="s">
        <v>2104</v>
      </c>
      <c r="I3047" s="1">
        <v>15</v>
      </c>
      <c r="J3047" s="1">
        <v>2013</v>
      </c>
      <c r="K3047" s="2" t="s">
        <v>1268</v>
      </c>
      <c r="L3047" s="122">
        <f t="shared" si="248"/>
        <v>1.1000000000000001</v>
      </c>
      <c r="N3047" s="117">
        <v>4400000</v>
      </c>
      <c r="O3047" s="129">
        <f t="shared" si="246"/>
        <v>4840000</v>
      </c>
      <c r="P3047" s="14">
        <f t="shared" si="247"/>
        <v>0</v>
      </c>
      <c r="Q3047" s="14" t="str">
        <f>+IF(B3047='1'!$D$15,IF(C3047='1'!$D$16,'2'!D3047,""),"")</f>
        <v/>
      </c>
      <c r="S3047" s="36">
        <v>3500000</v>
      </c>
      <c r="T3047" s="87">
        <v>3700000</v>
      </c>
      <c r="U3047" s="96">
        <v>4200000</v>
      </c>
      <c r="V3047" s="108">
        <v>4400000</v>
      </c>
    </row>
    <row r="3048" spans="1:22" hidden="1" x14ac:dyDescent="0.2">
      <c r="A3048" s="103">
        <v>3563</v>
      </c>
      <c r="B3048" s="1" t="s">
        <v>49</v>
      </c>
      <c r="C3048" s="14">
        <v>15</v>
      </c>
      <c r="D3048" s="14" t="s">
        <v>1448</v>
      </c>
      <c r="E3048" s="1">
        <v>17010</v>
      </c>
      <c r="F3048" s="1" t="str">
        <f t="shared" si="244"/>
        <v>ХУД156C</v>
      </c>
      <c r="G3048" s="2" t="s">
        <v>2104</v>
      </c>
      <c r="I3048" s="1">
        <v>15</v>
      </c>
      <c r="J3048" s="1">
        <v>2013</v>
      </c>
      <c r="K3048" s="2" t="s">
        <v>1268</v>
      </c>
      <c r="L3048" s="122">
        <f t="shared" si="248"/>
        <v>1.1000000000000001</v>
      </c>
      <c r="N3048" s="117">
        <v>4400000</v>
      </c>
      <c r="O3048" s="129">
        <f t="shared" si="246"/>
        <v>4840000</v>
      </c>
      <c r="P3048" s="14">
        <f t="shared" si="247"/>
        <v>0</v>
      </c>
      <c r="Q3048" s="14" t="str">
        <f>+IF(B3048='1'!$D$15,IF(C3048='1'!$D$16,'2'!D3048,""),"")</f>
        <v/>
      </c>
      <c r="S3048" s="36">
        <v>3500000</v>
      </c>
      <c r="T3048" s="87">
        <v>3700000</v>
      </c>
      <c r="U3048" s="96">
        <v>4200000</v>
      </c>
      <c r="V3048" s="108">
        <v>4400000</v>
      </c>
    </row>
    <row r="3049" spans="1:22" hidden="1" x14ac:dyDescent="0.2">
      <c r="A3049" s="103">
        <v>3564</v>
      </c>
      <c r="B3049" s="1" t="s">
        <v>49</v>
      </c>
      <c r="C3049" s="14">
        <v>15</v>
      </c>
      <c r="D3049" s="14" t="s">
        <v>1449</v>
      </c>
      <c r="E3049" s="1">
        <v>17010</v>
      </c>
      <c r="F3049" s="1" t="str">
        <f t="shared" si="244"/>
        <v>ХУД156B</v>
      </c>
      <c r="G3049" s="2" t="s">
        <v>2104</v>
      </c>
      <c r="I3049" s="1">
        <v>15</v>
      </c>
      <c r="J3049" s="1">
        <v>2013</v>
      </c>
      <c r="K3049" s="2" t="s">
        <v>1268</v>
      </c>
      <c r="L3049" s="122">
        <f t="shared" si="248"/>
        <v>1.1000000000000001</v>
      </c>
      <c r="N3049" s="117">
        <v>4400000</v>
      </c>
      <c r="O3049" s="129">
        <f t="shared" si="246"/>
        <v>4840000</v>
      </c>
      <c r="P3049" s="14">
        <f t="shared" si="247"/>
        <v>0</v>
      </c>
      <c r="Q3049" s="14" t="str">
        <f>+IF(B3049='1'!$D$15,IF(C3049='1'!$D$16,'2'!D3049,""),"")</f>
        <v/>
      </c>
      <c r="S3049" s="36">
        <v>3500000</v>
      </c>
      <c r="T3049" s="87">
        <v>3700000</v>
      </c>
      <c r="U3049" s="106">
        <v>3600000</v>
      </c>
      <c r="V3049" s="108">
        <v>4400000</v>
      </c>
    </row>
    <row r="3050" spans="1:22" hidden="1" x14ac:dyDescent="0.2">
      <c r="A3050" s="103">
        <v>3565</v>
      </c>
      <c r="B3050" s="1" t="s">
        <v>49</v>
      </c>
      <c r="C3050" s="14">
        <v>15</v>
      </c>
      <c r="D3050" s="14" t="s">
        <v>1450</v>
      </c>
      <c r="E3050" s="1">
        <v>17010</v>
      </c>
      <c r="F3050" s="1" t="str">
        <f t="shared" si="244"/>
        <v>ХУД156A</v>
      </c>
      <c r="G3050" s="2" t="s">
        <v>2104</v>
      </c>
      <c r="I3050" s="1">
        <v>15</v>
      </c>
      <c r="J3050" s="1">
        <v>2013</v>
      </c>
      <c r="K3050" s="2" t="s">
        <v>1268</v>
      </c>
      <c r="L3050" s="122">
        <f t="shared" si="248"/>
        <v>1.1000000000000001</v>
      </c>
      <c r="N3050" s="117">
        <v>4400000</v>
      </c>
      <c r="O3050" s="129">
        <f t="shared" si="246"/>
        <v>4840000</v>
      </c>
      <c r="P3050" s="14">
        <f t="shared" si="247"/>
        <v>0</v>
      </c>
      <c r="Q3050" s="14" t="str">
        <f>+IF(B3050='1'!$D$15,IF(C3050='1'!$D$16,'2'!D3050,""),"")</f>
        <v/>
      </c>
      <c r="S3050" s="36">
        <v>3500000</v>
      </c>
      <c r="T3050" s="87">
        <v>3700000</v>
      </c>
      <c r="U3050" s="96">
        <v>4200000</v>
      </c>
      <c r="V3050" s="108">
        <v>4400000</v>
      </c>
    </row>
    <row r="3051" spans="1:22" hidden="1" x14ac:dyDescent="0.2">
      <c r="A3051" s="103">
        <v>3566</v>
      </c>
      <c r="B3051" s="1" t="s">
        <v>49</v>
      </c>
      <c r="C3051" s="14">
        <v>15</v>
      </c>
      <c r="D3051" s="14" t="s">
        <v>2218</v>
      </c>
      <c r="E3051" s="1">
        <v>17011</v>
      </c>
      <c r="F3051" s="1" t="str">
        <f t="shared" si="244"/>
        <v>ХУД1566/4</v>
      </c>
      <c r="G3051" s="2" t="s">
        <v>2219</v>
      </c>
      <c r="I3051" s="1">
        <v>16</v>
      </c>
      <c r="J3051" s="1">
        <v>2024</v>
      </c>
      <c r="K3051" s="2" t="s">
        <v>1084</v>
      </c>
      <c r="L3051" s="126">
        <v>1.1499999999999999</v>
      </c>
      <c r="N3051" s="117">
        <v>4800000</v>
      </c>
      <c r="O3051" s="129">
        <f t="shared" si="246"/>
        <v>5520000</v>
      </c>
      <c r="P3051" s="14">
        <f t="shared" si="247"/>
        <v>0</v>
      </c>
      <c r="Q3051" s="14" t="str">
        <f>+IF(B3051='1'!$D$15,IF(C3051='1'!$D$16,'2'!D3051,""),"")</f>
        <v/>
      </c>
      <c r="S3051" s="36"/>
      <c r="T3051" s="87">
        <v>0</v>
      </c>
      <c r="U3051" s="96">
        <v>0</v>
      </c>
      <c r="V3051" s="108">
        <v>4800000</v>
      </c>
    </row>
    <row r="3052" spans="1:22" hidden="1" x14ac:dyDescent="0.2">
      <c r="A3052" s="103">
        <v>3567</v>
      </c>
      <c r="B3052" s="1" t="s">
        <v>49</v>
      </c>
      <c r="C3052" s="14">
        <v>15</v>
      </c>
      <c r="D3052" s="14" t="s">
        <v>1467</v>
      </c>
      <c r="E3052" s="1">
        <v>17011</v>
      </c>
      <c r="F3052" s="1" t="str">
        <f t="shared" si="244"/>
        <v>ХУД1566/3</v>
      </c>
      <c r="G3052" s="2" t="s">
        <v>2219</v>
      </c>
      <c r="I3052" s="1">
        <v>16</v>
      </c>
      <c r="J3052" s="1">
        <v>2024</v>
      </c>
      <c r="K3052" s="2" t="s">
        <v>1084</v>
      </c>
      <c r="L3052" s="126">
        <v>1.1499999999999999</v>
      </c>
      <c r="N3052" s="117">
        <v>4800000</v>
      </c>
      <c r="O3052" s="129">
        <f t="shared" si="246"/>
        <v>5520000</v>
      </c>
      <c r="P3052" s="14">
        <f t="shared" si="247"/>
        <v>0</v>
      </c>
      <c r="Q3052" s="14" t="str">
        <f>+IF(B3052='1'!$D$15,IF(C3052='1'!$D$16,'2'!D3052,""),"")</f>
        <v/>
      </c>
      <c r="S3052" s="36"/>
      <c r="T3052" s="87">
        <v>0</v>
      </c>
      <c r="U3052" s="96">
        <v>0</v>
      </c>
      <c r="V3052" s="108">
        <v>4800000</v>
      </c>
    </row>
    <row r="3053" spans="1:22" hidden="1" x14ac:dyDescent="0.2">
      <c r="A3053" s="103">
        <v>3568</v>
      </c>
      <c r="B3053" s="1" t="s">
        <v>49</v>
      </c>
      <c r="C3053" s="14">
        <v>15</v>
      </c>
      <c r="D3053" s="14" t="s">
        <v>2217</v>
      </c>
      <c r="E3053" s="1">
        <v>17011</v>
      </c>
      <c r="F3053" s="1" t="str">
        <f t="shared" si="244"/>
        <v>ХУД1566/2</v>
      </c>
      <c r="G3053" s="2" t="s">
        <v>2219</v>
      </c>
      <c r="I3053" s="1">
        <v>16</v>
      </c>
      <c r="J3053" s="1">
        <v>2023</v>
      </c>
      <c r="K3053" s="2" t="s">
        <v>1084</v>
      </c>
      <c r="L3053" s="126">
        <v>1.1499999999999999</v>
      </c>
      <c r="N3053" s="117">
        <v>4800000</v>
      </c>
      <c r="O3053" s="129">
        <f t="shared" si="246"/>
        <v>5520000</v>
      </c>
      <c r="P3053" s="14">
        <f t="shared" si="247"/>
        <v>0</v>
      </c>
      <c r="Q3053" s="14" t="str">
        <f>+IF(B3053='1'!$D$15,IF(C3053='1'!$D$16,'2'!D3053,""),"")</f>
        <v/>
      </c>
      <c r="S3053" s="36"/>
      <c r="T3053" s="87">
        <v>0</v>
      </c>
      <c r="U3053" s="96">
        <v>0</v>
      </c>
      <c r="V3053" s="108">
        <v>4800000</v>
      </c>
    </row>
    <row r="3054" spans="1:22" hidden="1" x14ac:dyDescent="0.2">
      <c r="A3054" s="103">
        <v>3569</v>
      </c>
      <c r="B3054" s="1" t="s">
        <v>49</v>
      </c>
      <c r="C3054" s="14">
        <v>15</v>
      </c>
      <c r="D3054" s="14" t="s">
        <v>1179</v>
      </c>
      <c r="E3054" s="1">
        <v>17011</v>
      </c>
      <c r="F3054" s="1" t="str">
        <f t="shared" si="244"/>
        <v>ХУД1566/1</v>
      </c>
      <c r="G3054" s="2" t="s">
        <v>2219</v>
      </c>
      <c r="I3054" s="1">
        <v>16</v>
      </c>
      <c r="J3054" s="1">
        <v>2023</v>
      </c>
      <c r="K3054" s="2" t="s">
        <v>1084</v>
      </c>
      <c r="L3054" s="126">
        <v>1.1499999999999999</v>
      </c>
      <c r="N3054" s="117">
        <v>4800000</v>
      </c>
      <c r="O3054" s="129">
        <f t="shared" si="246"/>
        <v>5520000</v>
      </c>
      <c r="P3054" s="14">
        <f t="shared" si="247"/>
        <v>0</v>
      </c>
      <c r="Q3054" s="14" t="str">
        <f>+IF(B3054='1'!$D$15,IF(C3054='1'!$D$16,'2'!D3054,""),"")</f>
        <v/>
      </c>
      <c r="S3054" s="36"/>
      <c r="T3054" s="87">
        <v>0</v>
      </c>
      <c r="U3054" s="96">
        <v>0</v>
      </c>
      <c r="V3054" s="108">
        <v>4800000</v>
      </c>
    </row>
    <row r="3055" spans="1:22" hidden="1" x14ac:dyDescent="0.2">
      <c r="A3055" s="103">
        <v>3570</v>
      </c>
      <c r="B3055" s="1" t="s">
        <v>49</v>
      </c>
      <c r="C3055" s="14">
        <v>15</v>
      </c>
      <c r="D3055" s="14" t="s">
        <v>1468</v>
      </c>
      <c r="E3055" s="1">
        <v>17011</v>
      </c>
      <c r="F3055" s="1" t="str">
        <f t="shared" si="244"/>
        <v>ХУД1560/3</v>
      </c>
      <c r="G3055" s="2" t="s">
        <v>2222</v>
      </c>
      <c r="I3055" s="1">
        <v>16</v>
      </c>
      <c r="J3055" s="1">
        <v>2022</v>
      </c>
      <c r="K3055" s="2" t="s">
        <v>1084</v>
      </c>
      <c r="L3055" s="122">
        <f t="shared" ref="L3055:L3087" si="249">+$L$1</f>
        <v>1.1000000000000001</v>
      </c>
      <c r="N3055" s="117">
        <v>0</v>
      </c>
      <c r="O3055" s="129">
        <f t="shared" si="246"/>
        <v>0</v>
      </c>
      <c r="P3055" s="14">
        <f t="shared" si="247"/>
        <v>0</v>
      </c>
      <c r="Q3055" s="14" t="str">
        <f>+IF(B3055='1'!$D$15,IF(C3055='1'!$D$16,'2'!D3055,""),"")</f>
        <v/>
      </c>
      <c r="S3055" s="36"/>
      <c r="T3055" s="87">
        <v>0</v>
      </c>
      <c r="U3055" s="96">
        <v>0</v>
      </c>
      <c r="V3055" s="108">
        <v>0</v>
      </c>
    </row>
    <row r="3056" spans="1:22" hidden="1" x14ac:dyDescent="0.2">
      <c r="A3056" s="103">
        <v>3571</v>
      </c>
      <c r="B3056" s="1" t="s">
        <v>49</v>
      </c>
      <c r="C3056" s="14">
        <v>15</v>
      </c>
      <c r="D3056" s="14" t="s">
        <v>307</v>
      </c>
      <c r="E3056" s="1">
        <v>17011</v>
      </c>
      <c r="F3056" s="1" t="str">
        <f t="shared" si="244"/>
        <v>ХУД1560/2</v>
      </c>
      <c r="G3056" s="2" t="s">
        <v>2221</v>
      </c>
      <c r="I3056" s="1">
        <v>16</v>
      </c>
      <c r="J3056" s="1">
        <v>2023</v>
      </c>
      <c r="K3056" s="2" t="s">
        <v>1084</v>
      </c>
      <c r="L3056" s="122">
        <f t="shared" si="249"/>
        <v>1.1000000000000001</v>
      </c>
      <c r="N3056" s="117">
        <v>0</v>
      </c>
      <c r="O3056" s="129">
        <f t="shared" si="246"/>
        <v>0</v>
      </c>
      <c r="P3056" s="14">
        <f t="shared" si="247"/>
        <v>0</v>
      </c>
      <c r="Q3056" s="14" t="str">
        <f>+IF(B3056='1'!$D$15,IF(C3056='1'!$D$16,'2'!D3056,""),"")</f>
        <v/>
      </c>
      <c r="S3056" s="36"/>
      <c r="T3056" s="87">
        <v>0</v>
      </c>
      <c r="U3056" s="96">
        <v>0</v>
      </c>
      <c r="V3056" s="108">
        <v>0</v>
      </c>
    </row>
    <row r="3057" spans="1:22" hidden="1" x14ac:dyDescent="0.2">
      <c r="A3057" s="103">
        <v>3572</v>
      </c>
      <c r="B3057" s="1" t="s">
        <v>49</v>
      </c>
      <c r="C3057" s="14">
        <v>15</v>
      </c>
      <c r="D3057" s="14" t="s">
        <v>1177</v>
      </c>
      <c r="E3057" s="1">
        <v>17011</v>
      </c>
      <c r="F3057" s="1" t="str">
        <f t="shared" si="244"/>
        <v>ХУД1560/1</v>
      </c>
      <c r="G3057" s="2" t="s">
        <v>2220</v>
      </c>
      <c r="I3057" s="1">
        <v>16</v>
      </c>
      <c r="J3057" s="1">
        <v>2023</v>
      </c>
      <c r="K3057" s="2" t="s">
        <v>1084</v>
      </c>
      <c r="L3057" s="122">
        <f t="shared" si="249"/>
        <v>1.1000000000000001</v>
      </c>
      <c r="N3057" s="117">
        <v>0</v>
      </c>
      <c r="O3057" s="129">
        <f t="shared" si="246"/>
        <v>0</v>
      </c>
      <c r="P3057" s="14">
        <f t="shared" si="247"/>
        <v>0</v>
      </c>
      <c r="Q3057" s="14" t="str">
        <f>+IF(B3057='1'!$D$15,IF(C3057='1'!$D$16,'2'!D3057,""),"")</f>
        <v/>
      </c>
      <c r="S3057" s="36"/>
      <c r="T3057" s="87">
        <v>0</v>
      </c>
      <c r="U3057" s="96">
        <v>0</v>
      </c>
      <c r="V3057" s="108">
        <v>0</v>
      </c>
    </row>
    <row r="3058" spans="1:22" hidden="1" x14ac:dyDescent="0.2">
      <c r="A3058" s="103">
        <v>3573</v>
      </c>
      <c r="B3058" s="1" t="s">
        <v>49</v>
      </c>
      <c r="C3058" s="14">
        <v>15</v>
      </c>
      <c r="D3058" s="14" t="s">
        <v>1460</v>
      </c>
      <c r="E3058" s="1">
        <v>17011</v>
      </c>
      <c r="F3058" s="1" t="str">
        <f t="shared" si="244"/>
        <v>ХУД1551/в</v>
      </c>
      <c r="G3058" s="2" t="s">
        <v>1461</v>
      </c>
      <c r="I3058" s="1">
        <v>3</v>
      </c>
      <c r="J3058" s="1">
        <v>2005</v>
      </c>
      <c r="K3058" s="2" t="s">
        <v>1455</v>
      </c>
      <c r="L3058" s="122">
        <f t="shared" si="249"/>
        <v>1.1000000000000001</v>
      </c>
      <c r="N3058" s="117">
        <v>0</v>
      </c>
      <c r="O3058" s="129">
        <f t="shared" si="246"/>
        <v>0</v>
      </c>
      <c r="P3058" s="14">
        <f t="shared" si="247"/>
        <v>0</v>
      </c>
      <c r="Q3058" s="14" t="str">
        <f>+IF(B3058='1'!$D$15,IF(C3058='1'!$D$16,'2'!D3058,""),"")</f>
        <v/>
      </c>
      <c r="S3058" s="36"/>
      <c r="T3058" s="87">
        <v>0</v>
      </c>
      <c r="U3058" s="96">
        <v>0</v>
      </c>
      <c r="V3058" s="108">
        <v>0</v>
      </c>
    </row>
    <row r="3059" spans="1:22" hidden="1" x14ac:dyDescent="0.2">
      <c r="A3059" s="103">
        <v>3574</v>
      </c>
      <c r="B3059" s="1" t="s">
        <v>49</v>
      </c>
      <c r="C3059" s="14">
        <v>15</v>
      </c>
      <c r="D3059" s="14" t="s">
        <v>1459</v>
      </c>
      <c r="E3059" s="1">
        <v>17011</v>
      </c>
      <c r="F3059" s="1" t="str">
        <f t="shared" si="244"/>
        <v>ХУД1551/б</v>
      </c>
      <c r="G3059" s="2" t="s">
        <v>1457</v>
      </c>
      <c r="I3059" s="1">
        <v>5</v>
      </c>
      <c r="J3059" s="1">
        <v>2005</v>
      </c>
      <c r="K3059" s="2" t="s">
        <v>1455</v>
      </c>
      <c r="L3059" s="122">
        <f t="shared" si="249"/>
        <v>1.1000000000000001</v>
      </c>
      <c r="N3059" s="117">
        <v>3000000</v>
      </c>
      <c r="O3059" s="129">
        <f t="shared" si="246"/>
        <v>3300000.0000000005</v>
      </c>
      <c r="P3059" s="14">
        <f t="shared" si="247"/>
        <v>0</v>
      </c>
      <c r="Q3059" s="14" t="str">
        <f>+IF(B3059='1'!$D$15,IF(C3059='1'!$D$16,'2'!D3059,""),"")</f>
        <v/>
      </c>
      <c r="S3059" s="36">
        <v>2400000</v>
      </c>
      <c r="T3059" s="87">
        <v>2400000</v>
      </c>
      <c r="U3059" s="96">
        <v>2600000</v>
      </c>
      <c r="V3059" s="108">
        <v>3000000</v>
      </c>
    </row>
    <row r="3060" spans="1:22" hidden="1" x14ac:dyDescent="0.2">
      <c r="A3060" s="103">
        <v>3575</v>
      </c>
      <c r="B3060" s="1" t="s">
        <v>49</v>
      </c>
      <c r="C3060" s="14">
        <v>15</v>
      </c>
      <c r="D3060" s="14" t="s">
        <v>1458</v>
      </c>
      <c r="E3060" s="1">
        <v>17011</v>
      </c>
      <c r="F3060" s="1" t="str">
        <f t="shared" si="244"/>
        <v>ХУД1551/а</v>
      </c>
      <c r="G3060" s="2" t="s">
        <v>1457</v>
      </c>
      <c r="I3060" s="1">
        <v>5</v>
      </c>
      <c r="J3060" s="1">
        <v>2005</v>
      </c>
      <c r="K3060" s="2" t="s">
        <v>1455</v>
      </c>
      <c r="L3060" s="122">
        <f t="shared" si="249"/>
        <v>1.1000000000000001</v>
      </c>
      <c r="N3060" s="117">
        <v>3000000</v>
      </c>
      <c r="O3060" s="129">
        <f t="shared" si="246"/>
        <v>3300000.0000000005</v>
      </c>
      <c r="P3060" s="14">
        <f t="shared" si="247"/>
        <v>0</v>
      </c>
      <c r="Q3060" s="14" t="str">
        <f>+IF(B3060='1'!$D$15,IF(C3060='1'!$D$16,'2'!D3060,""),"")</f>
        <v/>
      </c>
      <c r="S3060" s="36">
        <v>2400000</v>
      </c>
      <c r="T3060" s="87">
        <v>2400000</v>
      </c>
      <c r="U3060" s="96">
        <v>2600000</v>
      </c>
      <c r="V3060" s="108">
        <v>3000000</v>
      </c>
    </row>
    <row r="3061" spans="1:22" hidden="1" x14ac:dyDescent="0.2">
      <c r="A3061" s="103">
        <v>3576</v>
      </c>
      <c r="B3061" s="1" t="s">
        <v>49</v>
      </c>
      <c r="C3061" s="14">
        <v>15</v>
      </c>
      <c r="D3061" s="14">
        <v>61</v>
      </c>
      <c r="E3061" s="1">
        <v>17011</v>
      </c>
      <c r="F3061" s="1" t="str">
        <f t="shared" si="244"/>
        <v>ХУД1561</v>
      </c>
      <c r="G3061" s="2" t="s">
        <v>1457</v>
      </c>
      <c r="I3061" s="1">
        <v>10</v>
      </c>
      <c r="J3061" s="1">
        <v>2009</v>
      </c>
      <c r="K3061" s="2" t="s">
        <v>1455</v>
      </c>
      <c r="L3061" s="122">
        <f t="shared" si="249"/>
        <v>1.1000000000000001</v>
      </c>
      <c r="N3061" s="117">
        <v>3000000</v>
      </c>
      <c r="O3061" s="129">
        <f t="shared" si="246"/>
        <v>3300000.0000000005</v>
      </c>
      <c r="P3061" s="14">
        <f t="shared" si="247"/>
        <v>0</v>
      </c>
      <c r="Q3061" s="14" t="str">
        <f>+IF(B3061='1'!$D$15,IF(C3061='1'!$D$16,'2'!D3061,""),"")</f>
        <v/>
      </c>
      <c r="S3061" s="36">
        <v>2400000</v>
      </c>
      <c r="T3061" s="87">
        <v>2500000</v>
      </c>
      <c r="U3061" s="96">
        <v>2700000</v>
      </c>
      <c r="V3061" s="108">
        <v>3000000</v>
      </c>
    </row>
    <row r="3062" spans="1:22" hidden="1" x14ac:dyDescent="0.2">
      <c r="A3062" s="103">
        <v>3577</v>
      </c>
      <c r="B3062" s="1" t="s">
        <v>49</v>
      </c>
      <c r="C3062" s="14">
        <v>15</v>
      </c>
      <c r="D3062" s="14">
        <v>59</v>
      </c>
      <c r="E3062" s="1">
        <v>17011</v>
      </c>
      <c r="F3062" s="1" t="str">
        <f t="shared" si="244"/>
        <v>ХУД1559</v>
      </c>
      <c r="G3062" s="2" t="s">
        <v>1457</v>
      </c>
      <c r="I3062" s="1">
        <v>8</v>
      </c>
      <c r="J3062" s="1">
        <v>2009</v>
      </c>
      <c r="K3062" s="2" t="s">
        <v>1455</v>
      </c>
      <c r="L3062" s="122">
        <f t="shared" si="249"/>
        <v>1.1000000000000001</v>
      </c>
      <c r="N3062" s="117">
        <v>3000000</v>
      </c>
      <c r="O3062" s="129">
        <f t="shared" si="246"/>
        <v>3300000.0000000005</v>
      </c>
      <c r="P3062" s="14">
        <f t="shared" si="247"/>
        <v>0</v>
      </c>
      <c r="Q3062" s="14" t="str">
        <f>+IF(B3062='1'!$D$15,IF(C3062='1'!$D$16,'2'!D3062,""),"")</f>
        <v/>
      </c>
      <c r="S3062" s="36">
        <v>2400000</v>
      </c>
      <c r="T3062" s="87">
        <v>2500000</v>
      </c>
      <c r="U3062" s="96">
        <v>2700000</v>
      </c>
      <c r="V3062" s="108">
        <v>3000000</v>
      </c>
    </row>
    <row r="3063" spans="1:22" hidden="1" x14ac:dyDescent="0.2">
      <c r="A3063" s="103">
        <v>3578</v>
      </c>
      <c r="B3063" s="1" t="s">
        <v>49</v>
      </c>
      <c r="C3063" s="14">
        <v>15</v>
      </c>
      <c r="D3063" s="14">
        <v>57</v>
      </c>
      <c r="E3063" s="1">
        <v>17011</v>
      </c>
      <c r="F3063" s="1" t="str">
        <f t="shared" si="244"/>
        <v>ХУД1557</v>
      </c>
      <c r="G3063" s="2" t="s">
        <v>1457</v>
      </c>
      <c r="I3063" s="1">
        <v>8</v>
      </c>
      <c r="J3063" s="1">
        <v>2009</v>
      </c>
      <c r="K3063" s="2" t="s">
        <v>1455</v>
      </c>
      <c r="L3063" s="122">
        <f t="shared" si="249"/>
        <v>1.1000000000000001</v>
      </c>
      <c r="N3063" s="117">
        <v>3000000</v>
      </c>
      <c r="O3063" s="129">
        <f t="shared" si="246"/>
        <v>3300000.0000000005</v>
      </c>
      <c r="P3063" s="14">
        <f t="shared" si="247"/>
        <v>0</v>
      </c>
      <c r="Q3063" s="14" t="str">
        <f>+IF(B3063='1'!$D$15,IF(C3063='1'!$D$16,'2'!D3063,""),"")</f>
        <v/>
      </c>
      <c r="S3063" s="36">
        <v>2400000</v>
      </c>
      <c r="T3063" s="87">
        <v>2500000</v>
      </c>
      <c r="U3063" s="96">
        <v>2700000</v>
      </c>
      <c r="V3063" s="108">
        <v>3000000</v>
      </c>
    </row>
    <row r="3064" spans="1:22" hidden="1" x14ac:dyDescent="0.2">
      <c r="A3064" s="103">
        <v>3579</v>
      </c>
      <c r="B3064" s="1" t="s">
        <v>49</v>
      </c>
      <c r="C3064" s="14">
        <v>15</v>
      </c>
      <c r="D3064" s="14">
        <v>53</v>
      </c>
      <c r="E3064" s="1">
        <v>17011</v>
      </c>
      <c r="F3064" s="1" t="str">
        <f t="shared" si="244"/>
        <v>ХУД1553</v>
      </c>
      <c r="G3064" s="2" t="s">
        <v>1457</v>
      </c>
      <c r="I3064" s="1">
        <v>5</v>
      </c>
      <c r="J3064" s="1">
        <v>2005</v>
      </c>
      <c r="K3064" s="2" t="s">
        <v>1455</v>
      </c>
      <c r="L3064" s="122">
        <f t="shared" si="249"/>
        <v>1.1000000000000001</v>
      </c>
      <c r="N3064" s="117">
        <v>3000000</v>
      </c>
      <c r="O3064" s="129">
        <f t="shared" si="246"/>
        <v>3300000.0000000005</v>
      </c>
      <c r="P3064" s="14">
        <f t="shared" si="247"/>
        <v>0</v>
      </c>
      <c r="Q3064" s="14" t="str">
        <f>+IF(B3064='1'!$D$15,IF(C3064='1'!$D$16,'2'!D3064,""),"")</f>
        <v/>
      </c>
      <c r="S3064" s="36">
        <v>2400000</v>
      </c>
      <c r="T3064" s="87">
        <v>2500000</v>
      </c>
      <c r="U3064" s="96">
        <v>2700000</v>
      </c>
      <c r="V3064" s="108">
        <v>3000000</v>
      </c>
    </row>
    <row r="3065" spans="1:22" hidden="1" x14ac:dyDescent="0.2">
      <c r="A3065" s="103">
        <v>3580</v>
      </c>
      <c r="B3065" s="1" t="s">
        <v>49</v>
      </c>
      <c r="C3065" s="14">
        <v>15</v>
      </c>
      <c r="D3065" s="14">
        <v>51</v>
      </c>
      <c r="E3065" s="1">
        <v>17011</v>
      </c>
      <c r="F3065" s="1" t="str">
        <f t="shared" si="244"/>
        <v>ХУД1551</v>
      </c>
      <c r="G3065" s="2" t="s">
        <v>1457</v>
      </c>
      <c r="I3065" s="1">
        <v>5</v>
      </c>
      <c r="J3065" s="1">
        <v>2005</v>
      </c>
      <c r="K3065" s="2" t="s">
        <v>1455</v>
      </c>
      <c r="L3065" s="122">
        <f t="shared" si="249"/>
        <v>1.1000000000000001</v>
      </c>
      <c r="N3065" s="117">
        <v>3000000</v>
      </c>
      <c r="O3065" s="129">
        <f t="shared" si="246"/>
        <v>3300000.0000000005</v>
      </c>
      <c r="P3065" s="14">
        <f t="shared" si="247"/>
        <v>0</v>
      </c>
      <c r="Q3065" s="14" t="str">
        <f>+IF(B3065='1'!$D$15,IF(C3065='1'!$D$16,'2'!D3065,""),"")</f>
        <v/>
      </c>
      <c r="S3065" s="36">
        <v>2400000</v>
      </c>
      <c r="T3065" s="87">
        <v>2500000</v>
      </c>
      <c r="U3065" s="96">
        <v>2700000</v>
      </c>
      <c r="V3065" s="108">
        <v>3000000</v>
      </c>
    </row>
    <row r="3066" spans="1:22" hidden="1" x14ac:dyDescent="0.2">
      <c r="A3066" s="103">
        <v>3581</v>
      </c>
      <c r="B3066" s="1" t="s">
        <v>49</v>
      </c>
      <c r="C3066" s="14">
        <v>15</v>
      </c>
      <c r="D3066" s="14" t="s">
        <v>685</v>
      </c>
      <c r="E3066" s="1">
        <v>17010</v>
      </c>
      <c r="F3066" s="1" t="str">
        <f t="shared" si="244"/>
        <v>ХУД1549Б</v>
      </c>
      <c r="G3066" s="2" t="s">
        <v>1456</v>
      </c>
      <c r="I3066" s="1">
        <v>5</v>
      </c>
      <c r="J3066" s="1">
        <v>2007</v>
      </c>
      <c r="K3066" s="2" t="s">
        <v>1455</v>
      </c>
      <c r="L3066" s="122">
        <f t="shared" si="249"/>
        <v>1.1000000000000001</v>
      </c>
      <c r="N3066" s="117">
        <v>3100000</v>
      </c>
      <c r="O3066" s="129">
        <f t="shared" si="246"/>
        <v>3410000.0000000005</v>
      </c>
      <c r="P3066" s="14">
        <f t="shared" si="247"/>
        <v>0</v>
      </c>
      <c r="Q3066" s="14" t="str">
        <f>+IF(B3066='1'!$D$15,IF(C3066='1'!$D$16,'2'!D3066,""),"")</f>
        <v/>
      </c>
      <c r="S3066" s="36">
        <v>2600000</v>
      </c>
      <c r="T3066" s="87">
        <v>2600000</v>
      </c>
      <c r="U3066" s="96">
        <v>2800000</v>
      </c>
      <c r="V3066" s="108">
        <v>3100000</v>
      </c>
    </row>
    <row r="3067" spans="1:22" hidden="1" x14ac:dyDescent="0.2">
      <c r="A3067" s="103">
        <v>3582</v>
      </c>
      <c r="B3067" s="1" t="s">
        <v>49</v>
      </c>
      <c r="C3067" s="14">
        <v>15</v>
      </c>
      <c r="D3067" s="14" t="s">
        <v>279</v>
      </c>
      <c r="E3067" s="1">
        <v>17010</v>
      </c>
      <c r="F3067" s="1" t="str">
        <f t="shared" si="244"/>
        <v>ХУД1549А</v>
      </c>
      <c r="G3067" s="2" t="s">
        <v>1456</v>
      </c>
      <c r="I3067" s="1">
        <v>5</v>
      </c>
      <c r="J3067" s="1">
        <v>2007</v>
      </c>
      <c r="K3067" s="2" t="s">
        <v>1455</v>
      </c>
      <c r="L3067" s="122">
        <f t="shared" si="249"/>
        <v>1.1000000000000001</v>
      </c>
      <c r="N3067" s="117">
        <v>3100000</v>
      </c>
      <c r="O3067" s="129">
        <f t="shared" si="246"/>
        <v>3410000.0000000005</v>
      </c>
      <c r="P3067" s="14">
        <f t="shared" si="247"/>
        <v>0</v>
      </c>
      <c r="Q3067" s="14" t="str">
        <f>+IF(B3067='1'!$D$15,IF(C3067='1'!$D$16,'2'!D3067,""),"")</f>
        <v/>
      </c>
      <c r="S3067" s="36">
        <v>2600000</v>
      </c>
      <c r="T3067" s="87">
        <v>2600000</v>
      </c>
      <c r="U3067" s="96">
        <v>2800000</v>
      </c>
      <c r="V3067" s="108">
        <v>3100000</v>
      </c>
    </row>
    <row r="3068" spans="1:22" hidden="1" x14ac:dyDescent="0.2">
      <c r="A3068" s="103">
        <v>3583</v>
      </c>
      <c r="B3068" s="1" t="s">
        <v>49</v>
      </c>
      <c r="C3068" s="14">
        <v>15</v>
      </c>
      <c r="D3068" s="14">
        <v>49</v>
      </c>
      <c r="E3068" s="1">
        <v>17010</v>
      </c>
      <c r="F3068" s="1" t="str">
        <f t="shared" ref="F3068:F3131" si="250">+B3068&amp;C3068&amp;D3068</f>
        <v>ХУД1549</v>
      </c>
      <c r="G3068" s="2" t="s">
        <v>1456</v>
      </c>
      <c r="I3068" s="1">
        <v>5</v>
      </c>
      <c r="J3068" s="1">
        <v>2007</v>
      </c>
      <c r="K3068" s="2" t="s">
        <v>1455</v>
      </c>
      <c r="L3068" s="122">
        <f t="shared" si="249"/>
        <v>1.1000000000000001</v>
      </c>
      <c r="N3068" s="117">
        <v>3100000</v>
      </c>
      <c r="O3068" s="129">
        <f t="shared" si="246"/>
        <v>3410000.0000000005</v>
      </c>
      <c r="P3068" s="14">
        <f t="shared" si="247"/>
        <v>0</v>
      </c>
      <c r="Q3068" s="14" t="str">
        <f>+IF(B3068='1'!$D$15,IF(C3068='1'!$D$16,'2'!D3068,""),"")</f>
        <v/>
      </c>
      <c r="S3068" s="36"/>
      <c r="T3068" s="87">
        <v>2600000</v>
      </c>
      <c r="U3068" s="96">
        <v>2800000</v>
      </c>
      <c r="V3068" s="108">
        <v>3100000</v>
      </c>
    </row>
    <row r="3069" spans="1:22" hidden="1" x14ac:dyDescent="0.2">
      <c r="A3069" s="103">
        <v>3584</v>
      </c>
      <c r="B3069" s="1" t="s">
        <v>49</v>
      </c>
      <c r="C3069" s="14">
        <v>15</v>
      </c>
      <c r="D3069" s="14">
        <v>60</v>
      </c>
      <c r="E3069" s="1">
        <v>17010</v>
      </c>
      <c r="F3069" s="1" t="str">
        <f t="shared" si="250"/>
        <v>ХУД1560</v>
      </c>
      <c r="G3069" s="2" t="s">
        <v>1462</v>
      </c>
      <c r="I3069" s="1">
        <v>9</v>
      </c>
      <c r="J3069" s="1">
        <v>2008</v>
      </c>
      <c r="K3069" s="2" t="s">
        <v>1455</v>
      </c>
      <c r="L3069" s="122">
        <f t="shared" si="249"/>
        <v>1.1000000000000001</v>
      </c>
      <c r="N3069" s="117">
        <v>3000000</v>
      </c>
      <c r="O3069" s="129">
        <f t="shared" si="246"/>
        <v>3300000.0000000005</v>
      </c>
      <c r="P3069" s="14">
        <f t="shared" si="247"/>
        <v>0</v>
      </c>
      <c r="Q3069" s="14" t="str">
        <f>+IF(B3069='1'!$D$15,IF(C3069='1'!$D$16,'2'!D3069,""),"")</f>
        <v/>
      </c>
      <c r="S3069" s="36"/>
      <c r="T3069" s="87">
        <v>2500000</v>
      </c>
      <c r="U3069" s="96">
        <v>2700000</v>
      </c>
      <c r="V3069" s="108">
        <v>3000000</v>
      </c>
    </row>
    <row r="3070" spans="1:22" hidden="1" x14ac:dyDescent="0.2">
      <c r="A3070" s="103">
        <v>3585</v>
      </c>
      <c r="B3070" s="1" t="s">
        <v>49</v>
      </c>
      <c r="C3070" s="14">
        <v>15</v>
      </c>
      <c r="D3070" s="14" t="s">
        <v>1445</v>
      </c>
      <c r="E3070" s="1">
        <v>17010</v>
      </c>
      <c r="F3070" s="1" t="str">
        <f t="shared" si="250"/>
        <v>ХУД1539АБ</v>
      </c>
      <c r="G3070" s="2" t="s">
        <v>1446</v>
      </c>
      <c r="I3070" s="1">
        <v>5</v>
      </c>
      <c r="J3070" s="1">
        <v>2004</v>
      </c>
      <c r="K3070" s="2" t="s">
        <v>1264</v>
      </c>
      <c r="L3070" s="122">
        <f t="shared" si="249"/>
        <v>1.1000000000000001</v>
      </c>
      <c r="N3070" s="117">
        <v>3100000</v>
      </c>
      <c r="O3070" s="129">
        <f t="shared" si="246"/>
        <v>3410000.0000000005</v>
      </c>
      <c r="P3070" s="14">
        <f t="shared" si="247"/>
        <v>0</v>
      </c>
      <c r="Q3070" s="14" t="str">
        <f>+IF(B3070='1'!$D$15,IF(C3070='1'!$D$16,'2'!D3070,""),"")</f>
        <v/>
      </c>
      <c r="S3070" s="36">
        <v>2600000</v>
      </c>
      <c r="T3070" s="87">
        <v>2600000</v>
      </c>
      <c r="U3070" s="96">
        <v>2800000</v>
      </c>
      <c r="V3070" s="108">
        <v>3100000</v>
      </c>
    </row>
    <row r="3071" spans="1:22" hidden="1" x14ac:dyDescent="0.2">
      <c r="A3071" s="103">
        <v>3586</v>
      </c>
      <c r="B3071" s="1" t="s">
        <v>49</v>
      </c>
      <c r="C3071" s="14">
        <v>15</v>
      </c>
      <c r="D3071" s="14" t="s">
        <v>1447</v>
      </c>
      <c r="E3071" s="1">
        <v>17010</v>
      </c>
      <c r="F3071" s="1" t="str">
        <f t="shared" si="250"/>
        <v>ХУД1537абв</v>
      </c>
      <c r="G3071" s="2" t="s">
        <v>1446</v>
      </c>
      <c r="I3071" s="1">
        <v>5</v>
      </c>
      <c r="J3071" s="1">
        <v>2004</v>
      </c>
      <c r="K3071" s="2" t="s">
        <v>1264</v>
      </c>
      <c r="L3071" s="122">
        <f t="shared" si="249"/>
        <v>1.1000000000000001</v>
      </c>
      <c r="N3071" s="117">
        <v>3100000</v>
      </c>
      <c r="O3071" s="129">
        <f t="shared" ref="O3071:O3134" si="251">L3071*N3071</f>
        <v>3410000.0000000005</v>
      </c>
      <c r="P3071" s="14">
        <f t="shared" si="247"/>
        <v>0</v>
      </c>
      <c r="Q3071" s="14" t="str">
        <f>+IF(B3071='1'!$D$15,IF(C3071='1'!$D$16,'2'!D3071,""),"")</f>
        <v/>
      </c>
      <c r="S3071" s="36">
        <v>2600000</v>
      </c>
      <c r="T3071" s="87">
        <v>2600000</v>
      </c>
      <c r="U3071" s="96">
        <v>2800000</v>
      </c>
      <c r="V3071" s="108">
        <v>3100000</v>
      </c>
    </row>
    <row r="3072" spans="1:22" hidden="1" x14ac:dyDescent="0.2">
      <c r="A3072" s="103">
        <v>3587</v>
      </c>
      <c r="B3072" s="1" t="s">
        <v>49</v>
      </c>
      <c r="C3072" s="14">
        <v>15</v>
      </c>
      <c r="D3072" s="14" t="s">
        <v>2299</v>
      </c>
      <c r="E3072" s="1">
        <v>17011</v>
      </c>
      <c r="F3072" s="1" t="str">
        <f t="shared" si="250"/>
        <v>ХУД1525 /Модерн таун/</v>
      </c>
      <c r="G3072" s="2" t="s">
        <v>1463</v>
      </c>
      <c r="I3072" s="1">
        <v>3</v>
      </c>
      <c r="J3072" s="1">
        <v>2009</v>
      </c>
      <c r="K3072" s="2" t="s">
        <v>1455</v>
      </c>
      <c r="L3072" s="122">
        <f t="shared" si="249"/>
        <v>1.1000000000000001</v>
      </c>
      <c r="N3072" s="117">
        <v>3300000</v>
      </c>
      <c r="O3072" s="129">
        <f t="shared" si="251"/>
        <v>3630000.0000000005</v>
      </c>
      <c r="P3072" s="14">
        <f t="shared" si="247"/>
        <v>0</v>
      </c>
      <c r="Q3072" s="14" t="str">
        <f>+IF(B3072='1'!$D$15,IF(C3072='1'!$D$16,'2'!D3072,""),"")</f>
        <v/>
      </c>
      <c r="S3072" s="36">
        <v>2600000</v>
      </c>
      <c r="T3072" s="87">
        <v>2600000</v>
      </c>
      <c r="U3072" s="96">
        <v>3000000</v>
      </c>
      <c r="V3072" s="108">
        <v>3300000</v>
      </c>
    </row>
    <row r="3073" spans="1:22" hidden="1" x14ac:dyDescent="0.2">
      <c r="A3073" s="103">
        <v>3588</v>
      </c>
      <c r="B3073" s="1" t="s">
        <v>49</v>
      </c>
      <c r="C3073" s="14">
        <v>15</v>
      </c>
      <c r="D3073" s="14">
        <v>215</v>
      </c>
      <c r="E3073" s="1">
        <v>17011</v>
      </c>
      <c r="F3073" s="1" t="str">
        <f t="shared" si="250"/>
        <v>ХУД15215</v>
      </c>
      <c r="G3073" s="2" t="s">
        <v>1466</v>
      </c>
      <c r="I3073" s="1">
        <v>23</v>
      </c>
      <c r="J3073" s="1">
        <v>2020</v>
      </c>
      <c r="K3073" s="2" t="s">
        <v>1084</v>
      </c>
      <c r="L3073" s="122">
        <f t="shared" si="249"/>
        <v>1.1000000000000001</v>
      </c>
      <c r="N3073" s="117">
        <v>6000000</v>
      </c>
      <c r="O3073" s="129">
        <f t="shared" si="251"/>
        <v>6600000.0000000009</v>
      </c>
      <c r="P3073" s="14">
        <f t="shared" ref="P3073:P3136" si="252">+IF(Q3073="",0,P3072+1)</f>
        <v>0</v>
      </c>
      <c r="Q3073" s="14" t="str">
        <f>+IF(B3073='1'!$D$15,IF(C3073='1'!$D$16,'2'!D3073,""),"")</f>
        <v/>
      </c>
      <c r="S3073" s="36">
        <v>4500000</v>
      </c>
      <c r="T3073" s="87">
        <v>5000000</v>
      </c>
      <c r="U3073" s="96">
        <v>5200000</v>
      </c>
      <c r="V3073" s="108">
        <v>6000000</v>
      </c>
    </row>
    <row r="3074" spans="1:22" hidden="1" x14ac:dyDescent="0.2">
      <c r="A3074" s="103">
        <v>3589</v>
      </c>
      <c r="B3074" s="1" t="s">
        <v>49</v>
      </c>
      <c r="C3074" s="14">
        <v>15</v>
      </c>
      <c r="D3074" s="14">
        <v>214</v>
      </c>
      <c r="E3074" s="1">
        <v>17011</v>
      </c>
      <c r="F3074" s="1" t="str">
        <f t="shared" si="250"/>
        <v>ХУД15214</v>
      </c>
      <c r="G3074" s="2" t="s">
        <v>1466</v>
      </c>
      <c r="I3074" s="1">
        <v>23</v>
      </c>
      <c r="J3074" s="1">
        <v>2020</v>
      </c>
      <c r="K3074" s="2" t="s">
        <v>1084</v>
      </c>
      <c r="L3074" s="122">
        <f t="shared" si="249"/>
        <v>1.1000000000000001</v>
      </c>
      <c r="N3074" s="117">
        <v>6000000</v>
      </c>
      <c r="O3074" s="129">
        <f t="shared" si="251"/>
        <v>6600000.0000000009</v>
      </c>
      <c r="P3074" s="14">
        <f t="shared" si="252"/>
        <v>0</v>
      </c>
      <c r="Q3074" s="14" t="str">
        <f>+IF(B3074='1'!$D$15,IF(C3074='1'!$D$16,'2'!D3074,""),"")</f>
        <v/>
      </c>
      <c r="S3074" s="36">
        <v>4500000</v>
      </c>
      <c r="T3074" s="87">
        <v>5000000</v>
      </c>
      <c r="U3074" s="96">
        <v>5200000</v>
      </c>
      <c r="V3074" s="108">
        <v>6000000</v>
      </c>
    </row>
    <row r="3075" spans="1:22" hidden="1" x14ac:dyDescent="0.2">
      <c r="A3075" s="103">
        <v>3590</v>
      </c>
      <c r="B3075" s="1" t="s">
        <v>49</v>
      </c>
      <c r="C3075" s="14">
        <v>15</v>
      </c>
      <c r="D3075" s="14">
        <v>213</v>
      </c>
      <c r="E3075" s="1">
        <v>17011</v>
      </c>
      <c r="F3075" s="1" t="str">
        <f t="shared" si="250"/>
        <v>ХУД15213</v>
      </c>
      <c r="G3075" s="2" t="s">
        <v>1466</v>
      </c>
      <c r="I3075" s="1">
        <v>23</v>
      </c>
      <c r="J3075" s="1">
        <v>2020</v>
      </c>
      <c r="K3075" s="2" t="s">
        <v>1084</v>
      </c>
      <c r="L3075" s="122">
        <f t="shared" si="249"/>
        <v>1.1000000000000001</v>
      </c>
      <c r="N3075" s="117">
        <v>6000000</v>
      </c>
      <c r="O3075" s="129">
        <f t="shared" si="251"/>
        <v>6600000.0000000009</v>
      </c>
      <c r="P3075" s="14">
        <f t="shared" si="252"/>
        <v>0</v>
      </c>
      <c r="Q3075" s="14" t="str">
        <f>+IF(B3075='1'!$D$15,IF(C3075='1'!$D$16,'2'!D3075,""),"")</f>
        <v/>
      </c>
      <c r="S3075" s="36">
        <v>4500000</v>
      </c>
      <c r="T3075" s="87">
        <v>5000000</v>
      </c>
      <c r="U3075" s="96">
        <v>5200000</v>
      </c>
      <c r="V3075" s="108">
        <v>6000000</v>
      </c>
    </row>
    <row r="3076" spans="1:22" hidden="1" x14ac:dyDescent="0.2">
      <c r="A3076" s="103">
        <v>3591</v>
      </c>
      <c r="B3076" s="1" t="s">
        <v>49</v>
      </c>
      <c r="C3076" s="14">
        <v>15</v>
      </c>
      <c r="D3076" s="14">
        <v>212</v>
      </c>
      <c r="E3076" s="1">
        <v>17011</v>
      </c>
      <c r="F3076" s="1" t="str">
        <f t="shared" si="250"/>
        <v>ХУД15212</v>
      </c>
      <c r="G3076" s="2" t="s">
        <v>1466</v>
      </c>
      <c r="I3076" s="1">
        <v>23</v>
      </c>
      <c r="J3076" s="1">
        <v>2020</v>
      </c>
      <c r="K3076" s="2" t="s">
        <v>1084</v>
      </c>
      <c r="L3076" s="122">
        <f t="shared" si="249"/>
        <v>1.1000000000000001</v>
      </c>
      <c r="N3076" s="117">
        <v>6000000</v>
      </c>
      <c r="O3076" s="129">
        <f t="shared" si="251"/>
        <v>6600000.0000000009</v>
      </c>
      <c r="P3076" s="14">
        <f t="shared" si="252"/>
        <v>0</v>
      </c>
      <c r="Q3076" s="14" t="str">
        <f>+IF(B3076='1'!$D$15,IF(C3076='1'!$D$16,'2'!D3076,""),"")</f>
        <v/>
      </c>
      <c r="S3076" s="36">
        <v>4500000</v>
      </c>
      <c r="T3076" s="87">
        <v>5000000</v>
      </c>
      <c r="U3076" s="96">
        <v>5200000</v>
      </c>
      <c r="V3076" s="108">
        <v>6000000</v>
      </c>
    </row>
    <row r="3077" spans="1:22" hidden="1" x14ac:dyDescent="0.2">
      <c r="A3077" s="103">
        <v>3592</v>
      </c>
      <c r="B3077" s="1" t="s">
        <v>49</v>
      </c>
      <c r="C3077" s="14">
        <v>15</v>
      </c>
      <c r="D3077" s="14">
        <v>210</v>
      </c>
      <c r="E3077" s="1">
        <v>17011</v>
      </c>
      <c r="F3077" s="1" t="str">
        <f t="shared" si="250"/>
        <v>ХУД15210</v>
      </c>
      <c r="G3077" s="2" t="s">
        <v>1466</v>
      </c>
      <c r="I3077" s="1">
        <v>23</v>
      </c>
      <c r="J3077" s="1">
        <v>2019</v>
      </c>
      <c r="K3077" s="2" t="s">
        <v>1455</v>
      </c>
      <c r="L3077" s="122">
        <f t="shared" si="249"/>
        <v>1.1000000000000001</v>
      </c>
      <c r="N3077" s="117">
        <v>6000000</v>
      </c>
      <c r="O3077" s="129">
        <f t="shared" si="251"/>
        <v>6600000.0000000009</v>
      </c>
      <c r="P3077" s="14">
        <f t="shared" si="252"/>
        <v>0</v>
      </c>
      <c r="Q3077" s="14" t="str">
        <f>+IF(B3077='1'!$D$15,IF(C3077='1'!$D$16,'2'!D3077,""),"")</f>
        <v/>
      </c>
      <c r="S3077" s="36">
        <v>4500000</v>
      </c>
      <c r="T3077" s="87">
        <v>5000000</v>
      </c>
      <c r="U3077" s="96">
        <v>5200000</v>
      </c>
      <c r="V3077" s="108">
        <v>6000000</v>
      </c>
    </row>
    <row r="3078" spans="1:22" hidden="1" x14ac:dyDescent="0.2">
      <c r="A3078" s="103">
        <v>3593</v>
      </c>
      <c r="B3078" s="1" t="s">
        <v>49</v>
      </c>
      <c r="C3078" s="14">
        <v>15</v>
      </c>
      <c r="D3078" s="14">
        <v>209</v>
      </c>
      <c r="E3078" s="1">
        <v>17011</v>
      </c>
      <c r="F3078" s="1" t="str">
        <f t="shared" si="250"/>
        <v>ХУД15209</v>
      </c>
      <c r="G3078" s="2" t="s">
        <v>1466</v>
      </c>
      <c r="I3078" s="1">
        <v>23</v>
      </c>
      <c r="J3078" s="1">
        <v>2019</v>
      </c>
      <c r="K3078" s="2" t="s">
        <v>1455</v>
      </c>
      <c r="L3078" s="122">
        <f t="shared" si="249"/>
        <v>1.1000000000000001</v>
      </c>
      <c r="N3078" s="117">
        <v>6000000</v>
      </c>
      <c r="O3078" s="129">
        <f t="shared" si="251"/>
        <v>6600000.0000000009</v>
      </c>
      <c r="P3078" s="14">
        <f t="shared" si="252"/>
        <v>0</v>
      </c>
      <c r="Q3078" s="14" t="str">
        <f>+IF(B3078='1'!$D$15,IF(C3078='1'!$D$16,'2'!D3078,""),"")</f>
        <v/>
      </c>
      <c r="S3078" s="36">
        <v>4500000</v>
      </c>
      <c r="T3078" s="87">
        <v>5000000</v>
      </c>
      <c r="U3078" s="96">
        <v>5200000</v>
      </c>
      <c r="V3078" s="108">
        <v>6000000</v>
      </c>
    </row>
    <row r="3079" spans="1:22" hidden="1" x14ac:dyDescent="0.2">
      <c r="A3079" s="103">
        <v>3594</v>
      </c>
      <c r="B3079" s="1" t="s">
        <v>49</v>
      </c>
      <c r="C3079" s="14">
        <v>15</v>
      </c>
      <c r="D3079" s="14">
        <v>208</v>
      </c>
      <c r="E3079" s="1">
        <v>17011</v>
      </c>
      <c r="F3079" s="1" t="str">
        <f t="shared" si="250"/>
        <v>ХУД15208</v>
      </c>
      <c r="G3079" s="2" t="s">
        <v>1466</v>
      </c>
      <c r="I3079" s="1">
        <v>23</v>
      </c>
      <c r="J3079" s="1">
        <v>2019</v>
      </c>
      <c r="K3079" s="2" t="s">
        <v>1455</v>
      </c>
      <c r="L3079" s="122">
        <f t="shared" si="249"/>
        <v>1.1000000000000001</v>
      </c>
      <c r="N3079" s="117">
        <v>6000000</v>
      </c>
      <c r="O3079" s="129">
        <f t="shared" si="251"/>
        <v>6600000.0000000009</v>
      </c>
      <c r="P3079" s="14">
        <f t="shared" si="252"/>
        <v>0</v>
      </c>
      <c r="Q3079" s="14" t="str">
        <f>+IF(B3079='1'!$D$15,IF(C3079='1'!$D$16,'2'!D3079,""),"")</f>
        <v/>
      </c>
      <c r="S3079" s="36">
        <v>4500000</v>
      </c>
      <c r="T3079" s="87">
        <v>5000000</v>
      </c>
      <c r="U3079" s="96">
        <v>5200000</v>
      </c>
      <c r="V3079" s="108">
        <v>6000000</v>
      </c>
    </row>
    <row r="3080" spans="1:22" hidden="1" x14ac:dyDescent="0.2">
      <c r="A3080" s="103">
        <v>3595</v>
      </c>
      <c r="B3080" s="1" t="s">
        <v>49</v>
      </c>
      <c r="C3080" s="14">
        <v>15</v>
      </c>
      <c r="D3080" s="14">
        <v>207</v>
      </c>
      <c r="E3080" s="1">
        <v>17011</v>
      </c>
      <c r="F3080" s="1" t="str">
        <f t="shared" si="250"/>
        <v>ХУД15207</v>
      </c>
      <c r="G3080" s="2" t="s">
        <v>1466</v>
      </c>
      <c r="I3080" s="1">
        <v>23</v>
      </c>
      <c r="J3080" s="1">
        <v>2019</v>
      </c>
      <c r="K3080" s="2" t="s">
        <v>1455</v>
      </c>
      <c r="L3080" s="122">
        <f t="shared" si="249"/>
        <v>1.1000000000000001</v>
      </c>
      <c r="N3080" s="117">
        <v>6000000</v>
      </c>
      <c r="O3080" s="129">
        <f t="shared" si="251"/>
        <v>6600000.0000000009</v>
      </c>
      <c r="P3080" s="14">
        <f t="shared" si="252"/>
        <v>0</v>
      </c>
      <c r="Q3080" s="14" t="str">
        <f>+IF(B3080='1'!$D$15,IF(C3080='1'!$D$16,'2'!D3080,""),"")</f>
        <v/>
      </c>
      <c r="S3080" s="36">
        <v>4500000</v>
      </c>
      <c r="T3080" s="87">
        <v>5000000</v>
      </c>
      <c r="U3080" s="96">
        <v>5200000</v>
      </c>
      <c r="V3080" s="108">
        <v>6000000</v>
      </c>
    </row>
    <row r="3081" spans="1:22" hidden="1" x14ac:dyDescent="0.2">
      <c r="A3081" s="103">
        <v>3596</v>
      </c>
      <c r="B3081" s="1" t="s">
        <v>49</v>
      </c>
      <c r="C3081" s="14">
        <v>15</v>
      </c>
      <c r="D3081" s="14">
        <v>206</v>
      </c>
      <c r="E3081" s="1">
        <v>17011</v>
      </c>
      <c r="F3081" s="1" t="str">
        <f t="shared" si="250"/>
        <v>ХУД15206</v>
      </c>
      <c r="G3081" s="2" t="s">
        <v>1466</v>
      </c>
      <c r="I3081" s="1">
        <v>23</v>
      </c>
      <c r="J3081" s="1">
        <v>2019</v>
      </c>
      <c r="K3081" s="2" t="s">
        <v>1469</v>
      </c>
      <c r="L3081" s="122">
        <f t="shared" si="249"/>
        <v>1.1000000000000001</v>
      </c>
      <c r="N3081" s="117">
        <v>6000000</v>
      </c>
      <c r="O3081" s="129">
        <f t="shared" si="251"/>
        <v>6600000.0000000009</v>
      </c>
      <c r="P3081" s="14">
        <f t="shared" si="252"/>
        <v>0</v>
      </c>
      <c r="Q3081" s="14" t="str">
        <f>+IF(B3081='1'!$D$15,IF(C3081='1'!$D$16,'2'!D3081,""),"")</f>
        <v/>
      </c>
      <c r="S3081" s="36">
        <v>4500000</v>
      </c>
      <c r="T3081" s="87">
        <v>5000000</v>
      </c>
      <c r="U3081" s="96">
        <v>5200000</v>
      </c>
      <c r="V3081" s="108">
        <v>6000000</v>
      </c>
    </row>
    <row r="3082" spans="1:22" hidden="1" x14ac:dyDescent="0.2">
      <c r="A3082" s="103">
        <v>3597</v>
      </c>
      <c r="B3082" s="1" t="s">
        <v>49</v>
      </c>
      <c r="C3082" s="14">
        <v>15</v>
      </c>
      <c r="D3082" s="14">
        <v>205</v>
      </c>
      <c r="E3082" s="1">
        <v>17011</v>
      </c>
      <c r="F3082" s="1" t="str">
        <f t="shared" si="250"/>
        <v>ХУД15205</v>
      </c>
      <c r="G3082" s="2" t="s">
        <v>1466</v>
      </c>
      <c r="I3082" s="1">
        <v>23</v>
      </c>
      <c r="J3082" s="1">
        <v>2019</v>
      </c>
      <c r="K3082" s="2" t="s">
        <v>1455</v>
      </c>
      <c r="L3082" s="122">
        <f t="shared" si="249"/>
        <v>1.1000000000000001</v>
      </c>
      <c r="N3082" s="117">
        <v>6000000</v>
      </c>
      <c r="O3082" s="129">
        <f t="shared" si="251"/>
        <v>6600000.0000000009</v>
      </c>
      <c r="P3082" s="14">
        <f t="shared" si="252"/>
        <v>0</v>
      </c>
      <c r="Q3082" s="14" t="str">
        <f>+IF(B3082='1'!$D$15,IF(C3082='1'!$D$16,'2'!D3082,""),"")</f>
        <v/>
      </c>
      <c r="S3082" s="36">
        <v>4500000</v>
      </c>
      <c r="T3082" s="87">
        <v>5000000</v>
      </c>
      <c r="U3082" s="96">
        <v>5200000</v>
      </c>
      <c r="V3082" s="108">
        <v>6000000</v>
      </c>
    </row>
    <row r="3083" spans="1:22" hidden="1" x14ac:dyDescent="0.2">
      <c r="A3083" s="103">
        <v>3598</v>
      </c>
      <c r="B3083" s="1" t="s">
        <v>49</v>
      </c>
      <c r="C3083" s="14">
        <v>15</v>
      </c>
      <c r="D3083" s="14">
        <v>204</v>
      </c>
      <c r="E3083" s="1">
        <v>17011</v>
      </c>
      <c r="F3083" s="1" t="str">
        <f t="shared" si="250"/>
        <v>ХУД15204</v>
      </c>
      <c r="G3083" s="2" t="s">
        <v>1466</v>
      </c>
      <c r="I3083" s="1">
        <v>23</v>
      </c>
      <c r="J3083" s="1">
        <v>2019</v>
      </c>
      <c r="K3083" s="2" t="s">
        <v>1455</v>
      </c>
      <c r="L3083" s="122">
        <f t="shared" si="249"/>
        <v>1.1000000000000001</v>
      </c>
      <c r="N3083" s="117">
        <v>6000000</v>
      </c>
      <c r="O3083" s="129">
        <f t="shared" si="251"/>
        <v>6600000.0000000009</v>
      </c>
      <c r="P3083" s="14">
        <f t="shared" si="252"/>
        <v>0</v>
      </c>
      <c r="Q3083" s="14" t="str">
        <f>+IF(B3083='1'!$D$15,IF(C3083='1'!$D$16,'2'!D3083,""),"")</f>
        <v/>
      </c>
      <c r="S3083" s="36">
        <v>4500000</v>
      </c>
      <c r="T3083" s="87">
        <v>5000000</v>
      </c>
      <c r="U3083" s="96">
        <v>5200000</v>
      </c>
      <c r="V3083" s="108">
        <v>6000000</v>
      </c>
    </row>
    <row r="3084" spans="1:22" hidden="1" x14ac:dyDescent="0.2">
      <c r="A3084" s="103">
        <v>3599</v>
      </c>
      <c r="B3084" s="1" t="s">
        <v>49</v>
      </c>
      <c r="C3084" s="14">
        <v>15</v>
      </c>
      <c r="D3084" s="14">
        <v>203</v>
      </c>
      <c r="E3084" s="1">
        <v>17011</v>
      </c>
      <c r="F3084" s="1" t="str">
        <f t="shared" si="250"/>
        <v>ХУД15203</v>
      </c>
      <c r="G3084" s="2" t="s">
        <v>1466</v>
      </c>
      <c r="I3084" s="1">
        <v>23</v>
      </c>
      <c r="J3084" s="1">
        <v>2019</v>
      </c>
      <c r="K3084" s="2" t="s">
        <v>1455</v>
      </c>
      <c r="L3084" s="122">
        <f t="shared" si="249"/>
        <v>1.1000000000000001</v>
      </c>
      <c r="N3084" s="117">
        <v>6000000</v>
      </c>
      <c r="O3084" s="129">
        <f t="shared" si="251"/>
        <v>6600000.0000000009</v>
      </c>
      <c r="P3084" s="14">
        <f t="shared" si="252"/>
        <v>0</v>
      </c>
      <c r="Q3084" s="14" t="str">
        <f>+IF(B3084='1'!$D$15,IF(C3084='1'!$D$16,'2'!D3084,""),"")</f>
        <v/>
      </c>
      <c r="S3084" s="36">
        <v>4500000</v>
      </c>
      <c r="T3084" s="87">
        <v>5000000</v>
      </c>
      <c r="U3084" s="96">
        <v>5200000</v>
      </c>
      <c r="V3084" s="108">
        <v>6000000</v>
      </c>
    </row>
    <row r="3085" spans="1:22" hidden="1" x14ac:dyDescent="0.2">
      <c r="A3085" s="103">
        <v>3600</v>
      </c>
      <c r="B3085" s="1" t="s">
        <v>49</v>
      </c>
      <c r="C3085" s="14">
        <v>15</v>
      </c>
      <c r="D3085" s="14">
        <v>134</v>
      </c>
      <c r="E3085" s="1">
        <v>17011</v>
      </c>
      <c r="F3085" s="1" t="str">
        <f t="shared" si="250"/>
        <v>ХУД15134</v>
      </c>
      <c r="G3085" s="2" t="s">
        <v>2223</v>
      </c>
      <c r="I3085" s="1">
        <v>22</v>
      </c>
      <c r="J3085" s="1" t="s">
        <v>2196</v>
      </c>
      <c r="K3085" s="2" t="s">
        <v>1455</v>
      </c>
      <c r="L3085" s="122">
        <f t="shared" si="249"/>
        <v>1.1000000000000001</v>
      </c>
      <c r="N3085" s="117">
        <v>0</v>
      </c>
      <c r="O3085" s="129">
        <f t="shared" si="251"/>
        <v>0</v>
      </c>
      <c r="P3085" s="14">
        <f t="shared" si="252"/>
        <v>0</v>
      </c>
      <c r="Q3085" s="14" t="str">
        <f>+IF(B3085='1'!$D$15,IF(C3085='1'!$D$16,'2'!D3085,""),"")</f>
        <v/>
      </c>
      <c r="S3085" s="36"/>
      <c r="T3085" s="87">
        <v>0</v>
      </c>
      <c r="U3085" s="96">
        <v>0</v>
      </c>
      <c r="V3085" s="108">
        <v>0</v>
      </c>
    </row>
    <row r="3086" spans="1:22" hidden="1" x14ac:dyDescent="0.2">
      <c r="A3086" s="103">
        <v>3601</v>
      </c>
      <c r="B3086" s="1" t="s">
        <v>49</v>
      </c>
      <c r="C3086" s="14">
        <v>15</v>
      </c>
      <c r="D3086" s="14">
        <v>132</v>
      </c>
      <c r="E3086" s="1">
        <v>17011</v>
      </c>
      <c r="F3086" s="1" t="str">
        <f t="shared" si="250"/>
        <v>ХУД15132</v>
      </c>
      <c r="G3086" s="2" t="s">
        <v>2223</v>
      </c>
      <c r="I3086" s="1">
        <v>22</v>
      </c>
      <c r="J3086" s="1">
        <v>2024</v>
      </c>
      <c r="K3086" s="2" t="s">
        <v>1455</v>
      </c>
      <c r="L3086" s="122">
        <f t="shared" si="249"/>
        <v>1.1000000000000001</v>
      </c>
      <c r="N3086" s="117">
        <v>5000000</v>
      </c>
      <c r="O3086" s="129">
        <f t="shared" si="251"/>
        <v>5500000</v>
      </c>
      <c r="P3086" s="14">
        <f t="shared" si="252"/>
        <v>0</v>
      </c>
      <c r="Q3086" s="14" t="str">
        <f>+IF(B3086='1'!$D$15,IF(C3086='1'!$D$16,'2'!D3086,""),"")</f>
        <v/>
      </c>
      <c r="S3086" s="36"/>
      <c r="T3086" s="87">
        <v>0</v>
      </c>
      <c r="U3086" s="96">
        <v>0</v>
      </c>
      <c r="V3086" s="108">
        <v>5000000</v>
      </c>
    </row>
    <row r="3087" spans="1:22" hidden="1" x14ac:dyDescent="0.2">
      <c r="A3087" s="103">
        <v>3602</v>
      </c>
      <c r="B3087" s="1" t="s">
        <v>49</v>
      </c>
      <c r="C3087" s="14">
        <v>15</v>
      </c>
      <c r="D3087" s="14">
        <v>131</v>
      </c>
      <c r="E3087" s="1">
        <v>17011</v>
      </c>
      <c r="F3087" s="1" t="str">
        <f t="shared" si="250"/>
        <v>ХУД15131</v>
      </c>
      <c r="G3087" s="2" t="s">
        <v>2223</v>
      </c>
      <c r="I3087" s="1">
        <v>22</v>
      </c>
      <c r="J3087" s="1">
        <v>2022</v>
      </c>
      <c r="K3087" s="2" t="s">
        <v>1455</v>
      </c>
      <c r="L3087" s="122">
        <f t="shared" si="249"/>
        <v>1.1000000000000001</v>
      </c>
      <c r="N3087" s="117">
        <v>5000000</v>
      </c>
      <c r="O3087" s="129">
        <f t="shared" si="251"/>
        <v>5500000</v>
      </c>
      <c r="P3087" s="14">
        <f t="shared" si="252"/>
        <v>0</v>
      </c>
      <c r="Q3087" s="14" t="str">
        <f>+IF(B3087='1'!$D$15,IF(C3087='1'!$D$16,'2'!D3087,""),"")</f>
        <v/>
      </c>
      <c r="S3087" s="36"/>
      <c r="T3087" s="87">
        <v>4000000</v>
      </c>
      <c r="U3087" s="96">
        <v>4500000</v>
      </c>
      <c r="V3087" s="108">
        <v>5000000</v>
      </c>
    </row>
    <row r="3088" spans="1:22" hidden="1" x14ac:dyDescent="0.2">
      <c r="A3088" s="103">
        <v>3603</v>
      </c>
      <c r="B3088" s="1" t="s">
        <v>49</v>
      </c>
      <c r="C3088" s="14">
        <v>15</v>
      </c>
      <c r="D3088" s="14">
        <v>126</v>
      </c>
      <c r="E3088" s="1">
        <v>17011</v>
      </c>
      <c r="F3088" s="1" t="str">
        <f t="shared" si="250"/>
        <v>ХУД15126</v>
      </c>
      <c r="G3088" s="2" t="s">
        <v>2688</v>
      </c>
      <c r="I3088" s="1">
        <v>16</v>
      </c>
      <c r="J3088" s="1">
        <v>2024</v>
      </c>
      <c r="K3088" s="2" t="s">
        <v>1455</v>
      </c>
      <c r="L3088" s="126">
        <v>1</v>
      </c>
      <c r="N3088" s="120">
        <v>6200000</v>
      </c>
      <c r="O3088" s="129">
        <f t="shared" si="251"/>
        <v>6200000</v>
      </c>
      <c r="P3088" s="14">
        <f t="shared" si="252"/>
        <v>0</v>
      </c>
      <c r="Q3088" s="14" t="str">
        <f>+IF(B3088='1'!$D$15,IF(C3088='1'!$D$16,'2'!D3088,""),"")</f>
        <v/>
      </c>
      <c r="S3088" s="36"/>
      <c r="T3088" s="87"/>
      <c r="U3088" s="96"/>
      <c r="V3088" s="108">
        <v>0</v>
      </c>
    </row>
    <row r="3089" spans="1:22" hidden="1" x14ac:dyDescent="0.2">
      <c r="A3089" s="103">
        <v>3604</v>
      </c>
      <c r="B3089" s="1" t="s">
        <v>49</v>
      </c>
      <c r="C3089" s="14">
        <v>15</v>
      </c>
      <c r="D3089" s="14">
        <v>125</v>
      </c>
      <c r="E3089" s="1">
        <v>17011</v>
      </c>
      <c r="F3089" s="1" t="str">
        <f t="shared" si="250"/>
        <v>ХУД15125</v>
      </c>
      <c r="G3089" s="2" t="s">
        <v>2688</v>
      </c>
      <c r="I3089" s="1">
        <v>16</v>
      </c>
      <c r="J3089" s="1">
        <v>2024</v>
      </c>
      <c r="K3089" s="2" t="s">
        <v>1455</v>
      </c>
      <c r="L3089" s="126">
        <v>1</v>
      </c>
      <c r="N3089" s="120">
        <v>6200000</v>
      </c>
      <c r="O3089" s="129">
        <f t="shared" si="251"/>
        <v>6200000</v>
      </c>
      <c r="P3089" s="14">
        <f t="shared" si="252"/>
        <v>0</v>
      </c>
      <c r="Q3089" s="14" t="str">
        <f>+IF(B3089='1'!$D$15,IF(C3089='1'!$D$16,'2'!D3089,""),"")</f>
        <v/>
      </c>
      <c r="S3089" s="36"/>
      <c r="T3089" s="87"/>
      <c r="U3089" s="96"/>
      <c r="V3089" s="108">
        <v>0</v>
      </c>
    </row>
    <row r="3090" spans="1:22" hidden="1" x14ac:dyDescent="0.2">
      <c r="A3090" s="103">
        <v>3605</v>
      </c>
      <c r="B3090" s="1" t="s">
        <v>49</v>
      </c>
      <c r="C3090" s="14">
        <v>15</v>
      </c>
      <c r="D3090" s="14">
        <v>124</v>
      </c>
      <c r="E3090" s="1">
        <v>17011</v>
      </c>
      <c r="F3090" s="1" t="str">
        <f t="shared" si="250"/>
        <v>ХУД15124</v>
      </c>
      <c r="G3090" s="2" t="s">
        <v>2688</v>
      </c>
      <c r="I3090" s="1">
        <v>16</v>
      </c>
      <c r="J3090" s="1">
        <v>2024</v>
      </c>
      <c r="K3090" s="2" t="s">
        <v>1455</v>
      </c>
      <c r="L3090" s="126">
        <v>1</v>
      </c>
      <c r="N3090" s="120">
        <v>6200000</v>
      </c>
      <c r="O3090" s="129">
        <f t="shared" si="251"/>
        <v>6200000</v>
      </c>
      <c r="P3090" s="14">
        <f t="shared" si="252"/>
        <v>0</v>
      </c>
      <c r="Q3090" s="14" t="str">
        <f>+IF(B3090='1'!$D$15,IF(C3090='1'!$D$16,'2'!D3090,""),"")</f>
        <v/>
      </c>
      <c r="S3090" s="36"/>
      <c r="T3090" s="87"/>
      <c r="U3090" s="96"/>
      <c r="V3090" s="108">
        <v>0</v>
      </c>
    </row>
    <row r="3091" spans="1:22" hidden="1" x14ac:dyDescent="0.2">
      <c r="A3091" s="103">
        <v>3606</v>
      </c>
      <c r="B3091" s="1" t="s">
        <v>49</v>
      </c>
      <c r="C3091" s="14">
        <v>15</v>
      </c>
      <c r="D3091" s="14">
        <v>123</v>
      </c>
      <c r="E3091" s="1">
        <v>17011</v>
      </c>
      <c r="F3091" s="1" t="str">
        <f t="shared" si="250"/>
        <v>ХУД15123</v>
      </c>
      <c r="G3091" s="2" t="s">
        <v>2688</v>
      </c>
      <c r="I3091" s="1">
        <v>16</v>
      </c>
      <c r="J3091" s="1">
        <v>2024</v>
      </c>
      <c r="K3091" s="2" t="s">
        <v>1455</v>
      </c>
      <c r="L3091" s="126">
        <v>1</v>
      </c>
      <c r="N3091" s="120">
        <v>6200000</v>
      </c>
      <c r="O3091" s="129">
        <f t="shared" si="251"/>
        <v>6200000</v>
      </c>
      <c r="P3091" s="14">
        <f t="shared" si="252"/>
        <v>0</v>
      </c>
      <c r="Q3091" s="14" t="str">
        <f>+IF(B3091='1'!$D$15,IF(C3091='1'!$D$16,'2'!D3091,""),"")</f>
        <v/>
      </c>
      <c r="S3091" s="36"/>
      <c r="T3091" s="87"/>
      <c r="U3091" s="96"/>
      <c r="V3091" s="108">
        <v>0</v>
      </c>
    </row>
    <row r="3092" spans="1:22" hidden="1" x14ac:dyDescent="0.2">
      <c r="A3092" s="103">
        <v>3607</v>
      </c>
      <c r="B3092" s="1" t="s">
        <v>49</v>
      </c>
      <c r="C3092" s="14">
        <v>15</v>
      </c>
      <c r="D3092" s="14">
        <v>122</v>
      </c>
      <c r="E3092" s="1">
        <v>17011</v>
      </c>
      <c r="F3092" s="1" t="str">
        <f t="shared" si="250"/>
        <v>ХУД15122</v>
      </c>
      <c r="G3092" s="2" t="s">
        <v>2688</v>
      </c>
      <c r="I3092" s="1">
        <v>16</v>
      </c>
      <c r="J3092" s="1">
        <v>2024</v>
      </c>
      <c r="K3092" s="2" t="s">
        <v>1455</v>
      </c>
      <c r="L3092" s="126">
        <v>1</v>
      </c>
      <c r="N3092" s="120">
        <v>6200000</v>
      </c>
      <c r="O3092" s="129">
        <f t="shared" si="251"/>
        <v>6200000</v>
      </c>
      <c r="P3092" s="14">
        <f t="shared" si="252"/>
        <v>0</v>
      </c>
      <c r="Q3092" s="14" t="str">
        <f>+IF(B3092='1'!$D$15,IF(C3092='1'!$D$16,'2'!D3092,""),"")</f>
        <v/>
      </c>
      <c r="S3092" s="36"/>
      <c r="T3092" s="87"/>
      <c r="U3092" s="96"/>
      <c r="V3092" s="108">
        <v>0</v>
      </c>
    </row>
    <row r="3093" spans="1:22" hidden="1" x14ac:dyDescent="0.2">
      <c r="A3093" s="103">
        <v>3608</v>
      </c>
      <c r="B3093" s="1" t="s">
        <v>49</v>
      </c>
      <c r="C3093" s="14">
        <v>15</v>
      </c>
      <c r="D3093" s="14">
        <v>121</v>
      </c>
      <c r="E3093" s="1">
        <v>17011</v>
      </c>
      <c r="F3093" s="1" t="str">
        <f t="shared" si="250"/>
        <v>ХУД15121</v>
      </c>
      <c r="G3093" s="2" t="s">
        <v>2688</v>
      </c>
      <c r="I3093" s="1">
        <v>16</v>
      </c>
      <c r="J3093" s="1">
        <v>2024</v>
      </c>
      <c r="K3093" s="2" t="s">
        <v>1455</v>
      </c>
      <c r="L3093" s="126">
        <v>1</v>
      </c>
      <c r="N3093" s="120">
        <v>6200000</v>
      </c>
      <c r="O3093" s="129">
        <f t="shared" si="251"/>
        <v>6200000</v>
      </c>
      <c r="P3093" s="14">
        <f t="shared" si="252"/>
        <v>0</v>
      </c>
      <c r="Q3093" s="14" t="str">
        <f>+IF(B3093='1'!$D$15,IF(C3093='1'!$D$16,'2'!D3093,""),"")</f>
        <v/>
      </c>
      <c r="S3093" s="36"/>
      <c r="T3093" s="87"/>
      <c r="U3093" s="96"/>
      <c r="V3093" s="108">
        <v>0</v>
      </c>
    </row>
    <row r="3094" spans="1:22" s="39" customFormat="1" hidden="1" x14ac:dyDescent="0.2">
      <c r="A3094" s="103">
        <v>3609</v>
      </c>
      <c r="B3094" s="14" t="s">
        <v>49</v>
      </c>
      <c r="C3094" s="14">
        <v>15</v>
      </c>
      <c r="D3094" s="14">
        <v>108</v>
      </c>
      <c r="E3094" s="1">
        <v>17011</v>
      </c>
      <c r="F3094" s="1" t="str">
        <f t="shared" si="250"/>
        <v>ХУД15108</v>
      </c>
      <c r="G3094" s="2" t="s">
        <v>2224</v>
      </c>
      <c r="H3094" s="2"/>
      <c r="I3094" s="1">
        <v>15</v>
      </c>
      <c r="J3094" s="1">
        <v>2018</v>
      </c>
      <c r="K3094" s="2" t="s">
        <v>1080</v>
      </c>
      <c r="L3094" s="125">
        <f t="shared" ref="L3094:L3125" si="253">+$L$1</f>
        <v>1.1000000000000001</v>
      </c>
      <c r="M3094" s="7"/>
      <c r="N3094" s="117">
        <v>4500000</v>
      </c>
      <c r="O3094" s="129">
        <f t="shared" si="251"/>
        <v>4950000</v>
      </c>
      <c r="P3094" s="14">
        <f t="shared" si="252"/>
        <v>0</v>
      </c>
      <c r="Q3094" s="14" t="str">
        <f>+IF(B3094='1'!$D$15,IF(C3094='1'!$D$16,'2'!D3094,""),"")</f>
        <v/>
      </c>
      <c r="R3094" s="13"/>
      <c r="S3094" s="36">
        <v>3700000</v>
      </c>
      <c r="T3094" s="87">
        <v>3700000</v>
      </c>
      <c r="U3094" s="96">
        <v>3800000</v>
      </c>
      <c r="V3094" s="108">
        <v>4500000</v>
      </c>
    </row>
    <row r="3095" spans="1:22" hidden="1" x14ac:dyDescent="0.2">
      <c r="A3095" s="103">
        <v>3610</v>
      </c>
      <c r="B3095" s="14" t="s">
        <v>49</v>
      </c>
      <c r="C3095" s="14">
        <v>15</v>
      </c>
      <c r="D3095" s="14">
        <v>107</v>
      </c>
      <c r="E3095" s="41">
        <v>17011</v>
      </c>
      <c r="F3095" s="41" t="str">
        <f t="shared" si="250"/>
        <v>ХУД15107</v>
      </c>
      <c r="G3095" s="2" t="s">
        <v>2224</v>
      </c>
      <c r="H3095" s="39"/>
      <c r="I3095" s="14">
        <v>15</v>
      </c>
      <c r="J3095" s="14">
        <v>2018</v>
      </c>
      <c r="K3095" s="13" t="s">
        <v>1080</v>
      </c>
      <c r="L3095" s="125">
        <f t="shared" si="253"/>
        <v>1.1000000000000001</v>
      </c>
      <c r="M3095" s="7"/>
      <c r="N3095" s="117">
        <v>4500000</v>
      </c>
      <c r="O3095" s="129">
        <f t="shared" si="251"/>
        <v>4950000</v>
      </c>
      <c r="P3095" s="14">
        <f t="shared" si="252"/>
        <v>0</v>
      </c>
      <c r="Q3095" s="14" t="str">
        <f>+IF(B3095='1'!$D$15,IF(C3095='1'!$D$16,'2'!D3095,""),"")</f>
        <v/>
      </c>
      <c r="S3095" s="36">
        <v>3700000</v>
      </c>
      <c r="T3095" s="87">
        <v>3700000</v>
      </c>
      <c r="U3095" s="96">
        <v>3800000</v>
      </c>
      <c r="V3095" s="108">
        <v>4500000</v>
      </c>
    </row>
    <row r="3096" spans="1:22" hidden="1" x14ac:dyDescent="0.2">
      <c r="A3096" s="103">
        <v>3611</v>
      </c>
      <c r="B3096" s="1" t="s">
        <v>49</v>
      </c>
      <c r="C3096" s="14">
        <v>15</v>
      </c>
      <c r="D3096" s="14">
        <v>106</v>
      </c>
      <c r="E3096" s="1">
        <v>17011</v>
      </c>
      <c r="F3096" s="1" t="str">
        <f t="shared" si="250"/>
        <v>ХУД15106</v>
      </c>
      <c r="G3096" s="2" t="s">
        <v>2224</v>
      </c>
      <c r="I3096" s="1">
        <v>17</v>
      </c>
      <c r="J3096" s="1">
        <v>2021</v>
      </c>
      <c r="K3096" s="2" t="s">
        <v>1080</v>
      </c>
      <c r="L3096" s="125">
        <f t="shared" si="253"/>
        <v>1.1000000000000001</v>
      </c>
      <c r="M3096" s="7"/>
      <c r="N3096" s="117">
        <v>4500000</v>
      </c>
      <c r="O3096" s="129">
        <f t="shared" si="251"/>
        <v>4950000</v>
      </c>
      <c r="P3096" s="14">
        <f t="shared" si="252"/>
        <v>0</v>
      </c>
      <c r="Q3096" s="14" t="str">
        <f>+IF(B3096='1'!$D$15,IF(C3096='1'!$D$16,'2'!D3096,""),"")</f>
        <v/>
      </c>
      <c r="S3096" s="36">
        <v>3700000</v>
      </c>
      <c r="T3096" s="87">
        <v>3700000</v>
      </c>
      <c r="U3096" s="96">
        <v>3800000</v>
      </c>
      <c r="V3096" s="108">
        <v>4500000</v>
      </c>
    </row>
    <row r="3097" spans="1:22" hidden="1" x14ac:dyDescent="0.2">
      <c r="A3097" s="103">
        <v>3612</v>
      </c>
      <c r="B3097" s="1" t="s">
        <v>49</v>
      </c>
      <c r="C3097" s="14">
        <v>15</v>
      </c>
      <c r="D3097" s="14">
        <v>105</v>
      </c>
      <c r="E3097" s="1">
        <v>17011</v>
      </c>
      <c r="F3097" s="1" t="str">
        <f t="shared" si="250"/>
        <v>ХУД15105</v>
      </c>
      <c r="G3097" s="2" t="s">
        <v>2224</v>
      </c>
      <c r="I3097" s="1">
        <v>17</v>
      </c>
      <c r="J3097" s="1">
        <v>2021</v>
      </c>
      <c r="K3097" s="2" t="s">
        <v>1080</v>
      </c>
      <c r="L3097" s="122">
        <f t="shared" si="253"/>
        <v>1.1000000000000001</v>
      </c>
      <c r="N3097" s="117">
        <v>4500000</v>
      </c>
      <c r="O3097" s="129">
        <f t="shared" si="251"/>
        <v>4950000</v>
      </c>
      <c r="P3097" s="14">
        <f t="shared" si="252"/>
        <v>0</v>
      </c>
      <c r="Q3097" s="14" t="str">
        <f>+IF(B3097='1'!$D$15,IF(C3097='1'!$D$16,'2'!D3097,""),"")</f>
        <v/>
      </c>
      <c r="S3097" s="36">
        <v>3700000</v>
      </c>
      <c r="T3097" s="87">
        <v>3700000</v>
      </c>
      <c r="U3097" s="96">
        <v>3800000</v>
      </c>
      <c r="V3097" s="108">
        <v>4500000</v>
      </c>
    </row>
    <row r="3098" spans="1:22" hidden="1" x14ac:dyDescent="0.2">
      <c r="A3098" s="103">
        <v>3613</v>
      </c>
      <c r="B3098" s="1" t="s">
        <v>49</v>
      </c>
      <c r="C3098" s="14">
        <v>15</v>
      </c>
      <c r="D3098" s="14">
        <v>104</v>
      </c>
      <c r="E3098" s="1">
        <v>17011</v>
      </c>
      <c r="F3098" s="1" t="str">
        <f t="shared" si="250"/>
        <v>ХУД15104</v>
      </c>
      <c r="G3098" s="2" t="s">
        <v>1454</v>
      </c>
      <c r="I3098" s="1">
        <v>15</v>
      </c>
      <c r="J3098" s="1">
        <v>2014</v>
      </c>
      <c r="K3098" s="2" t="s">
        <v>1080</v>
      </c>
      <c r="L3098" s="122">
        <f t="shared" si="253"/>
        <v>1.1000000000000001</v>
      </c>
      <c r="N3098" s="117">
        <v>3600000</v>
      </c>
      <c r="O3098" s="129">
        <f t="shared" si="251"/>
        <v>3960000.0000000005</v>
      </c>
      <c r="P3098" s="14">
        <f t="shared" si="252"/>
        <v>0</v>
      </c>
      <c r="Q3098" s="14" t="str">
        <f>+IF(B3098='1'!$D$15,IF(C3098='1'!$D$16,'2'!D3098,""),"")</f>
        <v/>
      </c>
      <c r="S3098" s="36">
        <v>2600000</v>
      </c>
      <c r="T3098" s="87">
        <v>2800000</v>
      </c>
      <c r="U3098" s="96">
        <v>3000000</v>
      </c>
      <c r="V3098" s="108">
        <v>3600000</v>
      </c>
    </row>
    <row r="3099" spans="1:22" hidden="1" x14ac:dyDescent="0.2">
      <c r="A3099" s="103">
        <v>3614</v>
      </c>
      <c r="B3099" s="1" t="s">
        <v>49</v>
      </c>
      <c r="C3099" s="14">
        <v>15</v>
      </c>
      <c r="D3099" s="14">
        <v>103</v>
      </c>
      <c r="E3099" s="1">
        <v>17011</v>
      </c>
      <c r="F3099" s="1" t="str">
        <f t="shared" si="250"/>
        <v>ХУД15103</v>
      </c>
      <c r="G3099" s="2" t="s">
        <v>1454</v>
      </c>
      <c r="I3099" s="1">
        <v>15</v>
      </c>
      <c r="J3099" s="1">
        <v>2014</v>
      </c>
      <c r="K3099" s="2" t="s">
        <v>1080</v>
      </c>
      <c r="L3099" s="122">
        <f t="shared" si="253"/>
        <v>1.1000000000000001</v>
      </c>
      <c r="N3099" s="117">
        <v>3600000</v>
      </c>
      <c r="O3099" s="129">
        <f t="shared" si="251"/>
        <v>3960000.0000000005</v>
      </c>
      <c r="P3099" s="14">
        <f t="shared" si="252"/>
        <v>0</v>
      </c>
      <c r="Q3099" s="14" t="str">
        <f>+IF(B3099='1'!$D$15,IF(C3099='1'!$D$16,'2'!D3099,""),"")</f>
        <v/>
      </c>
      <c r="S3099" s="36">
        <v>2600000</v>
      </c>
      <c r="T3099" s="87">
        <v>2800000</v>
      </c>
      <c r="U3099" s="96">
        <v>3000000</v>
      </c>
      <c r="V3099" s="108">
        <v>3600000</v>
      </c>
    </row>
    <row r="3100" spans="1:22" hidden="1" x14ac:dyDescent="0.2">
      <c r="A3100" s="103">
        <v>3615</v>
      </c>
      <c r="B3100" s="1" t="s">
        <v>49</v>
      </c>
      <c r="C3100" s="14">
        <v>15</v>
      </c>
      <c r="D3100" s="14">
        <v>102</v>
      </c>
      <c r="E3100" s="1">
        <v>17011</v>
      </c>
      <c r="F3100" s="1" t="str">
        <f t="shared" si="250"/>
        <v>ХУД15102</v>
      </c>
      <c r="G3100" s="2" t="s">
        <v>1454</v>
      </c>
      <c r="I3100" s="1">
        <v>15</v>
      </c>
      <c r="J3100" s="1">
        <v>2013</v>
      </c>
      <c r="K3100" s="2" t="s">
        <v>1080</v>
      </c>
      <c r="L3100" s="122">
        <f t="shared" si="253"/>
        <v>1.1000000000000001</v>
      </c>
      <c r="N3100" s="117">
        <v>3600000</v>
      </c>
      <c r="O3100" s="129">
        <f t="shared" si="251"/>
        <v>3960000.0000000005</v>
      </c>
      <c r="P3100" s="14">
        <f t="shared" si="252"/>
        <v>0</v>
      </c>
      <c r="Q3100" s="14" t="str">
        <f>+IF(B3100='1'!$D$15,IF(C3100='1'!$D$16,'2'!D3100,""),"")</f>
        <v/>
      </c>
      <c r="S3100" s="36">
        <v>2600000</v>
      </c>
      <c r="T3100" s="87">
        <v>2800000</v>
      </c>
      <c r="U3100" s="96">
        <v>3000000</v>
      </c>
      <c r="V3100" s="108">
        <v>3600000</v>
      </c>
    </row>
    <row r="3101" spans="1:22" hidden="1" x14ac:dyDescent="0.2">
      <c r="A3101" s="103">
        <v>3616</v>
      </c>
      <c r="B3101" s="1" t="s">
        <v>49</v>
      </c>
      <c r="C3101" s="14">
        <v>15</v>
      </c>
      <c r="D3101" s="14">
        <v>101</v>
      </c>
      <c r="E3101" s="1">
        <v>17011</v>
      </c>
      <c r="F3101" s="1" t="str">
        <f t="shared" si="250"/>
        <v>ХУД15101</v>
      </c>
      <c r="G3101" s="2" t="s">
        <v>1454</v>
      </c>
      <c r="I3101" s="1">
        <v>15</v>
      </c>
      <c r="J3101" s="1">
        <v>2013</v>
      </c>
      <c r="K3101" s="2" t="s">
        <v>1080</v>
      </c>
      <c r="L3101" s="122">
        <f t="shared" si="253"/>
        <v>1.1000000000000001</v>
      </c>
      <c r="N3101" s="117">
        <v>3600000</v>
      </c>
      <c r="O3101" s="129">
        <f t="shared" si="251"/>
        <v>3960000.0000000005</v>
      </c>
      <c r="P3101" s="14">
        <f t="shared" si="252"/>
        <v>0</v>
      </c>
      <c r="Q3101" s="14" t="str">
        <f>+IF(B3101='1'!$D$15,IF(C3101='1'!$D$16,'2'!D3101,""),"")</f>
        <v/>
      </c>
      <c r="S3101" s="36">
        <v>2600000</v>
      </c>
      <c r="T3101" s="87">
        <v>2800000</v>
      </c>
      <c r="U3101" s="96">
        <v>3000000</v>
      </c>
      <c r="V3101" s="108">
        <v>3600000</v>
      </c>
    </row>
    <row r="3102" spans="1:22" hidden="1" x14ac:dyDescent="0.2">
      <c r="A3102" s="103">
        <v>3617</v>
      </c>
      <c r="B3102" s="1" t="s">
        <v>49</v>
      </c>
      <c r="C3102" s="14">
        <v>15</v>
      </c>
      <c r="D3102" s="14">
        <v>65</v>
      </c>
      <c r="E3102" s="1">
        <v>17011</v>
      </c>
      <c r="F3102" s="1" t="str">
        <f t="shared" si="250"/>
        <v>ХУД1565</v>
      </c>
      <c r="G3102" s="2" t="s">
        <v>6</v>
      </c>
      <c r="I3102" s="1">
        <v>13</v>
      </c>
      <c r="J3102" s="1">
        <v>2007</v>
      </c>
      <c r="K3102" s="2" t="s">
        <v>1455</v>
      </c>
      <c r="L3102" s="122">
        <f t="shared" si="253"/>
        <v>1.1000000000000001</v>
      </c>
      <c r="N3102" s="117">
        <v>3000000</v>
      </c>
      <c r="O3102" s="129">
        <f t="shared" si="251"/>
        <v>3300000.0000000005</v>
      </c>
      <c r="P3102" s="14">
        <f t="shared" si="252"/>
        <v>0</v>
      </c>
      <c r="Q3102" s="14" t="str">
        <f>+IF(B3102='1'!$D$15,IF(C3102='1'!$D$16,'2'!D3102,""),"")</f>
        <v/>
      </c>
      <c r="S3102" s="36">
        <v>2400000</v>
      </c>
      <c r="T3102" s="87">
        <v>2500000</v>
      </c>
      <c r="U3102" s="96">
        <v>2700000</v>
      </c>
      <c r="V3102" s="108">
        <v>3000000</v>
      </c>
    </row>
    <row r="3103" spans="1:22" hidden="1" x14ac:dyDescent="0.2">
      <c r="A3103" s="103">
        <v>3618</v>
      </c>
      <c r="B3103" s="1" t="s">
        <v>49</v>
      </c>
      <c r="C3103" s="14">
        <v>15</v>
      </c>
      <c r="D3103" s="14">
        <v>63</v>
      </c>
      <c r="E3103" s="1">
        <v>17011</v>
      </c>
      <c r="F3103" s="1" t="str">
        <f t="shared" si="250"/>
        <v>ХУД1563</v>
      </c>
      <c r="G3103" s="2" t="s">
        <v>6</v>
      </c>
      <c r="I3103" s="1">
        <v>10</v>
      </c>
      <c r="J3103" s="1">
        <v>2018</v>
      </c>
      <c r="K3103" s="2" t="s">
        <v>1455</v>
      </c>
      <c r="L3103" s="122">
        <f t="shared" si="253"/>
        <v>1.1000000000000001</v>
      </c>
      <c r="N3103" s="117">
        <v>3200000</v>
      </c>
      <c r="O3103" s="129">
        <f t="shared" si="251"/>
        <v>3520000.0000000005</v>
      </c>
      <c r="P3103" s="14">
        <f t="shared" si="252"/>
        <v>0</v>
      </c>
      <c r="Q3103" s="14" t="str">
        <f>+IF(B3103='1'!$D$15,IF(C3103='1'!$D$16,'2'!D3103,""),"")</f>
        <v/>
      </c>
      <c r="S3103" s="36">
        <v>2600000</v>
      </c>
      <c r="T3103" s="87">
        <v>2600000</v>
      </c>
      <c r="U3103" s="96">
        <v>2800000</v>
      </c>
      <c r="V3103" s="108">
        <v>3200000</v>
      </c>
    </row>
    <row r="3104" spans="1:22" hidden="1" x14ac:dyDescent="0.2">
      <c r="A3104" s="103">
        <v>3619</v>
      </c>
      <c r="B3104" s="1" t="s">
        <v>49</v>
      </c>
      <c r="C3104" s="14">
        <v>15</v>
      </c>
      <c r="D3104" s="14">
        <v>37</v>
      </c>
      <c r="E3104" s="1">
        <v>17011</v>
      </c>
      <c r="F3104" s="1" t="str">
        <f t="shared" si="250"/>
        <v>ХУД1537</v>
      </c>
      <c r="G3104" s="2" t="s">
        <v>1465</v>
      </c>
      <c r="I3104" s="1">
        <v>15</v>
      </c>
      <c r="J3104" s="1">
        <v>2017</v>
      </c>
      <c r="K3104" s="2" t="s">
        <v>1455</v>
      </c>
      <c r="L3104" s="122">
        <f t="shared" si="253"/>
        <v>1.1000000000000001</v>
      </c>
      <c r="N3104" s="117">
        <v>3600000</v>
      </c>
      <c r="O3104" s="129">
        <f t="shared" si="251"/>
        <v>3960000.0000000005</v>
      </c>
      <c r="P3104" s="14">
        <f t="shared" si="252"/>
        <v>0</v>
      </c>
      <c r="Q3104" s="14" t="str">
        <f>+IF(B3104='1'!$D$15,IF(C3104='1'!$D$16,'2'!D3104,""),"")</f>
        <v/>
      </c>
      <c r="S3104" s="36">
        <v>2700000</v>
      </c>
      <c r="T3104" s="87">
        <v>3000000</v>
      </c>
      <c r="U3104" s="96">
        <v>3200000</v>
      </c>
      <c r="V3104" s="108">
        <v>3600000</v>
      </c>
    </row>
    <row r="3105" spans="1:22" hidden="1" x14ac:dyDescent="0.2">
      <c r="A3105" s="103">
        <v>3620</v>
      </c>
      <c r="B3105" s="1" t="s">
        <v>49</v>
      </c>
      <c r="C3105" s="14">
        <v>15</v>
      </c>
      <c r="D3105" s="14">
        <v>36</v>
      </c>
      <c r="E3105" s="1">
        <v>17011</v>
      </c>
      <c r="F3105" s="1" t="str">
        <f t="shared" si="250"/>
        <v>ХУД1536</v>
      </c>
      <c r="G3105" s="2" t="s">
        <v>2105</v>
      </c>
      <c r="I3105" s="1">
        <v>9</v>
      </c>
      <c r="J3105" s="1">
        <v>2016</v>
      </c>
      <c r="K3105" s="2" t="s">
        <v>1455</v>
      </c>
      <c r="L3105" s="122">
        <f t="shared" si="253"/>
        <v>1.1000000000000001</v>
      </c>
      <c r="N3105" s="117">
        <v>3400000</v>
      </c>
      <c r="O3105" s="129">
        <f t="shared" si="251"/>
        <v>3740000.0000000005</v>
      </c>
      <c r="P3105" s="14">
        <f t="shared" si="252"/>
        <v>0</v>
      </c>
      <c r="Q3105" s="14" t="str">
        <f>+IF(B3105='1'!$D$15,IF(C3105='1'!$D$16,'2'!D3105,""),"")</f>
        <v/>
      </c>
      <c r="S3105" s="36"/>
      <c r="T3105" s="87">
        <v>2800000</v>
      </c>
      <c r="U3105" s="96">
        <v>3000000</v>
      </c>
      <c r="V3105" s="108">
        <v>3400000</v>
      </c>
    </row>
    <row r="3106" spans="1:22" hidden="1" x14ac:dyDescent="0.2">
      <c r="A3106" s="103">
        <v>3621</v>
      </c>
      <c r="B3106" s="1" t="s">
        <v>49</v>
      </c>
      <c r="C3106" s="14">
        <v>15</v>
      </c>
      <c r="D3106" s="14">
        <v>33</v>
      </c>
      <c r="E3106" s="1">
        <v>17011</v>
      </c>
      <c r="F3106" s="1" t="str">
        <f t="shared" si="250"/>
        <v>ХУД1533</v>
      </c>
      <c r="G3106" s="2" t="s">
        <v>1464</v>
      </c>
      <c r="I3106" s="1">
        <v>18</v>
      </c>
      <c r="J3106" s="1">
        <v>2016</v>
      </c>
      <c r="K3106" s="2" t="s">
        <v>1455</v>
      </c>
      <c r="L3106" s="122">
        <f t="shared" si="253"/>
        <v>1.1000000000000001</v>
      </c>
      <c r="N3106" s="117">
        <v>4800000</v>
      </c>
      <c r="O3106" s="129">
        <f t="shared" si="251"/>
        <v>5280000</v>
      </c>
      <c r="P3106" s="14">
        <f t="shared" si="252"/>
        <v>0</v>
      </c>
      <c r="Q3106" s="14" t="str">
        <f>+IF(B3106='1'!$D$15,IF(C3106='1'!$D$16,'2'!D3106,""),"")</f>
        <v/>
      </c>
      <c r="S3106" s="36">
        <v>4200000</v>
      </c>
      <c r="T3106" s="87">
        <v>4200000</v>
      </c>
      <c r="U3106" s="96">
        <v>4500000</v>
      </c>
      <c r="V3106" s="108">
        <v>4800000</v>
      </c>
    </row>
    <row r="3107" spans="1:22" hidden="1" x14ac:dyDescent="0.2">
      <c r="A3107" s="103">
        <v>3622</v>
      </c>
      <c r="B3107" s="1" t="s">
        <v>49</v>
      </c>
      <c r="C3107" s="14">
        <v>15</v>
      </c>
      <c r="D3107" s="14">
        <v>31</v>
      </c>
      <c r="E3107" s="1">
        <v>17011</v>
      </c>
      <c r="F3107" s="1" t="str">
        <f t="shared" si="250"/>
        <v>ХУД1531</v>
      </c>
      <c r="G3107" s="2" t="s">
        <v>1452</v>
      </c>
      <c r="I3107" s="1">
        <v>9</v>
      </c>
      <c r="J3107" s="1">
        <v>2013</v>
      </c>
      <c r="K3107" s="2" t="s">
        <v>1084</v>
      </c>
      <c r="L3107" s="122">
        <f t="shared" si="253"/>
        <v>1.1000000000000001</v>
      </c>
      <c r="N3107" s="117">
        <v>3500000</v>
      </c>
      <c r="O3107" s="129">
        <f t="shared" si="251"/>
        <v>3850000.0000000005</v>
      </c>
      <c r="P3107" s="14">
        <f t="shared" si="252"/>
        <v>0</v>
      </c>
      <c r="Q3107" s="14" t="str">
        <f>+IF(B3107='1'!$D$15,IF(C3107='1'!$D$16,'2'!D3107,""),"")</f>
        <v/>
      </c>
      <c r="S3107" s="36">
        <v>2800000</v>
      </c>
      <c r="T3107" s="87">
        <v>3000000</v>
      </c>
      <c r="U3107" s="96">
        <v>3100000</v>
      </c>
      <c r="V3107" s="108">
        <v>3500000</v>
      </c>
    </row>
    <row r="3108" spans="1:22" hidden="1" x14ac:dyDescent="0.2">
      <c r="A3108" s="103">
        <v>3623</v>
      </c>
      <c r="B3108" s="1" t="s">
        <v>49</v>
      </c>
      <c r="C3108" s="14">
        <v>15</v>
      </c>
      <c r="D3108" s="14">
        <v>30</v>
      </c>
      <c r="E3108" s="1">
        <v>17011</v>
      </c>
      <c r="F3108" s="1" t="str">
        <f t="shared" si="250"/>
        <v>ХУД1530</v>
      </c>
      <c r="G3108" s="2" t="s">
        <v>1452</v>
      </c>
      <c r="I3108" s="1">
        <v>9</v>
      </c>
      <c r="J3108" s="1">
        <v>2013</v>
      </c>
      <c r="K3108" s="2" t="s">
        <v>1084</v>
      </c>
      <c r="L3108" s="122">
        <f t="shared" si="253"/>
        <v>1.1000000000000001</v>
      </c>
      <c r="N3108" s="117">
        <v>3500000</v>
      </c>
      <c r="O3108" s="129">
        <f t="shared" si="251"/>
        <v>3850000.0000000005</v>
      </c>
      <c r="P3108" s="14">
        <f t="shared" si="252"/>
        <v>0</v>
      </c>
      <c r="Q3108" s="14" t="str">
        <f>+IF(B3108='1'!$D$15,IF(C3108='1'!$D$16,'2'!D3108,""),"")</f>
        <v/>
      </c>
      <c r="S3108" s="36">
        <v>2800000</v>
      </c>
      <c r="T3108" s="87">
        <v>3000000</v>
      </c>
      <c r="U3108" s="96">
        <v>3100000</v>
      </c>
      <c r="V3108" s="108">
        <v>3500000</v>
      </c>
    </row>
    <row r="3109" spans="1:22" hidden="1" x14ac:dyDescent="0.2">
      <c r="A3109" s="103">
        <v>3624</v>
      </c>
      <c r="B3109" s="1" t="s">
        <v>49</v>
      </c>
      <c r="C3109" s="14">
        <v>15</v>
      </c>
      <c r="D3109" s="14">
        <v>29</v>
      </c>
      <c r="E3109" s="1">
        <v>17011</v>
      </c>
      <c r="F3109" s="1" t="str">
        <f t="shared" si="250"/>
        <v>ХУД1529</v>
      </c>
      <c r="G3109" s="2" t="s">
        <v>1452</v>
      </c>
      <c r="I3109" s="1">
        <v>9</v>
      </c>
      <c r="J3109" s="1">
        <v>2013</v>
      </c>
      <c r="K3109" s="2" t="s">
        <v>1084</v>
      </c>
      <c r="L3109" s="122">
        <f t="shared" si="253"/>
        <v>1.1000000000000001</v>
      </c>
      <c r="N3109" s="117">
        <v>3500000</v>
      </c>
      <c r="O3109" s="129">
        <f t="shared" si="251"/>
        <v>3850000.0000000005</v>
      </c>
      <c r="P3109" s="14">
        <f t="shared" si="252"/>
        <v>0</v>
      </c>
      <c r="Q3109" s="14" t="str">
        <f>+IF(B3109='1'!$D$15,IF(C3109='1'!$D$16,'2'!D3109,""),"")</f>
        <v/>
      </c>
      <c r="S3109" s="36">
        <v>2800000</v>
      </c>
      <c r="T3109" s="87">
        <v>3000000</v>
      </c>
      <c r="U3109" s="96">
        <v>3100000</v>
      </c>
      <c r="V3109" s="108">
        <v>3500000</v>
      </c>
    </row>
    <row r="3110" spans="1:22" hidden="1" x14ac:dyDescent="0.2">
      <c r="A3110" s="103">
        <v>3625</v>
      </c>
      <c r="B3110" s="1" t="s">
        <v>49</v>
      </c>
      <c r="C3110" s="14">
        <v>15</v>
      </c>
      <c r="D3110" s="14">
        <v>28</v>
      </c>
      <c r="E3110" s="1">
        <v>17011</v>
      </c>
      <c r="F3110" s="1" t="str">
        <f t="shared" si="250"/>
        <v>ХУД1528</v>
      </c>
      <c r="G3110" s="2" t="s">
        <v>1452</v>
      </c>
      <c r="I3110" s="1">
        <v>12</v>
      </c>
      <c r="J3110" s="1">
        <v>2013</v>
      </c>
      <c r="K3110" s="2" t="s">
        <v>1084</v>
      </c>
      <c r="L3110" s="122">
        <f t="shared" si="253"/>
        <v>1.1000000000000001</v>
      </c>
      <c r="N3110" s="117">
        <v>3500000</v>
      </c>
      <c r="O3110" s="129">
        <f t="shared" si="251"/>
        <v>3850000.0000000005</v>
      </c>
      <c r="P3110" s="14">
        <f t="shared" si="252"/>
        <v>0</v>
      </c>
      <c r="Q3110" s="14" t="str">
        <f>+IF(B3110='1'!$D$15,IF(C3110='1'!$D$16,'2'!D3110,""),"")</f>
        <v/>
      </c>
      <c r="S3110" s="36">
        <v>2800000</v>
      </c>
      <c r="T3110" s="87">
        <v>3000000</v>
      </c>
      <c r="U3110" s="96">
        <v>3100000</v>
      </c>
      <c r="V3110" s="108">
        <v>3500000</v>
      </c>
    </row>
    <row r="3111" spans="1:22" hidden="1" x14ac:dyDescent="0.2">
      <c r="A3111" s="103">
        <v>3626</v>
      </c>
      <c r="B3111" s="1" t="s">
        <v>49</v>
      </c>
      <c r="C3111" s="14">
        <v>15</v>
      </c>
      <c r="D3111" s="14">
        <v>27</v>
      </c>
      <c r="E3111" s="1">
        <v>17011</v>
      </c>
      <c r="F3111" s="1" t="str">
        <f t="shared" si="250"/>
        <v>ХУД1527</v>
      </c>
      <c r="G3111" s="2" t="s">
        <v>1452</v>
      </c>
      <c r="I3111" s="1">
        <v>12</v>
      </c>
      <c r="J3111" s="1">
        <v>2013</v>
      </c>
      <c r="K3111" s="2" t="s">
        <v>1084</v>
      </c>
      <c r="L3111" s="122">
        <f t="shared" si="253"/>
        <v>1.1000000000000001</v>
      </c>
      <c r="N3111" s="117">
        <v>3500000</v>
      </c>
      <c r="O3111" s="129">
        <f t="shared" si="251"/>
        <v>3850000.0000000005</v>
      </c>
      <c r="P3111" s="14">
        <f t="shared" si="252"/>
        <v>0</v>
      </c>
      <c r="Q3111" s="14" t="str">
        <f>+IF(B3111='1'!$D$15,IF(C3111='1'!$D$16,'2'!D3111,""),"")</f>
        <v/>
      </c>
      <c r="S3111" s="36">
        <v>2800000</v>
      </c>
      <c r="T3111" s="87">
        <v>3000000</v>
      </c>
      <c r="U3111" s="96">
        <v>3100000</v>
      </c>
      <c r="V3111" s="108">
        <v>3500000</v>
      </c>
    </row>
    <row r="3112" spans="1:22" hidden="1" x14ac:dyDescent="0.2">
      <c r="A3112" s="103">
        <v>3627</v>
      </c>
      <c r="B3112" s="1" t="s">
        <v>49</v>
      </c>
      <c r="C3112" s="14">
        <v>15</v>
      </c>
      <c r="D3112" s="14">
        <v>26</v>
      </c>
      <c r="E3112" s="1">
        <v>17011</v>
      </c>
      <c r="F3112" s="1" t="str">
        <f t="shared" si="250"/>
        <v>ХУД1526</v>
      </c>
      <c r="G3112" s="2" t="s">
        <v>1452</v>
      </c>
      <c r="I3112" s="1">
        <v>12</v>
      </c>
      <c r="J3112" s="1">
        <v>2013</v>
      </c>
      <c r="K3112" s="2" t="s">
        <v>1084</v>
      </c>
      <c r="L3112" s="122">
        <f t="shared" si="253"/>
        <v>1.1000000000000001</v>
      </c>
      <c r="N3112" s="117">
        <v>3500000</v>
      </c>
      <c r="O3112" s="129">
        <f t="shared" si="251"/>
        <v>3850000.0000000005</v>
      </c>
      <c r="P3112" s="14">
        <f t="shared" si="252"/>
        <v>0</v>
      </c>
      <c r="Q3112" s="14" t="str">
        <f>+IF(B3112='1'!$D$15,IF(C3112='1'!$D$16,'2'!D3112,""),"")</f>
        <v/>
      </c>
      <c r="S3112" s="36">
        <v>2800000</v>
      </c>
      <c r="T3112" s="87">
        <v>3000000</v>
      </c>
      <c r="U3112" s="96">
        <v>3100000</v>
      </c>
      <c r="V3112" s="108">
        <v>3500000</v>
      </c>
    </row>
    <row r="3113" spans="1:22" hidden="1" x14ac:dyDescent="0.2">
      <c r="A3113" s="103">
        <v>3628</v>
      </c>
      <c r="B3113" s="1" t="s">
        <v>49</v>
      </c>
      <c r="C3113" s="14">
        <v>15</v>
      </c>
      <c r="D3113" s="14">
        <v>25</v>
      </c>
      <c r="E3113" s="1">
        <v>17011</v>
      </c>
      <c r="F3113" s="1" t="str">
        <f t="shared" si="250"/>
        <v>ХУД1525</v>
      </c>
      <c r="G3113" s="2" t="s">
        <v>1452</v>
      </c>
      <c r="I3113" s="1">
        <v>12</v>
      </c>
      <c r="J3113" s="1">
        <v>2013</v>
      </c>
      <c r="K3113" s="2" t="s">
        <v>1084</v>
      </c>
      <c r="L3113" s="122">
        <f t="shared" si="253"/>
        <v>1.1000000000000001</v>
      </c>
      <c r="N3113" s="117">
        <v>3500000</v>
      </c>
      <c r="O3113" s="129">
        <f t="shared" si="251"/>
        <v>3850000.0000000005</v>
      </c>
      <c r="P3113" s="14">
        <f t="shared" si="252"/>
        <v>0</v>
      </c>
      <c r="Q3113" s="14" t="str">
        <f>+IF(B3113='1'!$D$15,IF(C3113='1'!$D$16,'2'!D3113,""),"")</f>
        <v/>
      </c>
      <c r="S3113" s="36">
        <v>2800000</v>
      </c>
      <c r="T3113" s="87">
        <v>3000000</v>
      </c>
      <c r="U3113" s="96">
        <v>3100000</v>
      </c>
      <c r="V3113" s="108">
        <v>3500000</v>
      </c>
    </row>
    <row r="3114" spans="1:22" hidden="1" x14ac:dyDescent="0.2">
      <c r="A3114" s="103">
        <v>3629</v>
      </c>
      <c r="B3114" s="1" t="s">
        <v>49</v>
      </c>
      <c r="C3114" s="14">
        <v>15</v>
      </c>
      <c r="D3114" s="14">
        <v>24</v>
      </c>
      <c r="E3114" s="1">
        <v>17011</v>
      </c>
      <c r="F3114" s="1" t="str">
        <f t="shared" si="250"/>
        <v>ХУД1524</v>
      </c>
      <c r="G3114" s="2" t="s">
        <v>1452</v>
      </c>
      <c r="I3114" s="1">
        <v>12</v>
      </c>
      <c r="J3114" s="1">
        <v>2012</v>
      </c>
      <c r="K3114" s="2" t="s">
        <v>1084</v>
      </c>
      <c r="L3114" s="122">
        <f t="shared" si="253"/>
        <v>1.1000000000000001</v>
      </c>
      <c r="N3114" s="117">
        <v>3500000</v>
      </c>
      <c r="O3114" s="129">
        <f t="shared" si="251"/>
        <v>3850000.0000000005</v>
      </c>
      <c r="P3114" s="14">
        <f t="shared" si="252"/>
        <v>0</v>
      </c>
      <c r="Q3114" s="14" t="str">
        <f>+IF(B3114='1'!$D$15,IF(C3114='1'!$D$16,'2'!D3114,""),"")</f>
        <v/>
      </c>
      <c r="S3114" s="36">
        <v>2800000</v>
      </c>
      <c r="T3114" s="87">
        <v>3000000</v>
      </c>
      <c r="U3114" s="96">
        <v>3100000</v>
      </c>
      <c r="V3114" s="108">
        <v>3500000</v>
      </c>
    </row>
    <row r="3115" spans="1:22" hidden="1" x14ac:dyDescent="0.2">
      <c r="A3115" s="103">
        <v>3630</v>
      </c>
      <c r="B3115" s="1" t="s">
        <v>49</v>
      </c>
      <c r="C3115" s="14">
        <v>15</v>
      </c>
      <c r="D3115" s="14">
        <v>23</v>
      </c>
      <c r="E3115" s="1">
        <v>17011</v>
      </c>
      <c r="F3115" s="1" t="str">
        <f t="shared" si="250"/>
        <v>ХУД1523</v>
      </c>
      <c r="G3115" s="2" t="s">
        <v>1452</v>
      </c>
      <c r="I3115" s="1">
        <v>12</v>
      </c>
      <c r="J3115" s="1">
        <v>2012</v>
      </c>
      <c r="K3115" s="2" t="s">
        <v>1084</v>
      </c>
      <c r="L3115" s="122">
        <f t="shared" si="253"/>
        <v>1.1000000000000001</v>
      </c>
      <c r="N3115" s="117">
        <v>3500000</v>
      </c>
      <c r="O3115" s="129">
        <f t="shared" si="251"/>
        <v>3850000.0000000005</v>
      </c>
      <c r="P3115" s="14">
        <f t="shared" si="252"/>
        <v>0</v>
      </c>
      <c r="Q3115" s="14" t="str">
        <f>+IF(B3115='1'!$D$15,IF(C3115='1'!$D$16,'2'!D3115,""),"")</f>
        <v/>
      </c>
      <c r="S3115" s="36">
        <v>2800000</v>
      </c>
      <c r="T3115" s="87">
        <v>3000000</v>
      </c>
      <c r="U3115" s="96">
        <v>3100000</v>
      </c>
      <c r="V3115" s="108">
        <v>3500000</v>
      </c>
    </row>
    <row r="3116" spans="1:22" hidden="1" x14ac:dyDescent="0.2">
      <c r="A3116" s="103">
        <v>3631</v>
      </c>
      <c r="B3116" s="1" t="s">
        <v>49</v>
      </c>
      <c r="C3116" s="14">
        <v>15</v>
      </c>
      <c r="D3116" s="14">
        <v>22</v>
      </c>
      <c r="E3116" s="1">
        <v>17011</v>
      </c>
      <c r="F3116" s="1" t="str">
        <f t="shared" si="250"/>
        <v>ХУД1522</v>
      </c>
      <c r="G3116" s="2" t="s">
        <v>1452</v>
      </c>
      <c r="I3116" s="1">
        <v>12</v>
      </c>
      <c r="J3116" s="1">
        <v>2013</v>
      </c>
      <c r="K3116" s="2" t="s">
        <v>1268</v>
      </c>
      <c r="L3116" s="122">
        <f t="shared" si="253"/>
        <v>1.1000000000000001</v>
      </c>
      <c r="N3116" s="117">
        <v>3500000</v>
      </c>
      <c r="O3116" s="129">
        <f t="shared" si="251"/>
        <v>3850000.0000000005</v>
      </c>
      <c r="P3116" s="14">
        <f t="shared" si="252"/>
        <v>0</v>
      </c>
      <c r="Q3116" s="14" t="str">
        <f>+IF(B3116='1'!$D$15,IF(C3116='1'!$D$16,'2'!D3116,""),"")</f>
        <v/>
      </c>
      <c r="S3116" s="36">
        <v>2800000</v>
      </c>
      <c r="T3116" s="87">
        <v>3000000</v>
      </c>
      <c r="U3116" s="96">
        <v>3100000</v>
      </c>
      <c r="V3116" s="108">
        <v>3500000</v>
      </c>
    </row>
    <row r="3117" spans="1:22" hidden="1" x14ac:dyDescent="0.2">
      <c r="A3117" s="103">
        <v>3632</v>
      </c>
      <c r="B3117" s="1" t="s">
        <v>49</v>
      </c>
      <c r="C3117" s="14">
        <v>15</v>
      </c>
      <c r="D3117" s="14">
        <v>21</v>
      </c>
      <c r="E3117" s="1">
        <v>17011</v>
      </c>
      <c r="F3117" s="1" t="str">
        <f t="shared" si="250"/>
        <v>ХУД1521</v>
      </c>
      <c r="G3117" s="2" t="s">
        <v>1452</v>
      </c>
      <c r="I3117" s="1">
        <v>9</v>
      </c>
      <c r="J3117" s="1">
        <v>2009</v>
      </c>
      <c r="K3117" s="2" t="s">
        <v>1455</v>
      </c>
      <c r="L3117" s="122">
        <f t="shared" si="253"/>
        <v>1.1000000000000001</v>
      </c>
      <c r="N3117" s="117">
        <v>3500000</v>
      </c>
      <c r="O3117" s="129">
        <f t="shared" si="251"/>
        <v>3850000.0000000005</v>
      </c>
      <c r="P3117" s="14">
        <f t="shared" si="252"/>
        <v>0</v>
      </c>
      <c r="Q3117" s="14" t="str">
        <f>+IF(B3117='1'!$D$15,IF(C3117='1'!$D$16,'2'!D3117,""),"")</f>
        <v/>
      </c>
      <c r="S3117" s="36">
        <v>2800000</v>
      </c>
      <c r="T3117" s="87">
        <v>3000000</v>
      </c>
      <c r="U3117" s="96">
        <v>3100000</v>
      </c>
      <c r="V3117" s="108">
        <v>3500000</v>
      </c>
    </row>
    <row r="3118" spans="1:22" hidden="1" x14ac:dyDescent="0.2">
      <c r="A3118" s="103">
        <v>3633</v>
      </c>
      <c r="B3118" s="1" t="s">
        <v>49</v>
      </c>
      <c r="C3118" s="14">
        <v>15</v>
      </c>
      <c r="D3118" s="14">
        <v>19</v>
      </c>
      <c r="E3118" s="1">
        <v>17011</v>
      </c>
      <c r="F3118" s="1" t="str">
        <f t="shared" si="250"/>
        <v>ХУД1519</v>
      </c>
      <c r="G3118" s="2" t="s">
        <v>1452</v>
      </c>
      <c r="I3118" s="1">
        <v>9</v>
      </c>
      <c r="J3118" s="1">
        <v>2009</v>
      </c>
      <c r="K3118" s="2" t="s">
        <v>1455</v>
      </c>
      <c r="L3118" s="122">
        <f t="shared" si="253"/>
        <v>1.1000000000000001</v>
      </c>
      <c r="N3118" s="117">
        <v>3500000</v>
      </c>
      <c r="O3118" s="129">
        <f t="shared" si="251"/>
        <v>3850000.0000000005</v>
      </c>
      <c r="P3118" s="14">
        <f t="shared" si="252"/>
        <v>0</v>
      </c>
      <c r="Q3118" s="14" t="str">
        <f>+IF(B3118='1'!$D$15,IF(C3118='1'!$D$16,'2'!D3118,""),"")</f>
        <v/>
      </c>
      <c r="S3118" s="36">
        <v>2800000</v>
      </c>
      <c r="T3118" s="87">
        <v>3000000</v>
      </c>
      <c r="U3118" s="96">
        <v>3100000</v>
      </c>
      <c r="V3118" s="108">
        <v>3500000</v>
      </c>
    </row>
    <row r="3119" spans="1:22" hidden="1" x14ac:dyDescent="0.2">
      <c r="A3119" s="103">
        <v>3634</v>
      </c>
      <c r="B3119" s="1" t="s">
        <v>49</v>
      </c>
      <c r="C3119" s="14">
        <v>15</v>
      </c>
      <c r="D3119" s="14">
        <v>17</v>
      </c>
      <c r="E3119" s="1">
        <v>17011</v>
      </c>
      <c r="F3119" s="1" t="str">
        <f t="shared" si="250"/>
        <v>ХУД1517</v>
      </c>
      <c r="G3119" s="2" t="s">
        <v>1452</v>
      </c>
      <c r="I3119" s="1">
        <v>9</v>
      </c>
      <c r="J3119" s="1">
        <v>2009</v>
      </c>
      <c r="K3119" s="2" t="s">
        <v>1455</v>
      </c>
      <c r="L3119" s="122">
        <f t="shared" si="253"/>
        <v>1.1000000000000001</v>
      </c>
      <c r="N3119" s="117">
        <v>3500000</v>
      </c>
      <c r="O3119" s="129">
        <f t="shared" si="251"/>
        <v>3850000.0000000005</v>
      </c>
      <c r="P3119" s="14">
        <f t="shared" si="252"/>
        <v>0</v>
      </c>
      <c r="Q3119" s="14" t="str">
        <f>+IF(B3119='1'!$D$15,IF(C3119='1'!$D$16,'2'!D3119,""),"")</f>
        <v/>
      </c>
      <c r="S3119" s="36">
        <v>2800000</v>
      </c>
      <c r="T3119" s="87">
        <v>3000000</v>
      </c>
      <c r="U3119" s="96">
        <v>3100000</v>
      </c>
      <c r="V3119" s="108">
        <v>3500000</v>
      </c>
    </row>
    <row r="3120" spans="1:22" hidden="1" x14ac:dyDescent="0.2">
      <c r="A3120" s="103">
        <v>3635</v>
      </c>
      <c r="B3120" s="1" t="s">
        <v>49</v>
      </c>
      <c r="C3120" s="14">
        <v>15</v>
      </c>
      <c r="D3120" s="14">
        <v>9</v>
      </c>
      <c r="E3120" s="1">
        <v>17011</v>
      </c>
      <c r="F3120" s="1" t="str">
        <f t="shared" si="250"/>
        <v>ХУД159</v>
      </c>
      <c r="G3120" s="2" t="s">
        <v>1452</v>
      </c>
      <c r="I3120" s="1">
        <v>9</v>
      </c>
      <c r="J3120" s="1">
        <v>2011</v>
      </c>
      <c r="L3120" s="122">
        <f t="shared" si="253"/>
        <v>1.1000000000000001</v>
      </c>
      <c r="N3120" s="117">
        <v>3500000</v>
      </c>
      <c r="O3120" s="129">
        <f t="shared" si="251"/>
        <v>3850000.0000000005</v>
      </c>
      <c r="P3120" s="14">
        <f t="shared" si="252"/>
        <v>0</v>
      </c>
      <c r="Q3120" s="14" t="str">
        <f>+IF(B3120='1'!$D$15,IF(C3120='1'!$D$16,'2'!D3120,""),"")</f>
        <v/>
      </c>
      <c r="S3120" s="36">
        <v>2800000</v>
      </c>
      <c r="T3120" s="87">
        <v>3000000</v>
      </c>
      <c r="U3120" s="96">
        <v>3100000</v>
      </c>
      <c r="V3120" s="108">
        <v>3500000</v>
      </c>
    </row>
    <row r="3121" spans="1:22" hidden="1" x14ac:dyDescent="0.2">
      <c r="A3121" s="103">
        <v>3636</v>
      </c>
      <c r="B3121" s="1" t="s">
        <v>49</v>
      </c>
      <c r="C3121" s="14">
        <v>15</v>
      </c>
      <c r="D3121" s="14">
        <v>8</v>
      </c>
      <c r="E3121" s="1">
        <v>17011</v>
      </c>
      <c r="F3121" s="1" t="str">
        <f t="shared" si="250"/>
        <v>ХУД158</v>
      </c>
      <c r="G3121" s="2" t="s">
        <v>1452</v>
      </c>
      <c r="I3121" s="1">
        <v>9</v>
      </c>
      <c r="J3121" s="1">
        <v>2011</v>
      </c>
      <c r="L3121" s="122">
        <f t="shared" si="253"/>
        <v>1.1000000000000001</v>
      </c>
      <c r="N3121" s="117">
        <v>3500000</v>
      </c>
      <c r="O3121" s="129">
        <f t="shared" si="251"/>
        <v>3850000.0000000005</v>
      </c>
      <c r="P3121" s="14">
        <f t="shared" si="252"/>
        <v>0</v>
      </c>
      <c r="Q3121" s="14" t="str">
        <f>+IF(B3121='1'!$D$15,IF(C3121='1'!$D$16,'2'!D3121,""),"")</f>
        <v/>
      </c>
      <c r="S3121" s="36">
        <v>2800000</v>
      </c>
      <c r="T3121" s="87">
        <v>3000000</v>
      </c>
      <c r="U3121" s="96">
        <v>3100000</v>
      </c>
      <c r="V3121" s="108">
        <v>3500000</v>
      </c>
    </row>
    <row r="3122" spans="1:22" hidden="1" x14ac:dyDescent="0.2">
      <c r="A3122" s="103">
        <v>3637</v>
      </c>
      <c r="B3122" s="1" t="s">
        <v>49</v>
      </c>
      <c r="C3122" s="14">
        <v>15</v>
      </c>
      <c r="D3122" s="14">
        <v>7</v>
      </c>
      <c r="E3122" s="1">
        <v>17011</v>
      </c>
      <c r="F3122" s="1" t="str">
        <f t="shared" si="250"/>
        <v>ХУД157</v>
      </c>
      <c r="G3122" s="2" t="s">
        <v>1452</v>
      </c>
      <c r="I3122" s="1">
        <v>9</v>
      </c>
      <c r="J3122" s="1">
        <v>2011</v>
      </c>
      <c r="L3122" s="122">
        <f t="shared" si="253"/>
        <v>1.1000000000000001</v>
      </c>
      <c r="N3122" s="117">
        <v>3500000</v>
      </c>
      <c r="O3122" s="129">
        <f t="shared" si="251"/>
        <v>3850000.0000000005</v>
      </c>
      <c r="P3122" s="14">
        <f t="shared" si="252"/>
        <v>0</v>
      </c>
      <c r="Q3122" s="14" t="str">
        <f>+IF(B3122='1'!$D$15,IF(C3122='1'!$D$16,'2'!D3122,""),"")</f>
        <v/>
      </c>
      <c r="S3122" s="36">
        <v>2800000</v>
      </c>
      <c r="T3122" s="87">
        <v>3000000</v>
      </c>
      <c r="U3122" s="96">
        <v>3100000</v>
      </c>
      <c r="V3122" s="108">
        <v>3500000</v>
      </c>
    </row>
    <row r="3123" spans="1:22" hidden="1" x14ac:dyDescent="0.2">
      <c r="A3123" s="103">
        <v>3638</v>
      </c>
      <c r="B3123" s="1" t="s">
        <v>49</v>
      </c>
      <c r="C3123" s="14">
        <v>15</v>
      </c>
      <c r="D3123" s="14">
        <v>6</v>
      </c>
      <c r="E3123" s="1">
        <v>17011</v>
      </c>
      <c r="F3123" s="1" t="str">
        <f t="shared" si="250"/>
        <v>ХУД156</v>
      </c>
      <c r="G3123" s="2" t="s">
        <v>1452</v>
      </c>
      <c r="I3123" s="1">
        <v>9</v>
      </c>
      <c r="J3123" s="1">
        <v>2011</v>
      </c>
      <c r="L3123" s="122">
        <f t="shared" si="253"/>
        <v>1.1000000000000001</v>
      </c>
      <c r="N3123" s="117">
        <v>3500000</v>
      </c>
      <c r="O3123" s="129">
        <f t="shared" si="251"/>
        <v>3850000.0000000005</v>
      </c>
      <c r="P3123" s="14">
        <f t="shared" si="252"/>
        <v>0</v>
      </c>
      <c r="Q3123" s="14" t="str">
        <f>+IF(B3123='1'!$D$15,IF(C3123='1'!$D$16,'2'!D3123,""),"")</f>
        <v/>
      </c>
      <c r="S3123" s="36">
        <v>2800000</v>
      </c>
      <c r="T3123" s="87">
        <v>3000000</v>
      </c>
      <c r="U3123" s="96">
        <v>3100000</v>
      </c>
      <c r="V3123" s="108">
        <v>3500000</v>
      </c>
    </row>
    <row r="3124" spans="1:22" hidden="1" x14ac:dyDescent="0.2">
      <c r="A3124" s="103">
        <v>3639</v>
      </c>
      <c r="B3124" s="1" t="s">
        <v>49</v>
      </c>
      <c r="C3124" s="14">
        <v>15</v>
      </c>
      <c r="D3124" s="14" t="s">
        <v>204</v>
      </c>
      <c r="E3124" s="1">
        <v>17011</v>
      </c>
      <c r="F3124" s="1" t="str">
        <f t="shared" si="250"/>
        <v>ХУД155а</v>
      </c>
      <c r="G3124" s="2" t="s">
        <v>1452</v>
      </c>
      <c r="I3124" s="1">
        <v>9</v>
      </c>
      <c r="J3124" s="1">
        <v>2011</v>
      </c>
      <c r="L3124" s="122">
        <f t="shared" si="253"/>
        <v>1.1000000000000001</v>
      </c>
      <c r="N3124" s="117">
        <v>3500000</v>
      </c>
      <c r="O3124" s="129">
        <f t="shared" si="251"/>
        <v>3850000.0000000005</v>
      </c>
      <c r="P3124" s="14">
        <f t="shared" si="252"/>
        <v>0</v>
      </c>
      <c r="Q3124" s="14" t="str">
        <f>+IF(B3124='1'!$D$15,IF(C3124='1'!$D$16,'2'!D3124,""),"")</f>
        <v/>
      </c>
      <c r="S3124" s="36">
        <v>2800000</v>
      </c>
      <c r="T3124" s="87">
        <v>3000000</v>
      </c>
      <c r="U3124" s="96">
        <v>3100000</v>
      </c>
      <c r="V3124" s="108">
        <v>3500000</v>
      </c>
    </row>
    <row r="3125" spans="1:22" hidden="1" x14ac:dyDescent="0.2">
      <c r="A3125" s="103">
        <v>3640</v>
      </c>
      <c r="B3125" s="1" t="s">
        <v>49</v>
      </c>
      <c r="C3125" s="14">
        <v>15</v>
      </c>
      <c r="D3125" s="14">
        <v>4</v>
      </c>
      <c r="E3125" s="1">
        <v>17011</v>
      </c>
      <c r="F3125" s="1" t="str">
        <f t="shared" si="250"/>
        <v>ХУД154</v>
      </c>
      <c r="G3125" s="2" t="s">
        <v>1452</v>
      </c>
      <c r="I3125" s="1">
        <v>9</v>
      </c>
      <c r="J3125" s="1">
        <v>2010</v>
      </c>
      <c r="L3125" s="122">
        <f t="shared" si="253"/>
        <v>1.1000000000000001</v>
      </c>
      <c r="N3125" s="117">
        <v>3500000</v>
      </c>
      <c r="O3125" s="129">
        <f t="shared" si="251"/>
        <v>3850000.0000000005</v>
      </c>
      <c r="P3125" s="14">
        <f t="shared" si="252"/>
        <v>0</v>
      </c>
      <c r="Q3125" s="14" t="str">
        <f>+IF(B3125='1'!$D$15,IF(C3125='1'!$D$16,'2'!D3125,""),"")</f>
        <v/>
      </c>
      <c r="S3125" s="36">
        <v>2800000</v>
      </c>
      <c r="T3125" s="87">
        <v>3000000</v>
      </c>
      <c r="U3125" s="96">
        <v>3100000</v>
      </c>
      <c r="V3125" s="108">
        <v>3500000</v>
      </c>
    </row>
    <row r="3126" spans="1:22" hidden="1" x14ac:dyDescent="0.2">
      <c r="A3126" s="103">
        <v>3641</v>
      </c>
      <c r="B3126" s="1" t="s">
        <v>49</v>
      </c>
      <c r="C3126" s="14">
        <v>15</v>
      </c>
      <c r="D3126" s="14">
        <v>3</v>
      </c>
      <c r="E3126" s="1">
        <v>17011</v>
      </c>
      <c r="F3126" s="1" t="str">
        <f t="shared" si="250"/>
        <v>ХУД153</v>
      </c>
      <c r="G3126" s="2" t="s">
        <v>1452</v>
      </c>
      <c r="I3126" s="1">
        <v>9</v>
      </c>
      <c r="J3126" s="1">
        <v>2010</v>
      </c>
      <c r="L3126" s="122">
        <f t="shared" ref="L3126:L3162" si="254">+$L$1</f>
        <v>1.1000000000000001</v>
      </c>
      <c r="N3126" s="117">
        <v>3500000</v>
      </c>
      <c r="O3126" s="129">
        <f t="shared" si="251"/>
        <v>3850000.0000000005</v>
      </c>
      <c r="P3126" s="14">
        <f t="shared" si="252"/>
        <v>0</v>
      </c>
      <c r="Q3126" s="14" t="str">
        <f>+IF(B3126='1'!$D$15,IF(C3126='1'!$D$16,'2'!D3126,""),"")</f>
        <v/>
      </c>
      <c r="S3126" s="36">
        <v>2800000</v>
      </c>
      <c r="T3126" s="87">
        <v>3000000</v>
      </c>
      <c r="U3126" s="96">
        <v>3100000</v>
      </c>
      <c r="V3126" s="108">
        <v>3500000</v>
      </c>
    </row>
    <row r="3127" spans="1:22" hidden="1" x14ac:dyDescent="0.2">
      <c r="A3127" s="103">
        <v>3642</v>
      </c>
      <c r="B3127" s="1" t="s">
        <v>49</v>
      </c>
      <c r="C3127" s="14">
        <v>15</v>
      </c>
      <c r="D3127" s="14" t="s">
        <v>2300</v>
      </c>
      <c r="E3127" s="1">
        <v>17011</v>
      </c>
      <c r="F3127" s="1" t="str">
        <f t="shared" si="250"/>
        <v>ХУД152 /Рапид/</v>
      </c>
      <c r="G3127" s="2" t="s">
        <v>1452</v>
      </c>
      <c r="I3127" s="1">
        <v>9</v>
      </c>
      <c r="J3127" s="1">
        <v>2010</v>
      </c>
      <c r="L3127" s="122">
        <f t="shared" si="254"/>
        <v>1.1000000000000001</v>
      </c>
      <c r="N3127" s="117">
        <v>3500000</v>
      </c>
      <c r="O3127" s="129">
        <f t="shared" si="251"/>
        <v>3850000.0000000005</v>
      </c>
      <c r="P3127" s="14">
        <f t="shared" si="252"/>
        <v>0</v>
      </c>
      <c r="Q3127" s="14" t="str">
        <f>+IF(B3127='1'!$D$15,IF(C3127='1'!$D$16,'2'!D3127,""),"")</f>
        <v/>
      </c>
      <c r="S3127" s="36">
        <v>2800000</v>
      </c>
      <c r="T3127" s="87">
        <v>3000000</v>
      </c>
      <c r="U3127" s="96">
        <v>3100000</v>
      </c>
      <c r="V3127" s="108">
        <v>3500000</v>
      </c>
    </row>
    <row r="3128" spans="1:22" hidden="1" x14ac:dyDescent="0.2">
      <c r="A3128" s="103">
        <v>3643</v>
      </c>
      <c r="B3128" s="1" t="s">
        <v>49</v>
      </c>
      <c r="C3128" s="14">
        <v>15</v>
      </c>
      <c r="D3128" s="14" t="s">
        <v>2301</v>
      </c>
      <c r="E3128" s="1">
        <v>17011</v>
      </c>
      <c r="F3128" s="1" t="str">
        <f t="shared" si="250"/>
        <v>ХУД151 /Рапид/</v>
      </c>
      <c r="G3128" s="2" t="s">
        <v>1452</v>
      </c>
      <c r="I3128" s="1">
        <v>9</v>
      </c>
      <c r="J3128" s="1">
        <v>2010</v>
      </c>
      <c r="L3128" s="122">
        <f t="shared" si="254"/>
        <v>1.1000000000000001</v>
      </c>
      <c r="N3128" s="117">
        <v>3500000</v>
      </c>
      <c r="O3128" s="129">
        <f t="shared" si="251"/>
        <v>3850000.0000000005</v>
      </c>
      <c r="P3128" s="14">
        <f t="shared" si="252"/>
        <v>0</v>
      </c>
      <c r="Q3128" s="14" t="str">
        <f>+IF(B3128='1'!$D$15,IF(C3128='1'!$D$16,'2'!D3128,""),"")</f>
        <v/>
      </c>
      <c r="S3128" s="36">
        <v>2800000</v>
      </c>
      <c r="T3128" s="87">
        <v>3000000</v>
      </c>
      <c r="U3128" s="96">
        <v>3100000</v>
      </c>
      <c r="V3128" s="108">
        <v>3500000</v>
      </c>
    </row>
    <row r="3129" spans="1:22" hidden="1" x14ac:dyDescent="0.2">
      <c r="A3129" s="103">
        <v>3644</v>
      </c>
      <c r="B3129" s="1" t="s">
        <v>49</v>
      </c>
      <c r="C3129" s="14">
        <v>15</v>
      </c>
      <c r="D3129" s="14">
        <v>2</v>
      </c>
      <c r="E3129" s="1">
        <v>17010</v>
      </c>
      <c r="F3129" s="1" t="str">
        <f t="shared" si="250"/>
        <v>ХУД152</v>
      </c>
      <c r="G3129" s="2" t="s">
        <v>1456</v>
      </c>
      <c r="I3129" s="1">
        <v>5</v>
      </c>
      <c r="J3129" s="1">
        <v>2006</v>
      </c>
      <c r="K3129" s="2" t="s">
        <v>1455</v>
      </c>
      <c r="L3129" s="122">
        <f t="shared" si="254"/>
        <v>1.1000000000000001</v>
      </c>
      <c r="N3129" s="117">
        <v>3100000</v>
      </c>
      <c r="O3129" s="129">
        <f t="shared" si="251"/>
        <v>3410000.0000000005</v>
      </c>
      <c r="P3129" s="14">
        <f t="shared" si="252"/>
        <v>0</v>
      </c>
      <c r="Q3129" s="14" t="str">
        <f>+IF(B3129='1'!$D$15,IF(C3129='1'!$D$16,'2'!D3129,""),"")</f>
        <v/>
      </c>
      <c r="S3129" s="36">
        <v>2600000</v>
      </c>
      <c r="T3129" s="87">
        <v>2600000</v>
      </c>
      <c r="U3129" s="96">
        <v>2800000</v>
      </c>
      <c r="V3129" s="108">
        <v>3100000</v>
      </c>
    </row>
    <row r="3130" spans="1:22" hidden="1" x14ac:dyDescent="0.2">
      <c r="A3130" s="103">
        <v>3645</v>
      </c>
      <c r="B3130" s="1" t="s">
        <v>49</v>
      </c>
      <c r="C3130" s="14">
        <v>15</v>
      </c>
      <c r="D3130" s="14" t="s">
        <v>12</v>
      </c>
      <c r="E3130" s="1">
        <v>17010</v>
      </c>
      <c r="F3130" s="1" t="str">
        <f t="shared" si="250"/>
        <v>ХУД151А</v>
      </c>
      <c r="G3130" s="2" t="s">
        <v>1456</v>
      </c>
      <c r="I3130" s="1">
        <v>5</v>
      </c>
      <c r="J3130" s="1">
        <v>2007</v>
      </c>
      <c r="K3130" s="2" t="s">
        <v>1455</v>
      </c>
      <c r="L3130" s="122">
        <f t="shared" si="254"/>
        <v>1.1000000000000001</v>
      </c>
      <c r="N3130" s="117">
        <v>3100000</v>
      </c>
      <c r="O3130" s="129">
        <f t="shared" si="251"/>
        <v>3410000.0000000005</v>
      </c>
      <c r="P3130" s="14">
        <f t="shared" si="252"/>
        <v>0</v>
      </c>
      <c r="Q3130" s="14" t="str">
        <f>+IF(B3130='1'!$D$15,IF(C3130='1'!$D$16,'2'!D3130,""),"")</f>
        <v/>
      </c>
      <c r="S3130" s="36">
        <v>2600000</v>
      </c>
      <c r="T3130" s="87">
        <v>2600000</v>
      </c>
      <c r="U3130" s="96">
        <v>2800000</v>
      </c>
      <c r="V3130" s="108">
        <v>3100000</v>
      </c>
    </row>
    <row r="3131" spans="1:22" hidden="1" x14ac:dyDescent="0.2">
      <c r="A3131" s="103">
        <v>3646</v>
      </c>
      <c r="B3131" s="1" t="s">
        <v>49</v>
      </c>
      <c r="C3131" s="14">
        <v>15</v>
      </c>
      <c r="D3131" s="14">
        <v>1</v>
      </c>
      <c r="E3131" s="1">
        <v>17010</v>
      </c>
      <c r="F3131" s="1" t="str">
        <f t="shared" si="250"/>
        <v>ХУД151</v>
      </c>
      <c r="G3131" s="2" t="s">
        <v>1456</v>
      </c>
      <c r="I3131" s="1">
        <v>6</v>
      </c>
      <c r="J3131" s="1">
        <v>2005</v>
      </c>
      <c r="K3131" s="2" t="s">
        <v>1455</v>
      </c>
      <c r="L3131" s="122">
        <f t="shared" si="254"/>
        <v>1.1000000000000001</v>
      </c>
      <c r="N3131" s="117">
        <v>3100000</v>
      </c>
      <c r="O3131" s="129">
        <f t="shared" si="251"/>
        <v>3410000.0000000005</v>
      </c>
      <c r="P3131" s="14">
        <f t="shared" si="252"/>
        <v>0</v>
      </c>
      <c r="Q3131" s="14" t="str">
        <f>+IF(B3131='1'!$D$15,IF(C3131='1'!$D$16,'2'!D3131,""),"")</f>
        <v/>
      </c>
      <c r="S3131" s="36">
        <v>2600000</v>
      </c>
      <c r="T3131" s="87">
        <v>2600000</v>
      </c>
      <c r="U3131" s="96">
        <v>2800000</v>
      </c>
      <c r="V3131" s="108">
        <v>3100000</v>
      </c>
    </row>
    <row r="3132" spans="1:22" hidden="1" x14ac:dyDescent="0.2">
      <c r="A3132" s="103">
        <v>3647</v>
      </c>
      <c r="B3132" s="1" t="s">
        <v>49</v>
      </c>
      <c r="C3132" s="14">
        <v>16</v>
      </c>
      <c r="D3132" s="14">
        <v>908</v>
      </c>
      <c r="E3132" s="1">
        <v>17120</v>
      </c>
      <c r="F3132" s="1" t="str">
        <f t="shared" ref="F3132:F3195" si="255">+B3132&amp;C3132&amp;D3132</f>
        <v>ХУД16908</v>
      </c>
      <c r="G3132" s="2" t="s">
        <v>2013</v>
      </c>
      <c r="I3132" s="1">
        <v>12</v>
      </c>
      <c r="J3132" s="1">
        <v>2021</v>
      </c>
      <c r="K3132" s="2" t="s">
        <v>1471</v>
      </c>
      <c r="L3132" s="122">
        <f t="shared" si="254"/>
        <v>1.1000000000000001</v>
      </c>
      <c r="N3132" s="117">
        <v>2400000</v>
      </c>
      <c r="O3132" s="129">
        <f t="shared" si="251"/>
        <v>2640000</v>
      </c>
      <c r="P3132" s="14">
        <f t="shared" si="252"/>
        <v>0</v>
      </c>
      <c r="Q3132" s="14" t="str">
        <f>+IF(B3132='1'!$D$15,IF(C3132='1'!$D$16,'2'!D3132,""),"")</f>
        <v/>
      </c>
      <c r="S3132" s="36">
        <v>2000000</v>
      </c>
      <c r="T3132" s="87">
        <v>2000000</v>
      </c>
      <c r="U3132" s="96">
        <v>2150000</v>
      </c>
      <c r="V3132" s="108">
        <v>2400000</v>
      </c>
    </row>
    <row r="3133" spans="1:22" hidden="1" x14ac:dyDescent="0.2">
      <c r="A3133" s="103">
        <v>3648</v>
      </c>
      <c r="B3133" s="1" t="s">
        <v>49</v>
      </c>
      <c r="C3133" s="14">
        <v>16</v>
      </c>
      <c r="D3133" s="14">
        <v>907</v>
      </c>
      <c r="E3133" s="1">
        <v>17120</v>
      </c>
      <c r="F3133" s="1" t="str">
        <f t="shared" si="255"/>
        <v>ХУД16907</v>
      </c>
      <c r="G3133" s="2" t="s">
        <v>2013</v>
      </c>
      <c r="I3133" s="1">
        <v>12</v>
      </c>
      <c r="J3133" s="1">
        <v>2021</v>
      </c>
      <c r="K3133" s="2" t="s">
        <v>1471</v>
      </c>
      <c r="L3133" s="122">
        <f t="shared" si="254"/>
        <v>1.1000000000000001</v>
      </c>
      <c r="N3133" s="117">
        <v>2400000</v>
      </c>
      <c r="O3133" s="129">
        <f t="shared" si="251"/>
        <v>2640000</v>
      </c>
      <c r="P3133" s="14">
        <f t="shared" si="252"/>
        <v>0</v>
      </c>
      <c r="Q3133" s="14" t="str">
        <f>+IF(B3133='1'!$D$15,IF(C3133='1'!$D$16,'2'!D3133,""),"")</f>
        <v/>
      </c>
      <c r="S3133" s="36">
        <v>2000000</v>
      </c>
      <c r="T3133" s="87">
        <v>2000000</v>
      </c>
      <c r="U3133" s="96">
        <v>2150000</v>
      </c>
      <c r="V3133" s="108">
        <v>2400000</v>
      </c>
    </row>
    <row r="3134" spans="1:22" hidden="1" x14ac:dyDescent="0.2">
      <c r="A3134" s="103">
        <v>3649</v>
      </c>
      <c r="B3134" s="1" t="s">
        <v>49</v>
      </c>
      <c r="C3134" s="14">
        <v>16</v>
      </c>
      <c r="D3134" s="14">
        <v>906</v>
      </c>
      <c r="E3134" s="1">
        <v>17120</v>
      </c>
      <c r="F3134" s="1" t="str">
        <f t="shared" si="255"/>
        <v>ХУД16906</v>
      </c>
      <c r="G3134" s="2" t="s">
        <v>2013</v>
      </c>
      <c r="I3134" s="1">
        <v>12</v>
      </c>
      <c r="J3134" s="1">
        <v>2020</v>
      </c>
      <c r="K3134" s="2" t="s">
        <v>1471</v>
      </c>
      <c r="L3134" s="122">
        <f t="shared" si="254"/>
        <v>1.1000000000000001</v>
      </c>
      <c r="N3134" s="117">
        <v>2400000</v>
      </c>
      <c r="O3134" s="129">
        <f t="shared" si="251"/>
        <v>2640000</v>
      </c>
      <c r="P3134" s="14">
        <f t="shared" si="252"/>
        <v>0</v>
      </c>
      <c r="Q3134" s="14" t="str">
        <f>+IF(B3134='1'!$D$15,IF(C3134='1'!$D$16,'2'!D3134,""),"")</f>
        <v/>
      </c>
      <c r="S3134" s="36">
        <v>2000000</v>
      </c>
      <c r="T3134" s="87">
        <v>2000000</v>
      </c>
      <c r="U3134" s="96">
        <v>2150000</v>
      </c>
      <c r="V3134" s="108">
        <v>2400000</v>
      </c>
    </row>
    <row r="3135" spans="1:22" hidden="1" x14ac:dyDescent="0.2">
      <c r="A3135" s="103">
        <v>3650</v>
      </c>
      <c r="B3135" s="1" t="s">
        <v>49</v>
      </c>
      <c r="C3135" s="14">
        <v>16</v>
      </c>
      <c r="D3135" s="14">
        <v>905</v>
      </c>
      <c r="E3135" s="1">
        <v>17120</v>
      </c>
      <c r="F3135" s="1" t="str">
        <f t="shared" si="255"/>
        <v>ХУД16905</v>
      </c>
      <c r="G3135" s="2" t="s">
        <v>2013</v>
      </c>
      <c r="I3135" s="1">
        <v>12</v>
      </c>
      <c r="J3135" s="1">
        <v>2021</v>
      </c>
      <c r="K3135" s="2" t="s">
        <v>1471</v>
      </c>
      <c r="L3135" s="122">
        <f t="shared" si="254"/>
        <v>1.1000000000000001</v>
      </c>
      <c r="N3135" s="117">
        <v>2400000</v>
      </c>
      <c r="O3135" s="129">
        <f t="shared" ref="O3135:O3198" si="256">L3135*N3135</f>
        <v>2640000</v>
      </c>
      <c r="P3135" s="14">
        <f t="shared" si="252"/>
        <v>0</v>
      </c>
      <c r="Q3135" s="14" t="str">
        <f>+IF(B3135='1'!$D$15,IF(C3135='1'!$D$16,'2'!D3135,""),"")</f>
        <v/>
      </c>
      <c r="S3135" s="36">
        <v>2000000</v>
      </c>
      <c r="T3135" s="87">
        <v>2000000</v>
      </c>
      <c r="U3135" s="96">
        <v>2150000</v>
      </c>
      <c r="V3135" s="108">
        <v>2400000</v>
      </c>
    </row>
    <row r="3136" spans="1:22" hidden="1" x14ac:dyDescent="0.2">
      <c r="A3136" s="103">
        <v>3651</v>
      </c>
      <c r="B3136" s="1" t="s">
        <v>49</v>
      </c>
      <c r="C3136" s="14">
        <v>16</v>
      </c>
      <c r="D3136" s="14">
        <v>828</v>
      </c>
      <c r="E3136" s="1">
        <v>17120</v>
      </c>
      <c r="F3136" s="1" t="str">
        <f t="shared" si="255"/>
        <v>ХУД16828</v>
      </c>
      <c r="G3136" s="2" t="s">
        <v>2351</v>
      </c>
      <c r="I3136" s="1">
        <v>9</v>
      </c>
      <c r="J3136" s="1">
        <v>2020</v>
      </c>
      <c r="K3136" s="2" t="s">
        <v>1377</v>
      </c>
      <c r="L3136" s="122">
        <f t="shared" si="254"/>
        <v>1.1000000000000001</v>
      </c>
      <c r="N3136" s="117">
        <v>2100000</v>
      </c>
      <c r="O3136" s="129">
        <f t="shared" si="256"/>
        <v>2310000</v>
      </c>
      <c r="P3136" s="14">
        <f t="shared" si="252"/>
        <v>0</v>
      </c>
      <c r="Q3136" s="14" t="str">
        <f>+IF(B3136='1'!$D$15,IF(C3136='1'!$D$16,'2'!D3136,""),"")</f>
        <v/>
      </c>
      <c r="S3136" s="36">
        <v>1600000</v>
      </c>
      <c r="T3136" s="87">
        <v>1600000</v>
      </c>
      <c r="U3136" s="96">
        <v>1800000</v>
      </c>
      <c r="V3136" s="108">
        <v>2100000</v>
      </c>
    </row>
    <row r="3137" spans="1:22" hidden="1" x14ac:dyDescent="0.2">
      <c r="A3137" s="103">
        <v>3652</v>
      </c>
      <c r="B3137" s="1" t="s">
        <v>49</v>
      </c>
      <c r="C3137" s="14">
        <v>16</v>
      </c>
      <c r="D3137" s="14">
        <v>251</v>
      </c>
      <c r="E3137" s="1">
        <v>17120</v>
      </c>
      <c r="F3137" s="1" t="str">
        <f t="shared" si="255"/>
        <v>ХУД16251</v>
      </c>
      <c r="G3137" s="2" t="s">
        <v>7</v>
      </c>
      <c r="I3137" s="1">
        <v>10</v>
      </c>
      <c r="J3137" s="1">
        <v>2017</v>
      </c>
      <c r="K3137" s="2" t="s">
        <v>8</v>
      </c>
      <c r="L3137" s="122">
        <f t="shared" si="254"/>
        <v>1.1000000000000001</v>
      </c>
      <c r="N3137" s="117">
        <v>2000000</v>
      </c>
      <c r="O3137" s="129">
        <f t="shared" si="256"/>
        <v>2200000</v>
      </c>
      <c r="P3137" s="14">
        <f t="shared" ref="P3137:P3200" si="257">+IF(Q3137="",0,P3136+1)</f>
        <v>0</v>
      </c>
      <c r="Q3137" s="14" t="str">
        <f>+IF(B3137='1'!$D$15,IF(C3137='1'!$D$16,'2'!D3137,""),"")</f>
        <v/>
      </c>
      <c r="S3137" s="36">
        <v>1700000</v>
      </c>
      <c r="T3137" s="87">
        <v>1700000</v>
      </c>
      <c r="U3137" s="96">
        <v>1850000</v>
      </c>
      <c r="V3137" s="108">
        <v>2000000</v>
      </c>
    </row>
    <row r="3138" spans="1:22" hidden="1" x14ac:dyDescent="0.2">
      <c r="A3138" s="103">
        <v>3653</v>
      </c>
      <c r="B3138" s="1" t="s">
        <v>49</v>
      </c>
      <c r="C3138" s="14">
        <v>16</v>
      </c>
      <c r="D3138" s="14">
        <v>250</v>
      </c>
      <c r="E3138" s="1">
        <v>17120</v>
      </c>
      <c r="F3138" s="1" t="str">
        <f t="shared" si="255"/>
        <v>ХУД16250</v>
      </c>
      <c r="G3138" s="2" t="s">
        <v>2352</v>
      </c>
      <c r="I3138" s="1">
        <v>10</v>
      </c>
      <c r="J3138" s="1">
        <v>2017</v>
      </c>
      <c r="K3138" s="2" t="s">
        <v>8</v>
      </c>
      <c r="L3138" s="122">
        <f t="shared" si="254"/>
        <v>1.1000000000000001</v>
      </c>
      <c r="N3138" s="117">
        <v>2000000</v>
      </c>
      <c r="O3138" s="129">
        <f t="shared" si="256"/>
        <v>2200000</v>
      </c>
      <c r="P3138" s="14">
        <f t="shared" si="257"/>
        <v>0</v>
      </c>
      <c r="Q3138" s="14" t="str">
        <f>+IF(B3138='1'!$D$15,IF(C3138='1'!$D$16,'2'!D3138,""),"")</f>
        <v/>
      </c>
      <c r="S3138" s="36">
        <v>1700000</v>
      </c>
      <c r="T3138" s="87">
        <v>1700000</v>
      </c>
      <c r="U3138" s="96">
        <v>1850000</v>
      </c>
      <c r="V3138" s="108">
        <v>2000000</v>
      </c>
    </row>
    <row r="3139" spans="1:22" hidden="1" x14ac:dyDescent="0.2">
      <c r="A3139" s="103">
        <v>3654</v>
      </c>
      <c r="B3139" s="1" t="s">
        <v>49</v>
      </c>
      <c r="C3139" s="14">
        <v>16</v>
      </c>
      <c r="D3139" s="14">
        <v>247</v>
      </c>
      <c r="E3139" s="1">
        <v>17120</v>
      </c>
      <c r="F3139" s="1" t="str">
        <f t="shared" si="255"/>
        <v>ХУД16247</v>
      </c>
      <c r="G3139" s="2" t="s">
        <v>6</v>
      </c>
      <c r="I3139" s="1">
        <v>10</v>
      </c>
      <c r="J3139" s="1">
        <v>2021</v>
      </c>
      <c r="K3139" s="2" t="s">
        <v>8</v>
      </c>
      <c r="L3139" s="122">
        <f t="shared" si="254"/>
        <v>1.1000000000000001</v>
      </c>
      <c r="N3139" s="117">
        <v>2400000</v>
      </c>
      <c r="O3139" s="129">
        <f t="shared" si="256"/>
        <v>2640000</v>
      </c>
      <c r="P3139" s="14">
        <f t="shared" si="257"/>
        <v>0</v>
      </c>
      <c r="Q3139" s="14" t="str">
        <f>+IF(B3139='1'!$D$15,IF(C3139='1'!$D$16,'2'!D3139,""),"")</f>
        <v/>
      </c>
      <c r="S3139" s="36">
        <v>2000000</v>
      </c>
      <c r="T3139" s="87">
        <v>2000000</v>
      </c>
      <c r="U3139" s="96">
        <v>2150000</v>
      </c>
      <c r="V3139" s="108">
        <v>2400000</v>
      </c>
    </row>
    <row r="3140" spans="1:22" hidden="1" x14ac:dyDescent="0.2">
      <c r="A3140" s="103">
        <v>3655</v>
      </c>
      <c r="B3140" s="1" t="s">
        <v>49</v>
      </c>
      <c r="C3140" s="14">
        <v>16</v>
      </c>
      <c r="D3140" s="14">
        <v>57</v>
      </c>
      <c r="E3140" s="1">
        <v>17120</v>
      </c>
      <c r="F3140" s="1" t="str">
        <f t="shared" si="255"/>
        <v>ХУД1657</v>
      </c>
      <c r="G3140" s="2" t="s">
        <v>183</v>
      </c>
      <c r="I3140" s="1">
        <v>9</v>
      </c>
      <c r="J3140" s="1">
        <v>2014</v>
      </c>
      <c r="K3140" s="2" t="s">
        <v>1374</v>
      </c>
      <c r="L3140" s="122">
        <f t="shared" si="254"/>
        <v>1.1000000000000001</v>
      </c>
      <c r="N3140" s="117">
        <v>2000000</v>
      </c>
      <c r="O3140" s="129">
        <f t="shared" si="256"/>
        <v>2200000</v>
      </c>
      <c r="P3140" s="14">
        <f t="shared" si="257"/>
        <v>0</v>
      </c>
      <c r="Q3140" s="14" t="str">
        <f>+IF(B3140='1'!$D$15,IF(C3140='1'!$D$16,'2'!D3140,""),"")</f>
        <v/>
      </c>
      <c r="S3140" s="36">
        <v>1700000</v>
      </c>
      <c r="T3140" s="87">
        <v>1700000</v>
      </c>
      <c r="U3140" s="96">
        <v>1850000</v>
      </c>
      <c r="V3140" s="108">
        <v>2000000</v>
      </c>
    </row>
    <row r="3141" spans="1:22" hidden="1" x14ac:dyDescent="0.2">
      <c r="A3141" s="103">
        <v>3656</v>
      </c>
      <c r="B3141" s="1" t="s">
        <v>49</v>
      </c>
      <c r="C3141" s="14">
        <v>17</v>
      </c>
      <c r="D3141" s="14" t="s">
        <v>989</v>
      </c>
      <c r="E3141" s="1">
        <v>17012</v>
      </c>
      <c r="F3141" s="1" t="str">
        <f t="shared" si="255"/>
        <v>ХУД1799Б</v>
      </c>
      <c r="G3141" s="2" t="s">
        <v>1505</v>
      </c>
      <c r="I3141" s="1">
        <v>6</v>
      </c>
      <c r="J3141" s="1">
        <v>2016</v>
      </c>
      <c r="K3141" s="2" t="s">
        <v>8</v>
      </c>
      <c r="L3141" s="122">
        <f t="shared" si="254"/>
        <v>1.1000000000000001</v>
      </c>
      <c r="N3141" s="117">
        <v>3900000</v>
      </c>
      <c r="O3141" s="129">
        <f t="shared" si="256"/>
        <v>4290000</v>
      </c>
      <c r="P3141" s="14">
        <f t="shared" si="257"/>
        <v>0</v>
      </c>
      <c r="Q3141" s="14" t="str">
        <f>+IF(B3141='1'!$D$15,IF(C3141='1'!$D$16,'2'!D3141,""),"")</f>
        <v/>
      </c>
      <c r="S3141" s="36">
        <v>2400000</v>
      </c>
      <c r="T3141" s="87">
        <v>3200000</v>
      </c>
      <c r="U3141" s="96">
        <v>3400000</v>
      </c>
      <c r="V3141" s="108">
        <v>3900000</v>
      </c>
    </row>
    <row r="3142" spans="1:22" hidden="1" x14ac:dyDescent="0.2">
      <c r="A3142" s="103">
        <v>3657</v>
      </c>
      <c r="B3142" s="1" t="s">
        <v>49</v>
      </c>
      <c r="C3142" s="14">
        <v>17</v>
      </c>
      <c r="D3142" s="14" t="s">
        <v>987</v>
      </c>
      <c r="E3142" s="1">
        <v>17012</v>
      </c>
      <c r="F3142" s="1" t="str">
        <f t="shared" si="255"/>
        <v>ХУД1799А</v>
      </c>
      <c r="G3142" s="2" t="s">
        <v>1505</v>
      </c>
      <c r="I3142" s="1">
        <v>6</v>
      </c>
      <c r="J3142" s="1">
        <v>2015</v>
      </c>
      <c r="K3142" s="2" t="s">
        <v>8</v>
      </c>
      <c r="L3142" s="122">
        <f t="shared" si="254"/>
        <v>1.1000000000000001</v>
      </c>
      <c r="N3142" s="117">
        <v>3900000</v>
      </c>
      <c r="O3142" s="129">
        <f t="shared" si="256"/>
        <v>4290000</v>
      </c>
      <c r="P3142" s="14">
        <f t="shared" si="257"/>
        <v>0</v>
      </c>
      <c r="Q3142" s="14" t="str">
        <f>+IF(B3142='1'!$D$15,IF(C3142='1'!$D$16,'2'!D3142,""),"")</f>
        <v/>
      </c>
      <c r="S3142" s="36">
        <v>2400000</v>
      </c>
      <c r="T3142" s="87">
        <v>3200000</v>
      </c>
      <c r="U3142" s="96">
        <v>3400000</v>
      </c>
      <c r="V3142" s="108">
        <v>3900000</v>
      </c>
    </row>
    <row r="3143" spans="1:22" hidden="1" x14ac:dyDescent="0.2">
      <c r="A3143" s="103">
        <v>3658</v>
      </c>
      <c r="B3143" s="1" t="s">
        <v>49</v>
      </c>
      <c r="C3143" s="14">
        <v>17</v>
      </c>
      <c r="D3143" s="14" t="s">
        <v>400</v>
      </c>
      <c r="E3143" s="1">
        <v>17012</v>
      </c>
      <c r="F3143" s="1" t="str">
        <f t="shared" si="255"/>
        <v>ХУД1785Б</v>
      </c>
      <c r="G3143" s="2" t="s">
        <v>1501</v>
      </c>
      <c r="I3143" s="1">
        <v>6</v>
      </c>
      <c r="J3143" s="1">
        <v>2011</v>
      </c>
      <c r="K3143" s="2" t="s">
        <v>1494</v>
      </c>
      <c r="L3143" s="122">
        <f t="shared" si="254"/>
        <v>1.1000000000000001</v>
      </c>
      <c r="N3143" s="117">
        <v>3050000</v>
      </c>
      <c r="O3143" s="129">
        <f t="shared" si="256"/>
        <v>3355000.0000000005</v>
      </c>
      <c r="P3143" s="14">
        <f t="shared" si="257"/>
        <v>0</v>
      </c>
      <c r="Q3143" s="14" t="str">
        <f>+IF(B3143='1'!$D$15,IF(C3143='1'!$D$16,'2'!D3143,""),"")</f>
        <v/>
      </c>
      <c r="S3143" s="36">
        <v>2300000</v>
      </c>
      <c r="T3143" s="87">
        <v>2600000</v>
      </c>
      <c r="U3143" s="96">
        <v>2800000</v>
      </c>
      <c r="V3143" s="108">
        <v>3050000</v>
      </c>
    </row>
    <row r="3144" spans="1:22" hidden="1" x14ac:dyDescent="0.2">
      <c r="A3144" s="103">
        <v>3659</v>
      </c>
      <c r="B3144" s="1" t="s">
        <v>49</v>
      </c>
      <c r="C3144" s="14">
        <v>17</v>
      </c>
      <c r="D3144" s="14" t="s">
        <v>398</v>
      </c>
      <c r="E3144" s="1">
        <v>17012</v>
      </c>
      <c r="F3144" s="1" t="str">
        <f t="shared" si="255"/>
        <v>ХУД1785А</v>
      </c>
      <c r="G3144" s="2" t="s">
        <v>1501</v>
      </c>
      <c r="I3144" s="1">
        <v>6</v>
      </c>
      <c r="J3144" s="1">
        <v>2011</v>
      </c>
      <c r="K3144" s="2" t="s">
        <v>1494</v>
      </c>
      <c r="L3144" s="122">
        <f t="shared" si="254"/>
        <v>1.1000000000000001</v>
      </c>
      <c r="N3144" s="117">
        <v>3050000</v>
      </c>
      <c r="O3144" s="129">
        <f t="shared" si="256"/>
        <v>3355000.0000000005</v>
      </c>
      <c r="P3144" s="14">
        <f t="shared" si="257"/>
        <v>0</v>
      </c>
      <c r="Q3144" s="14" t="str">
        <f>+IF(B3144='1'!$D$15,IF(C3144='1'!$D$16,'2'!D3144,""),"")</f>
        <v/>
      </c>
      <c r="S3144" s="36">
        <v>2300000</v>
      </c>
      <c r="T3144" s="87">
        <v>2600000</v>
      </c>
      <c r="U3144" s="96">
        <v>2800000</v>
      </c>
      <c r="V3144" s="108">
        <v>3050000</v>
      </c>
    </row>
    <row r="3145" spans="1:22" hidden="1" x14ac:dyDescent="0.2">
      <c r="A3145" s="103">
        <v>3660</v>
      </c>
      <c r="B3145" s="1" t="s">
        <v>49</v>
      </c>
      <c r="C3145" s="14">
        <v>17</v>
      </c>
      <c r="D3145" s="109" t="s">
        <v>1877</v>
      </c>
      <c r="E3145" s="1">
        <v>17012</v>
      </c>
      <c r="F3145" s="1" t="str">
        <f t="shared" si="255"/>
        <v>ХУД178/4</v>
      </c>
      <c r="G3145" s="2" t="s">
        <v>6</v>
      </c>
      <c r="I3145" s="1">
        <v>5</v>
      </c>
      <c r="J3145" s="1">
        <v>2002</v>
      </c>
      <c r="K3145" s="2" t="s">
        <v>1494</v>
      </c>
      <c r="L3145" s="122">
        <f t="shared" si="254"/>
        <v>1.1000000000000001</v>
      </c>
      <c r="N3145" s="117">
        <v>2700000</v>
      </c>
      <c r="O3145" s="129">
        <f t="shared" si="256"/>
        <v>2970000.0000000005</v>
      </c>
      <c r="P3145" s="14">
        <f t="shared" si="257"/>
        <v>0</v>
      </c>
      <c r="Q3145" s="14" t="str">
        <f>+IF(B3145='1'!$D$15,IF(C3145='1'!$D$16,'2'!D3145,""),"")</f>
        <v/>
      </c>
      <c r="S3145" s="36">
        <v>2300000</v>
      </c>
      <c r="T3145" s="87">
        <v>2400000</v>
      </c>
      <c r="U3145" s="96">
        <v>2500000</v>
      </c>
      <c r="V3145" s="108">
        <v>2700000</v>
      </c>
    </row>
    <row r="3146" spans="1:22" hidden="1" x14ac:dyDescent="0.2">
      <c r="A3146" s="103">
        <v>3661</v>
      </c>
      <c r="B3146" s="1" t="s">
        <v>49</v>
      </c>
      <c r="C3146" s="14">
        <v>17</v>
      </c>
      <c r="D3146" s="109" t="s">
        <v>1764</v>
      </c>
      <c r="E3146" s="1">
        <v>17012</v>
      </c>
      <c r="F3146" s="1" t="str">
        <f t="shared" si="255"/>
        <v>ХУД178/1</v>
      </c>
      <c r="G3146" s="2" t="s">
        <v>6</v>
      </c>
      <c r="I3146" s="1">
        <v>5</v>
      </c>
      <c r="J3146" s="1">
        <v>2002</v>
      </c>
      <c r="K3146" s="2" t="s">
        <v>1494</v>
      </c>
      <c r="L3146" s="122">
        <f t="shared" si="254"/>
        <v>1.1000000000000001</v>
      </c>
      <c r="N3146" s="117">
        <v>2700000</v>
      </c>
      <c r="O3146" s="129">
        <f t="shared" si="256"/>
        <v>2970000.0000000005</v>
      </c>
      <c r="P3146" s="14">
        <f t="shared" si="257"/>
        <v>0</v>
      </c>
      <c r="Q3146" s="14" t="str">
        <f>+IF(B3146='1'!$D$15,IF(C3146='1'!$D$16,'2'!D3146,""),"")</f>
        <v/>
      </c>
      <c r="S3146" s="36">
        <v>2300000</v>
      </c>
      <c r="T3146" s="87">
        <v>2400000</v>
      </c>
      <c r="U3146" s="96">
        <v>2500000</v>
      </c>
      <c r="V3146" s="108">
        <v>2700000</v>
      </c>
    </row>
    <row r="3147" spans="1:22" hidden="1" x14ac:dyDescent="0.2">
      <c r="A3147" s="103">
        <v>3662</v>
      </c>
      <c r="B3147" s="1" t="s">
        <v>49</v>
      </c>
      <c r="C3147" s="14">
        <v>17</v>
      </c>
      <c r="D3147" s="14" t="s">
        <v>1210</v>
      </c>
      <c r="E3147" s="1">
        <v>17012</v>
      </c>
      <c r="F3147" s="1" t="str">
        <f t="shared" si="255"/>
        <v>ХУД1770А</v>
      </c>
      <c r="G3147" s="2" t="s">
        <v>2353</v>
      </c>
      <c r="I3147" s="1">
        <v>5</v>
      </c>
      <c r="J3147" s="1">
        <v>2006</v>
      </c>
      <c r="K3147" s="2" t="s">
        <v>1380</v>
      </c>
      <c r="L3147" s="122">
        <f t="shared" si="254"/>
        <v>1.1000000000000001</v>
      </c>
      <c r="N3147" s="117">
        <v>0</v>
      </c>
      <c r="O3147" s="129">
        <f t="shared" si="256"/>
        <v>0</v>
      </c>
      <c r="P3147" s="14">
        <f t="shared" si="257"/>
        <v>0</v>
      </c>
      <c r="Q3147" s="14" t="str">
        <f>+IF(B3147='1'!$D$15,IF(C3147='1'!$D$16,'2'!D3147,""),"")</f>
        <v/>
      </c>
      <c r="S3147" s="36"/>
      <c r="T3147" s="87"/>
      <c r="U3147" s="96">
        <v>0</v>
      </c>
      <c r="V3147" s="108">
        <v>0</v>
      </c>
    </row>
    <row r="3148" spans="1:22" hidden="1" x14ac:dyDescent="0.2">
      <c r="A3148" s="103">
        <v>3663</v>
      </c>
      <c r="B3148" s="1" t="s">
        <v>49</v>
      </c>
      <c r="C3148" s="14">
        <v>17</v>
      </c>
      <c r="D3148" s="14" t="s">
        <v>1504</v>
      </c>
      <c r="E3148" s="1">
        <v>17012</v>
      </c>
      <c r="F3148" s="1" t="str">
        <f t="shared" si="255"/>
        <v>ХУД1761/5</v>
      </c>
      <c r="G3148" s="2" t="s">
        <v>6</v>
      </c>
      <c r="I3148" s="1">
        <v>5</v>
      </c>
      <c r="J3148" s="1">
        <v>2008</v>
      </c>
      <c r="K3148" s="2" t="s">
        <v>1494</v>
      </c>
      <c r="L3148" s="122">
        <f t="shared" si="254"/>
        <v>1.1000000000000001</v>
      </c>
      <c r="N3148" s="117">
        <v>2500000</v>
      </c>
      <c r="O3148" s="129">
        <f t="shared" si="256"/>
        <v>2750000</v>
      </c>
      <c r="P3148" s="14">
        <f t="shared" si="257"/>
        <v>0</v>
      </c>
      <c r="Q3148" s="14" t="str">
        <f>+IF(B3148='1'!$D$15,IF(C3148='1'!$D$16,'2'!D3148,""),"")</f>
        <v/>
      </c>
      <c r="S3148" s="36">
        <v>2150000</v>
      </c>
      <c r="T3148" s="87">
        <v>2150000</v>
      </c>
      <c r="U3148" s="96">
        <v>2300000</v>
      </c>
      <c r="V3148" s="108">
        <v>2500000</v>
      </c>
    </row>
    <row r="3149" spans="1:22" hidden="1" x14ac:dyDescent="0.2">
      <c r="A3149" s="103">
        <v>3664</v>
      </c>
      <c r="B3149" s="1" t="s">
        <v>49</v>
      </c>
      <c r="C3149" s="14">
        <v>17</v>
      </c>
      <c r="D3149" s="14" t="s">
        <v>1378</v>
      </c>
      <c r="E3149" s="1">
        <v>17012</v>
      </c>
      <c r="F3149" s="1" t="str">
        <f t="shared" si="255"/>
        <v>ХУД1761/2</v>
      </c>
      <c r="G3149" s="2" t="s">
        <v>198</v>
      </c>
      <c r="I3149" s="1">
        <v>6</v>
      </c>
      <c r="J3149" s="1">
        <v>2002</v>
      </c>
      <c r="K3149" s="2" t="s">
        <v>1494</v>
      </c>
      <c r="L3149" s="122">
        <f t="shared" si="254"/>
        <v>1.1000000000000001</v>
      </c>
      <c r="N3149" s="117">
        <v>2700000</v>
      </c>
      <c r="O3149" s="129">
        <f t="shared" si="256"/>
        <v>2970000.0000000005</v>
      </c>
      <c r="P3149" s="14">
        <f t="shared" si="257"/>
        <v>0</v>
      </c>
      <c r="Q3149" s="14" t="str">
        <f>+IF(B3149='1'!$D$15,IF(C3149='1'!$D$16,'2'!D3149,""),"")</f>
        <v/>
      </c>
      <c r="S3149" s="36">
        <v>2300000</v>
      </c>
      <c r="T3149" s="87">
        <v>2300000</v>
      </c>
      <c r="U3149" s="96">
        <v>2500000</v>
      </c>
      <c r="V3149" s="108">
        <v>2700000</v>
      </c>
    </row>
    <row r="3150" spans="1:22" hidden="1" x14ac:dyDescent="0.2">
      <c r="A3150" s="103">
        <v>3665</v>
      </c>
      <c r="B3150" s="1" t="s">
        <v>49</v>
      </c>
      <c r="C3150" s="14">
        <v>17</v>
      </c>
      <c r="D3150" s="14" t="s">
        <v>1503</v>
      </c>
      <c r="E3150" s="1">
        <v>17012</v>
      </c>
      <c r="F3150" s="1" t="str">
        <f t="shared" si="255"/>
        <v>ХУД1754Д</v>
      </c>
      <c r="G3150" s="2" t="s">
        <v>142</v>
      </c>
      <c r="I3150" s="1">
        <v>9</v>
      </c>
      <c r="J3150" s="1">
        <v>2013</v>
      </c>
      <c r="K3150" s="2" t="s">
        <v>1494</v>
      </c>
      <c r="L3150" s="122">
        <f t="shared" si="254"/>
        <v>1.1000000000000001</v>
      </c>
      <c r="N3150" s="117">
        <v>2700000</v>
      </c>
      <c r="O3150" s="129">
        <f t="shared" si="256"/>
        <v>2970000.0000000005</v>
      </c>
      <c r="P3150" s="14">
        <f t="shared" si="257"/>
        <v>0</v>
      </c>
      <c r="Q3150" s="14" t="str">
        <f>+IF(B3150='1'!$D$15,IF(C3150='1'!$D$16,'2'!D3150,""),"")</f>
        <v/>
      </c>
      <c r="S3150" s="36">
        <v>2300000</v>
      </c>
      <c r="T3150" s="87">
        <v>2300000</v>
      </c>
      <c r="U3150" s="96">
        <v>2500000</v>
      </c>
      <c r="V3150" s="108">
        <v>2700000</v>
      </c>
    </row>
    <row r="3151" spans="1:22" hidden="1" x14ac:dyDescent="0.2">
      <c r="A3151" s="103">
        <v>3666</v>
      </c>
      <c r="B3151" s="1" t="s">
        <v>49</v>
      </c>
      <c r="C3151" s="14">
        <v>17</v>
      </c>
      <c r="D3151" s="14" t="s">
        <v>1495</v>
      </c>
      <c r="E3151" s="1">
        <v>17012</v>
      </c>
      <c r="F3151" s="1" t="str">
        <f t="shared" si="255"/>
        <v>ХУД1754В</v>
      </c>
      <c r="G3151" s="2" t="s">
        <v>6</v>
      </c>
      <c r="I3151" s="1">
        <v>4</v>
      </c>
      <c r="J3151" s="1">
        <v>2013</v>
      </c>
      <c r="K3151" s="2" t="s">
        <v>1494</v>
      </c>
      <c r="L3151" s="122">
        <f t="shared" si="254"/>
        <v>1.1000000000000001</v>
      </c>
      <c r="N3151" s="117">
        <v>2700000</v>
      </c>
      <c r="O3151" s="129">
        <f t="shared" si="256"/>
        <v>2970000.0000000005</v>
      </c>
      <c r="P3151" s="14">
        <f t="shared" si="257"/>
        <v>0</v>
      </c>
      <c r="Q3151" s="14" t="str">
        <f>+IF(B3151='1'!$D$15,IF(C3151='1'!$D$16,'2'!D3151,""),"")</f>
        <v/>
      </c>
      <c r="S3151" s="36">
        <v>2200000</v>
      </c>
      <c r="T3151" s="87">
        <v>2300000</v>
      </c>
      <c r="U3151" s="96">
        <v>2500000</v>
      </c>
      <c r="V3151" s="108">
        <v>2700000</v>
      </c>
    </row>
    <row r="3152" spans="1:22" hidden="1" x14ac:dyDescent="0.2">
      <c r="A3152" s="103">
        <v>3667</v>
      </c>
      <c r="B3152" s="1" t="s">
        <v>49</v>
      </c>
      <c r="C3152" s="14">
        <v>17</v>
      </c>
      <c r="D3152" s="14" t="s">
        <v>1139</v>
      </c>
      <c r="E3152" s="1">
        <v>17012</v>
      </c>
      <c r="F3152" s="1" t="str">
        <f t="shared" si="255"/>
        <v>ХУД1754Б</v>
      </c>
      <c r="G3152" s="2" t="s">
        <v>6</v>
      </c>
      <c r="I3152" s="1">
        <v>6</v>
      </c>
      <c r="J3152" s="1">
        <v>2012</v>
      </c>
      <c r="K3152" s="2" t="s">
        <v>1494</v>
      </c>
      <c r="L3152" s="122">
        <f t="shared" si="254"/>
        <v>1.1000000000000001</v>
      </c>
      <c r="N3152" s="117">
        <v>2700000</v>
      </c>
      <c r="O3152" s="129">
        <f t="shared" si="256"/>
        <v>2970000.0000000005</v>
      </c>
      <c r="P3152" s="14">
        <f t="shared" si="257"/>
        <v>0</v>
      </c>
      <c r="Q3152" s="14" t="str">
        <f>+IF(B3152='1'!$D$15,IF(C3152='1'!$D$16,'2'!D3152,""),"")</f>
        <v/>
      </c>
      <c r="S3152" s="36">
        <v>2200000</v>
      </c>
      <c r="T3152" s="87">
        <v>2300000</v>
      </c>
      <c r="U3152" s="96">
        <v>2500000</v>
      </c>
      <c r="V3152" s="108">
        <v>2700000</v>
      </c>
    </row>
    <row r="3153" spans="1:22" hidden="1" x14ac:dyDescent="0.2">
      <c r="A3153" s="103">
        <v>3668</v>
      </c>
      <c r="B3153" s="1" t="s">
        <v>49</v>
      </c>
      <c r="C3153" s="14">
        <v>17</v>
      </c>
      <c r="D3153" s="14" t="s">
        <v>244</v>
      </c>
      <c r="E3153" s="1">
        <v>17012</v>
      </c>
      <c r="F3153" s="1" t="str">
        <f t="shared" si="255"/>
        <v>ХУД1754А</v>
      </c>
      <c r="G3153" s="2" t="s">
        <v>181</v>
      </c>
      <c r="I3153" s="1">
        <v>6</v>
      </c>
      <c r="J3153" s="1">
        <v>2012</v>
      </c>
      <c r="K3153" s="2" t="s">
        <v>1494</v>
      </c>
      <c r="L3153" s="122">
        <f t="shared" si="254"/>
        <v>1.1000000000000001</v>
      </c>
      <c r="N3153" s="117">
        <v>2700000</v>
      </c>
      <c r="O3153" s="129">
        <f t="shared" si="256"/>
        <v>2970000.0000000005</v>
      </c>
      <c r="P3153" s="14">
        <f t="shared" si="257"/>
        <v>0</v>
      </c>
      <c r="Q3153" s="14" t="str">
        <f>+IF(B3153='1'!$D$15,IF(C3153='1'!$D$16,'2'!D3153,""),"")</f>
        <v/>
      </c>
      <c r="S3153" s="36">
        <v>2200000</v>
      </c>
      <c r="T3153" s="87">
        <v>2300000</v>
      </c>
      <c r="U3153" s="96">
        <v>2500000</v>
      </c>
      <c r="V3153" s="108">
        <v>2700000</v>
      </c>
    </row>
    <row r="3154" spans="1:22" hidden="1" x14ac:dyDescent="0.2">
      <c r="A3154" s="103">
        <v>3669</v>
      </c>
      <c r="B3154" s="1" t="s">
        <v>49</v>
      </c>
      <c r="C3154" s="14">
        <v>17</v>
      </c>
      <c r="D3154" s="14" t="s">
        <v>2689</v>
      </c>
      <c r="E3154" s="1">
        <v>17012</v>
      </c>
      <c r="F3154" s="1" t="str">
        <f t="shared" si="255"/>
        <v>ХУД17512Б</v>
      </c>
      <c r="G3154" s="2" t="s">
        <v>2227</v>
      </c>
      <c r="I3154" s="1">
        <v>23</v>
      </c>
      <c r="J3154" s="1">
        <v>2024</v>
      </c>
      <c r="K3154" s="2" t="s">
        <v>8</v>
      </c>
      <c r="L3154" s="122">
        <f t="shared" si="254"/>
        <v>1.1000000000000001</v>
      </c>
      <c r="N3154" s="120">
        <v>0</v>
      </c>
      <c r="O3154" s="129">
        <f t="shared" si="256"/>
        <v>0</v>
      </c>
      <c r="P3154" s="14">
        <f t="shared" si="257"/>
        <v>0</v>
      </c>
      <c r="Q3154" s="14" t="str">
        <f>+IF(B3154='1'!$D$15,IF(C3154='1'!$D$16,'2'!D3154,""),"")</f>
        <v/>
      </c>
      <c r="S3154" s="36"/>
      <c r="T3154" s="87"/>
      <c r="U3154" s="96">
        <v>0</v>
      </c>
      <c r="V3154" s="108">
        <v>0</v>
      </c>
    </row>
    <row r="3155" spans="1:22" hidden="1" x14ac:dyDescent="0.2">
      <c r="A3155" s="103">
        <v>3670</v>
      </c>
      <c r="B3155" s="1" t="s">
        <v>49</v>
      </c>
      <c r="C3155" s="14">
        <v>17</v>
      </c>
      <c r="D3155" s="14" t="s">
        <v>1507</v>
      </c>
      <c r="E3155" s="1">
        <v>17012</v>
      </c>
      <c r="F3155" s="1" t="str">
        <f t="shared" si="255"/>
        <v>ХУД17512А</v>
      </c>
      <c r="G3155" s="2" t="s">
        <v>2227</v>
      </c>
      <c r="I3155" s="1">
        <v>23</v>
      </c>
      <c r="J3155" s="1">
        <v>2017</v>
      </c>
      <c r="K3155" s="2" t="s">
        <v>8</v>
      </c>
      <c r="L3155" s="122">
        <f t="shared" si="254"/>
        <v>1.1000000000000001</v>
      </c>
      <c r="N3155" s="117">
        <v>0</v>
      </c>
      <c r="O3155" s="129">
        <f t="shared" si="256"/>
        <v>0</v>
      </c>
      <c r="P3155" s="14">
        <f t="shared" si="257"/>
        <v>0</v>
      </c>
      <c r="Q3155" s="14" t="str">
        <f>+IF(B3155='1'!$D$15,IF(C3155='1'!$D$16,'2'!D3155,""),"")</f>
        <v/>
      </c>
      <c r="S3155" s="36"/>
      <c r="T3155" s="87"/>
      <c r="U3155" s="96">
        <v>0</v>
      </c>
      <c r="V3155" s="108">
        <v>0</v>
      </c>
    </row>
    <row r="3156" spans="1:22" hidden="1" x14ac:dyDescent="0.2">
      <c r="A3156" s="103">
        <v>3671</v>
      </c>
      <c r="B3156" s="1" t="s">
        <v>49</v>
      </c>
      <c r="C3156" s="14">
        <v>17</v>
      </c>
      <c r="D3156" s="14" t="s">
        <v>1482</v>
      </c>
      <c r="E3156" s="1">
        <v>17012</v>
      </c>
      <c r="F3156" s="1" t="str">
        <f t="shared" si="255"/>
        <v>ХУД1748A</v>
      </c>
      <c r="G3156" s="2" t="s">
        <v>6</v>
      </c>
      <c r="I3156" s="1">
        <v>6</v>
      </c>
      <c r="J3156" s="1">
        <v>2007</v>
      </c>
      <c r="L3156" s="122">
        <f t="shared" si="254"/>
        <v>1.1000000000000001</v>
      </c>
      <c r="N3156" s="117">
        <v>2600000</v>
      </c>
      <c r="O3156" s="129">
        <f t="shared" si="256"/>
        <v>2860000</v>
      </c>
      <c r="P3156" s="14">
        <f t="shared" si="257"/>
        <v>0</v>
      </c>
      <c r="Q3156" s="14" t="str">
        <f>+IF(B3156='1'!$D$15,IF(C3156='1'!$D$16,'2'!D3156,""),"")</f>
        <v/>
      </c>
      <c r="S3156" s="36">
        <v>2300000</v>
      </c>
      <c r="T3156" s="87">
        <v>2300000</v>
      </c>
      <c r="U3156" s="96">
        <v>2400000</v>
      </c>
      <c r="V3156" s="108">
        <v>2600000</v>
      </c>
    </row>
    <row r="3157" spans="1:22" hidden="1" x14ac:dyDescent="0.2">
      <c r="A3157" s="103">
        <v>3672</v>
      </c>
      <c r="B3157" s="1" t="s">
        <v>49</v>
      </c>
      <c r="C3157" s="14">
        <v>17</v>
      </c>
      <c r="D3157" s="14" t="s">
        <v>1492</v>
      </c>
      <c r="E3157" s="1">
        <v>17012</v>
      </c>
      <c r="F3157" s="1" t="str">
        <f t="shared" si="255"/>
        <v>ХУД1746С</v>
      </c>
      <c r="G3157" s="2" t="s">
        <v>1493</v>
      </c>
      <c r="I3157" s="1">
        <v>12</v>
      </c>
      <c r="J3157" s="1">
        <v>2013</v>
      </c>
      <c r="K3157" s="2" t="s">
        <v>1494</v>
      </c>
      <c r="L3157" s="122">
        <f t="shared" si="254"/>
        <v>1.1000000000000001</v>
      </c>
      <c r="N3157" s="117">
        <v>3600000</v>
      </c>
      <c r="O3157" s="129">
        <f t="shared" si="256"/>
        <v>3960000.0000000005</v>
      </c>
      <c r="P3157" s="14">
        <f t="shared" si="257"/>
        <v>0</v>
      </c>
      <c r="Q3157" s="14" t="str">
        <f>+IF(B3157='1'!$D$15,IF(C3157='1'!$D$16,'2'!D3157,""),"")</f>
        <v/>
      </c>
      <c r="S3157" s="36">
        <v>2800000</v>
      </c>
      <c r="T3157" s="87">
        <v>3000000</v>
      </c>
      <c r="U3157" s="96">
        <v>3200000</v>
      </c>
      <c r="V3157" s="108">
        <v>3600000</v>
      </c>
    </row>
    <row r="3158" spans="1:22" hidden="1" x14ac:dyDescent="0.2">
      <c r="A3158" s="103">
        <v>3673</v>
      </c>
      <c r="B3158" s="1" t="s">
        <v>49</v>
      </c>
      <c r="C3158" s="14">
        <v>17</v>
      </c>
      <c r="D3158" s="14" t="s">
        <v>906</v>
      </c>
      <c r="E3158" s="1">
        <v>17012</v>
      </c>
      <c r="F3158" s="1" t="str">
        <f t="shared" si="255"/>
        <v>ХУД1746В</v>
      </c>
      <c r="G3158" s="2" t="s">
        <v>1493</v>
      </c>
      <c r="I3158" s="1">
        <v>12</v>
      </c>
      <c r="J3158" s="1">
        <v>2013</v>
      </c>
      <c r="K3158" s="2" t="s">
        <v>1494</v>
      </c>
      <c r="L3158" s="122">
        <f t="shared" si="254"/>
        <v>1.1000000000000001</v>
      </c>
      <c r="N3158" s="117">
        <v>3600000</v>
      </c>
      <c r="O3158" s="129">
        <f t="shared" si="256"/>
        <v>3960000.0000000005</v>
      </c>
      <c r="P3158" s="14">
        <f t="shared" si="257"/>
        <v>0</v>
      </c>
      <c r="Q3158" s="14" t="str">
        <f>+IF(B3158='1'!$D$15,IF(C3158='1'!$D$16,'2'!D3158,""),"")</f>
        <v/>
      </c>
      <c r="S3158" s="36">
        <v>2800000</v>
      </c>
      <c r="T3158" s="87">
        <v>3000000</v>
      </c>
      <c r="U3158" s="96">
        <v>3200000</v>
      </c>
      <c r="V3158" s="108">
        <v>3600000</v>
      </c>
    </row>
    <row r="3159" spans="1:22" hidden="1" x14ac:dyDescent="0.2">
      <c r="A3159" s="103">
        <v>3674</v>
      </c>
      <c r="B3159" s="1" t="s">
        <v>49</v>
      </c>
      <c r="C3159" s="14">
        <v>17</v>
      </c>
      <c r="D3159" s="14" t="s">
        <v>1500</v>
      </c>
      <c r="E3159" s="1">
        <v>17012</v>
      </c>
      <c r="F3159" s="1" t="str">
        <f t="shared" si="255"/>
        <v>ХУД1746F</v>
      </c>
      <c r="G3159" s="2" t="s">
        <v>1498</v>
      </c>
      <c r="I3159" s="1">
        <v>9</v>
      </c>
      <c r="J3159" s="1">
        <v>2010</v>
      </c>
      <c r="K3159" s="2" t="s">
        <v>1494</v>
      </c>
      <c r="L3159" s="122">
        <f t="shared" si="254"/>
        <v>1.1000000000000001</v>
      </c>
      <c r="N3159" s="117">
        <v>3600000</v>
      </c>
      <c r="O3159" s="129">
        <f t="shared" si="256"/>
        <v>3960000.0000000005</v>
      </c>
      <c r="P3159" s="14">
        <f t="shared" si="257"/>
        <v>0</v>
      </c>
      <c r="Q3159" s="14" t="str">
        <f>+IF(B3159='1'!$D$15,IF(C3159='1'!$D$16,'2'!D3159,""),"")</f>
        <v/>
      </c>
      <c r="S3159" s="36">
        <v>2800000</v>
      </c>
      <c r="T3159" s="87">
        <v>3000000</v>
      </c>
      <c r="U3159" s="96">
        <v>3200000</v>
      </c>
      <c r="V3159" s="108">
        <v>3600000</v>
      </c>
    </row>
    <row r="3160" spans="1:22" hidden="1" x14ac:dyDescent="0.2">
      <c r="A3160" s="103">
        <v>3675</v>
      </c>
      <c r="B3160" s="1" t="s">
        <v>49</v>
      </c>
      <c r="C3160" s="14">
        <v>17</v>
      </c>
      <c r="D3160" s="14" t="s">
        <v>1497</v>
      </c>
      <c r="E3160" s="1">
        <v>17012</v>
      </c>
      <c r="F3160" s="1" t="str">
        <f t="shared" si="255"/>
        <v>ХУД1746E</v>
      </c>
      <c r="G3160" s="2" t="s">
        <v>1498</v>
      </c>
      <c r="I3160" s="1">
        <v>9</v>
      </c>
      <c r="J3160" s="1">
        <v>2010</v>
      </c>
      <c r="K3160" s="2" t="s">
        <v>1494</v>
      </c>
      <c r="L3160" s="122">
        <f t="shared" si="254"/>
        <v>1.1000000000000001</v>
      </c>
      <c r="N3160" s="117">
        <v>3600000</v>
      </c>
      <c r="O3160" s="129">
        <f t="shared" si="256"/>
        <v>3960000.0000000005</v>
      </c>
      <c r="P3160" s="14">
        <f t="shared" si="257"/>
        <v>0</v>
      </c>
      <c r="Q3160" s="14" t="str">
        <f>+IF(B3160='1'!$D$15,IF(C3160='1'!$D$16,'2'!D3160,""),"")</f>
        <v/>
      </c>
      <c r="S3160" s="36">
        <v>2800000</v>
      </c>
      <c r="T3160" s="87">
        <v>3000000</v>
      </c>
      <c r="U3160" s="96">
        <v>3200000</v>
      </c>
      <c r="V3160" s="108">
        <v>3600000</v>
      </c>
    </row>
    <row r="3161" spans="1:22" hidden="1" x14ac:dyDescent="0.2">
      <c r="A3161" s="103">
        <v>3676</v>
      </c>
      <c r="B3161" s="1" t="s">
        <v>49</v>
      </c>
      <c r="C3161" s="14">
        <v>17</v>
      </c>
      <c r="D3161" s="14" t="s">
        <v>1499</v>
      </c>
      <c r="E3161" s="1">
        <v>17012</v>
      </c>
      <c r="F3161" s="1" t="str">
        <f t="shared" si="255"/>
        <v>ХУД1746D</v>
      </c>
      <c r="G3161" s="2" t="s">
        <v>1498</v>
      </c>
      <c r="I3161" s="1">
        <v>9</v>
      </c>
      <c r="J3161" s="1">
        <v>2010</v>
      </c>
      <c r="K3161" s="2" t="s">
        <v>1494</v>
      </c>
      <c r="L3161" s="122">
        <f t="shared" si="254"/>
        <v>1.1000000000000001</v>
      </c>
      <c r="N3161" s="117">
        <v>3600000</v>
      </c>
      <c r="O3161" s="129">
        <f t="shared" si="256"/>
        <v>3960000.0000000005</v>
      </c>
      <c r="P3161" s="14">
        <f t="shared" si="257"/>
        <v>0</v>
      </c>
      <c r="Q3161" s="14" t="str">
        <f>+IF(B3161='1'!$D$15,IF(C3161='1'!$D$16,'2'!D3161,""),"")</f>
        <v/>
      </c>
      <c r="S3161" s="36">
        <v>2800000</v>
      </c>
      <c r="T3161" s="87">
        <v>3000000</v>
      </c>
      <c r="U3161" s="96">
        <v>3200000</v>
      </c>
      <c r="V3161" s="108">
        <v>3600000</v>
      </c>
    </row>
    <row r="3162" spans="1:22" hidden="1" x14ac:dyDescent="0.2">
      <c r="A3162" s="103">
        <v>3677</v>
      </c>
      <c r="B3162" s="1" t="s">
        <v>49</v>
      </c>
      <c r="C3162" s="14">
        <v>17</v>
      </c>
      <c r="D3162" s="14" t="s">
        <v>654</v>
      </c>
      <c r="E3162" s="1">
        <v>17012</v>
      </c>
      <c r="F3162" s="1" t="str">
        <f t="shared" si="255"/>
        <v>ХУД1744/1</v>
      </c>
      <c r="G3162" s="2" t="s">
        <v>6</v>
      </c>
      <c r="I3162" s="1">
        <v>6</v>
      </c>
      <c r="J3162" s="1">
        <v>2004</v>
      </c>
      <c r="K3162" s="2" t="s">
        <v>1494</v>
      </c>
      <c r="L3162" s="122">
        <f t="shared" si="254"/>
        <v>1.1000000000000001</v>
      </c>
      <c r="N3162" s="117">
        <v>2500000</v>
      </c>
      <c r="O3162" s="129">
        <f t="shared" si="256"/>
        <v>2750000</v>
      </c>
      <c r="P3162" s="14">
        <f t="shared" si="257"/>
        <v>0</v>
      </c>
      <c r="Q3162" s="14" t="str">
        <f>+IF(B3162='1'!$D$15,IF(C3162='1'!$D$16,'2'!D3162,""),"")</f>
        <v/>
      </c>
      <c r="S3162" s="36">
        <v>2150000</v>
      </c>
      <c r="T3162" s="87">
        <v>2150000</v>
      </c>
      <c r="U3162" s="96">
        <v>2300000</v>
      </c>
      <c r="V3162" s="108">
        <v>2500000</v>
      </c>
    </row>
    <row r="3163" spans="1:22" hidden="1" x14ac:dyDescent="0.2">
      <c r="A3163" s="103">
        <v>3678</v>
      </c>
      <c r="B3163" s="43" t="s">
        <v>49</v>
      </c>
      <c r="C3163" s="43">
        <v>17</v>
      </c>
      <c r="D3163" s="43" t="s">
        <v>1025</v>
      </c>
      <c r="E3163" s="43">
        <v>17012</v>
      </c>
      <c r="F3163" s="43" t="str">
        <f t="shared" si="255"/>
        <v>ХУД1736б</v>
      </c>
      <c r="G3163" s="44" t="s">
        <v>2533</v>
      </c>
      <c r="H3163" s="44"/>
      <c r="I3163" s="43">
        <v>2</v>
      </c>
      <c r="J3163" s="43">
        <v>1957</v>
      </c>
      <c r="K3163" s="44" t="s">
        <v>8</v>
      </c>
      <c r="L3163" s="124">
        <v>1.1499999999999999</v>
      </c>
      <c r="M3163" s="45" t="s">
        <v>2015</v>
      </c>
      <c r="N3163" s="128">
        <v>0</v>
      </c>
      <c r="O3163" s="129">
        <f t="shared" si="256"/>
        <v>0</v>
      </c>
      <c r="P3163" s="14">
        <f t="shared" si="257"/>
        <v>0</v>
      </c>
      <c r="Q3163" s="14" t="str">
        <f>+IF(B3163='1'!$D$15,IF(C3163='1'!$D$16,'2'!D3163,""),"")</f>
        <v/>
      </c>
      <c r="S3163" s="46">
        <v>0</v>
      </c>
      <c r="T3163" s="47">
        <v>0</v>
      </c>
      <c r="U3163" s="128">
        <v>0</v>
      </c>
      <c r="V3163" s="108">
        <v>0</v>
      </c>
    </row>
    <row r="3164" spans="1:22" hidden="1" x14ac:dyDescent="0.2">
      <c r="A3164" s="103">
        <v>3679</v>
      </c>
      <c r="B3164" s="43" t="s">
        <v>49</v>
      </c>
      <c r="C3164" s="43">
        <v>17</v>
      </c>
      <c r="D3164" s="43" t="s">
        <v>453</v>
      </c>
      <c r="E3164" s="43">
        <v>17012</v>
      </c>
      <c r="F3164" s="43" t="str">
        <f t="shared" si="255"/>
        <v>ХУД1736а</v>
      </c>
      <c r="G3164" s="44" t="s">
        <v>2533</v>
      </c>
      <c r="H3164" s="44"/>
      <c r="I3164" s="43">
        <v>2</v>
      </c>
      <c r="J3164" s="43">
        <v>1957</v>
      </c>
      <c r="K3164" s="44" t="s">
        <v>8</v>
      </c>
      <c r="L3164" s="124">
        <v>1.1499999999999999</v>
      </c>
      <c r="M3164" s="45" t="s">
        <v>2015</v>
      </c>
      <c r="N3164" s="128">
        <v>0</v>
      </c>
      <c r="O3164" s="129">
        <f t="shared" si="256"/>
        <v>0</v>
      </c>
      <c r="P3164" s="14">
        <f t="shared" si="257"/>
        <v>0</v>
      </c>
      <c r="Q3164" s="14" t="str">
        <f>+IF(B3164='1'!$D$15,IF(C3164='1'!$D$16,'2'!D3164,""),"")</f>
        <v/>
      </c>
      <c r="S3164" s="46">
        <v>0</v>
      </c>
      <c r="T3164" s="47">
        <v>0</v>
      </c>
      <c r="U3164" s="128">
        <v>0</v>
      </c>
      <c r="V3164" s="108">
        <v>0</v>
      </c>
    </row>
    <row r="3165" spans="1:22" hidden="1" x14ac:dyDescent="0.2">
      <c r="A3165" s="103">
        <v>3680</v>
      </c>
      <c r="B3165" s="1" t="s">
        <v>49</v>
      </c>
      <c r="C3165" s="14">
        <v>17</v>
      </c>
      <c r="D3165" s="109" t="s">
        <v>1711</v>
      </c>
      <c r="E3165" s="1">
        <v>17012</v>
      </c>
      <c r="F3165" s="1" t="str">
        <f t="shared" si="255"/>
        <v>ХУД1710/1</v>
      </c>
      <c r="G3165" s="2" t="s">
        <v>6</v>
      </c>
      <c r="I3165" s="1">
        <v>6</v>
      </c>
      <c r="J3165" s="1">
        <v>2004</v>
      </c>
      <c r="K3165" s="2" t="s">
        <v>1494</v>
      </c>
      <c r="L3165" s="122">
        <f t="shared" ref="L3165:L3187" si="258">+$L$1</f>
        <v>1.1000000000000001</v>
      </c>
      <c r="N3165" s="117">
        <v>2500000</v>
      </c>
      <c r="O3165" s="129">
        <f t="shared" si="256"/>
        <v>2750000</v>
      </c>
      <c r="P3165" s="14">
        <f t="shared" si="257"/>
        <v>0</v>
      </c>
      <c r="Q3165" s="14" t="str">
        <f>+IF(B3165='1'!$D$15,IF(C3165='1'!$D$16,'2'!D3165,""),"")</f>
        <v/>
      </c>
      <c r="S3165" s="36">
        <v>2150000</v>
      </c>
      <c r="T3165" s="87">
        <v>2150000</v>
      </c>
      <c r="U3165" s="96">
        <v>2300000</v>
      </c>
      <c r="V3165" s="108">
        <v>2500000</v>
      </c>
    </row>
    <row r="3166" spans="1:22" hidden="1" x14ac:dyDescent="0.2">
      <c r="A3166" s="103">
        <v>3681</v>
      </c>
      <c r="B3166" s="1" t="s">
        <v>49</v>
      </c>
      <c r="C3166" s="14">
        <v>17</v>
      </c>
      <c r="D3166" s="14">
        <v>722</v>
      </c>
      <c r="E3166" s="1">
        <v>17012</v>
      </c>
      <c r="F3166" s="1" t="str">
        <f t="shared" si="255"/>
        <v>ХУД17722</v>
      </c>
      <c r="G3166" s="2" t="s">
        <v>1491</v>
      </c>
      <c r="I3166" s="1">
        <v>7</v>
      </c>
      <c r="J3166" s="1">
        <v>2022</v>
      </c>
      <c r="K3166" s="2" t="s">
        <v>1080</v>
      </c>
      <c r="L3166" s="122">
        <f t="shared" si="258"/>
        <v>1.1000000000000001</v>
      </c>
      <c r="N3166" s="117">
        <v>6500000</v>
      </c>
      <c r="O3166" s="129">
        <f t="shared" si="256"/>
        <v>7150000.0000000009</v>
      </c>
      <c r="P3166" s="14">
        <f t="shared" si="257"/>
        <v>0</v>
      </c>
      <c r="Q3166" s="14" t="str">
        <f>+IF(B3166='1'!$D$15,IF(C3166='1'!$D$16,'2'!D3166,""),"")</f>
        <v/>
      </c>
      <c r="S3166" s="36">
        <v>4800000</v>
      </c>
      <c r="T3166" s="87">
        <v>5500000</v>
      </c>
      <c r="U3166" s="96">
        <v>6000000</v>
      </c>
      <c r="V3166" s="108">
        <v>6500000</v>
      </c>
    </row>
    <row r="3167" spans="1:22" hidden="1" x14ac:dyDescent="0.2">
      <c r="A3167" s="103">
        <v>3682</v>
      </c>
      <c r="B3167" s="1" t="s">
        <v>49</v>
      </c>
      <c r="C3167" s="14">
        <v>17</v>
      </c>
      <c r="D3167" s="14">
        <v>721</v>
      </c>
      <c r="E3167" s="1">
        <v>17012</v>
      </c>
      <c r="F3167" s="1" t="str">
        <f t="shared" si="255"/>
        <v>ХУД17721</v>
      </c>
      <c r="G3167" s="2" t="s">
        <v>1491</v>
      </c>
      <c r="I3167" s="1">
        <v>7</v>
      </c>
      <c r="J3167" s="1">
        <v>2021</v>
      </c>
      <c r="K3167" s="2" t="s">
        <v>1080</v>
      </c>
      <c r="L3167" s="122">
        <f t="shared" si="258"/>
        <v>1.1000000000000001</v>
      </c>
      <c r="N3167" s="117">
        <v>6500000</v>
      </c>
      <c r="O3167" s="129">
        <f t="shared" si="256"/>
        <v>7150000.0000000009</v>
      </c>
      <c r="P3167" s="14">
        <f t="shared" si="257"/>
        <v>0</v>
      </c>
      <c r="Q3167" s="14" t="str">
        <f>+IF(B3167='1'!$D$15,IF(C3167='1'!$D$16,'2'!D3167,""),"")</f>
        <v/>
      </c>
      <c r="S3167" s="36">
        <v>4800000</v>
      </c>
      <c r="T3167" s="87">
        <v>5500000</v>
      </c>
      <c r="U3167" s="96">
        <v>6000000</v>
      </c>
      <c r="V3167" s="108">
        <v>6500000</v>
      </c>
    </row>
    <row r="3168" spans="1:22" hidden="1" x14ac:dyDescent="0.2">
      <c r="A3168" s="103">
        <v>3683</v>
      </c>
      <c r="B3168" s="1" t="s">
        <v>49</v>
      </c>
      <c r="C3168" s="14">
        <v>17</v>
      </c>
      <c r="D3168" s="14">
        <v>720</v>
      </c>
      <c r="E3168" s="1">
        <v>17012</v>
      </c>
      <c r="F3168" s="1" t="str">
        <f t="shared" si="255"/>
        <v>ХУД17720</v>
      </c>
      <c r="G3168" s="2" t="s">
        <v>1491</v>
      </c>
      <c r="I3168" s="1">
        <v>7</v>
      </c>
      <c r="J3168" s="1">
        <v>2020</v>
      </c>
      <c r="K3168" s="2" t="s">
        <v>1080</v>
      </c>
      <c r="L3168" s="122">
        <f t="shared" si="258"/>
        <v>1.1000000000000001</v>
      </c>
      <c r="N3168" s="117">
        <v>6500000</v>
      </c>
      <c r="O3168" s="129">
        <f t="shared" si="256"/>
        <v>7150000.0000000009</v>
      </c>
      <c r="P3168" s="14">
        <f t="shared" si="257"/>
        <v>0</v>
      </c>
      <c r="Q3168" s="14" t="str">
        <f>+IF(B3168='1'!$D$15,IF(C3168='1'!$D$16,'2'!D3168,""),"")</f>
        <v/>
      </c>
      <c r="S3168" s="36">
        <v>4800000</v>
      </c>
      <c r="T3168" s="87">
        <v>5500000</v>
      </c>
      <c r="U3168" s="96">
        <v>6000000</v>
      </c>
      <c r="V3168" s="108">
        <v>6500000</v>
      </c>
    </row>
    <row r="3169" spans="1:22" hidden="1" x14ac:dyDescent="0.2">
      <c r="A3169" s="103">
        <v>3684</v>
      </c>
      <c r="B3169" s="1" t="s">
        <v>49</v>
      </c>
      <c r="C3169" s="14">
        <v>17</v>
      </c>
      <c r="D3169" s="14">
        <v>719</v>
      </c>
      <c r="E3169" s="1">
        <v>17012</v>
      </c>
      <c r="F3169" s="1" t="str">
        <f t="shared" si="255"/>
        <v>ХУД17719</v>
      </c>
      <c r="G3169" s="2" t="s">
        <v>1491</v>
      </c>
      <c r="I3169" s="1">
        <v>7</v>
      </c>
      <c r="J3169" s="1">
        <v>2023</v>
      </c>
      <c r="K3169" s="2" t="s">
        <v>1080</v>
      </c>
      <c r="L3169" s="122">
        <f t="shared" si="258"/>
        <v>1.1000000000000001</v>
      </c>
      <c r="N3169" s="117">
        <v>6500000</v>
      </c>
      <c r="O3169" s="129">
        <f t="shared" si="256"/>
        <v>7150000.0000000009</v>
      </c>
      <c r="P3169" s="14">
        <f t="shared" si="257"/>
        <v>0</v>
      </c>
      <c r="Q3169" s="14" t="str">
        <f>+IF(B3169='1'!$D$15,IF(C3169='1'!$D$16,'2'!D3169,""),"")</f>
        <v/>
      </c>
      <c r="S3169" s="36">
        <v>4800000</v>
      </c>
      <c r="T3169" s="87">
        <v>5500000</v>
      </c>
      <c r="U3169" s="96">
        <v>6000000</v>
      </c>
      <c r="V3169" s="108">
        <v>6500000</v>
      </c>
    </row>
    <row r="3170" spans="1:22" hidden="1" x14ac:dyDescent="0.2">
      <c r="A3170" s="103">
        <v>3685</v>
      </c>
      <c r="B3170" s="1" t="s">
        <v>49</v>
      </c>
      <c r="C3170" s="14">
        <v>17</v>
      </c>
      <c r="D3170" s="14">
        <v>718</v>
      </c>
      <c r="E3170" s="1">
        <v>17012</v>
      </c>
      <c r="F3170" s="1" t="str">
        <f t="shared" si="255"/>
        <v>ХУД17718</v>
      </c>
      <c r="G3170" s="2" t="s">
        <v>1491</v>
      </c>
      <c r="I3170" s="1">
        <v>7</v>
      </c>
      <c r="J3170" s="1">
        <v>2023</v>
      </c>
      <c r="K3170" s="2" t="s">
        <v>1080</v>
      </c>
      <c r="L3170" s="122">
        <f t="shared" si="258"/>
        <v>1.1000000000000001</v>
      </c>
      <c r="N3170" s="117">
        <v>6500000</v>
      </c>
      <c r="O3170" s="129">
        <f t="shared" si="256"/>
        <v>7150000.0000000009</v>
      </c>
      <c r="P3170" s="14">
        <f t="shared" si="257"/>
        <v>0</v>
      </c>
      <c r="Q3170" s="14" t="str">
        <f>+IF(B3170='1'!$D$15,IF(C3170='1'!$D$16,'2'!D3170,""),"")</f>
        <v/>
      </c>
      <c r="S3170" s="36">
        <v>4800000</v>
      </c>
      <c r="T3170" s="87">
        <v>5500000</v>
      </c>
      <c r="U3170" s="96">
        <v>6000000</v>
      </c>
      <c r="V3170" s="108">
        <v>6500000</v>
      </c>
    </row>
    <row r="3171" spans="1:22" hidden="1" x14ac:dyDescent="0.2">
      <c r="A3171" s="103">
        <v>3686</v>
      </c>
      <c r="B3171" s="1" t="s">
        <v>49</v>
      </c>
      <c r="C3171" s="14">
        <v>17</v>
      </c>
      <c r="D3171" s="14">
        <v>717</v>
      </c>
      <c r="E3171" s="1">
        <v>17012</v>
      </c>
      <c r="F3171" s="1" t="str">
        <f t="shared" si="255"/>
        <v>ХУД17717</v>
      </c>
      <c r="G3171" s="2" t="s">
        <v>1491</v>
      </c>
      <c r="I3171" s="1">
        <v>22</v>
      </c>
      <c r="J3171" s="1">
        <v>2024</v>
      </c>
      <c r="K3171" s="2" t="s">
        <v>1080</v>
      </c>
      <c r="L3171" s="122">
        <f t="shared" si="258"/>
        <v>1.1000000000000001</v>
      </c>
      <c r="N3171" s="120">
        <v>7000000</v>
      </c>
      <c r="O3171" s="129">
        <f t="shared" si="256"/>
        <v>7700000.0000000009</v>
      </c>
      <c r="P3171" s="14">
        <f t="shared" si="257"/>
        <v>0</v>
      </c>
      <c r="Q3171" s="14" t="str">
        <f>+IF(B3171='1'!$D$15,IF(C3171='1'!$D$16,'2'!D3171,""),"")</f>
        <v/>
      </c>
      <c r="S3171" s="36">
        <v>4800000</v>
      </c>
      <c r="T3171" s="87">
        <v>5500000</v>
      </c>
      <c r="U3171" s="96">
        <v>0</v>
      </c>
      <c r="V3171" s="108">
        <v>7000000</v>
      </c>
    </row>
    <row r="3172" spans="1:22" hidden="1" x14ac:dyDescent="0.2">
      <c r="A3172" s="103">
        <v>3687</v>
      </c>
      <c r="B3172" s="1" t="s">
        <v>49</v>
      </c>
      <c r="C3172" s="14">
        <v>17</v>
      </c>
      <c r="D3172" s="14">
        <v>716</v>
      </c>
      <c r="E3172" s="1">
        <v>17012</v>
      </c>
      <c r="F3172" s="1" t="str">
        <f t="shared" si="255"/>
        <v>ХУД17716</v>
      </c>
      <c r="G3172" s="2" t="s">
        <v>1491</v>
      </c>
      <c r="I3172" s="1">
        <v>22</v>
      </c>
      <c r="J3172" s="1">
        <v>2024</v>
      </c>
      <c r="K3172" s="2" t="s">
        <v>1080</v>
      </c>
      <c r="L3172" s="122">
        <f t="shared" si="258"/>
        <v>1.1000000000000001</v>
      </c>
      <c r="N3172" s="120">
        <v>7000000</v>
      </c>
      <c r="O3172" s="129">
        <f t="shared" si="256"/>
        <v>7700000.0000000009</v>
      </c>
      <c r="P3172" s="14">
        <f t="shared" si="257"/>
        <v>0</v>
      </c>
      <c r="Q3172" s="14" t="str">
        <f>+IF(B3172='1'!$D$15,IF(C3172='1'!$D$16,'2'!D3172,""),"")</f>
        <v/>
      </c>
      <c r="S3172" s="36">
        <v>4800000</v>
      </c>
      <c r="T3172" s="87">
        <v>5500000</v>
      </c>
      <c r="U3172" s="96">
        <v>0</v>
      </c>
      <c r="V3172" s="108">
        <v>7000000</v>
      </c>
    </row>
    <row r="3173" spans="1:22" hidden="1" x14ac:dyDescent="0.2">
      <c r="A3173" s="103">
        <v>3688</v>
      </c>
      <c r="B3173" s="1" t="s">
        <v>49</v>
      </c>
      <c r="C3173" s="14">
        <v>17</v>
      </c>
      <c r="D3173" s="14">
        <v>715</v>
      </c>
      <c r="E3173" s="1">
        <v>17012</v>
      </c>
      <c r="F3173" s="1" t="str">
        <f t="shared" si="255"/>
        <v>ХУД17715</v>
      </c>
      <c r="G3173" s="2" t="s">
        <v>1491</v>
      </c>
      <c r="I3173" s="1">
        <v>22</v>
      </c>
      <c r="J3173" s="1">
        <v>2021</v>
      </c>
      <c r="K3173" s="2" t="s">
        <v>1080</v>
      </c>
      <c r="L3173" s="122">
        <f t="shared" si="258"/>
        <v>1.1000000000000001</v>
      </c>
      <c r="N3173" s="117">
        <v>7000000</v>
      </c>
      <c r="O3173" s="129">
        <f t="shared" si="256"/>
        <v>7700000.0000000009</v>
      </c>
      <c r="P3173" s="14">
        <f t="shared" si="257"/>
        <v>0</v>
      </c>
      <c r="Q3173" s="14" t="str">
        <f>+IF(B3173='1'!$D$15,IF(C3173='1'!$D$16,'2'!D3173,""),"")</f>
        <v/>
      </c>
      <c r="S3173" s="36">
        <v>4800000</v>
      </c>
      <c r="T3173" s="87">
        <v>5500000</v>
      </c>
      <c r="U3173" s="96">
        <v>6000000</v>
      </c>
      <c r="V3173" s="108">
        <v>7000000</v>
      </c>
    </row>
    <row r="3174" spans="1:22" hidden="1" x14ac:dyDescent="0.2">
      <c r="A3174" s="103">
        <v>3689</v>
      </c>
      <c r="B3174" s="1" t="s">
        <v>49</v>
      </c>
      <c r="C3174" s="14">
        <v>17</v>
      </c>
      <c r="D3174" s="14">
        <v>714</v>
      </c>
      <c r="E3174" s="1">
        <v>17012</v>
      </c>
      <c r="F3174" s="1" t="str">
        <f t="shared" si="255"/>
        <v>ХУД17714</v>
      </c>
      <c r="G3174" s="2" t="s">
        <v>1491</v>
      </c>
      <c r="I3174" s="1">
        <v>22</v>
      </c>
      <c r="J3174" s="1">
        <v>2021</v>
      </c>
      <c r="K3174" s="2" t="s">
        <v>1080</v>
      </c>
      <c r="L3174" s="122">
        <f t="shared" si="258"/>
        <v>1.1000000000000001</v>
      </c>
      <c r="N3174" s="117">
        <v>7000000</v>
      </c>
      <c r="O3174" s="129">
        <f t="shared" si="256"/>
        <v>7700000.0000000009</v>
      </c>
      <c r="P3174" s="14">
        <f t="shared" si="257"/>
        <v>0</v>
      </c>
      <c r="Q3174" s="14" t="str">
        <f>+IF(B3174='1'!$D$15,IF(C3174='1'!$D$16,'2'!D3174,""),"")</f>
        <v/>
      </c>
      <c r="S3174" s="36">
        <v>4800000</v>
      </c>
      <c r="T3174" s="87">
        <v>5500000</v>
      </c>
      <c r="U3174" s="96">
        <v>6000000</v>
      </c>
      <c r="V3174" s="108">
        <v>7000000</v>
      </c>
    </row>
    <row r="3175" spans="1:22" hidden="1" x14ac:dyDescent="0.2">
      <c r="A3175" s="103">
        <v>3690</v>
      </c>
      <c r="B3175" s="1" t="s">
        <v>49</v>
      </c>
      <c r="C3175" s="14">
        <v>17</v>
      </c>
      <c r="D3175" s="14">
        <v>713</v>
      </c>
      <c r="E3175" s="1">
        <v>17012</v>
      </c>
      <c r="F3175" s="1" t="str">
        <f t="shared" si="255"/>
        <v>ХУД17713</v>
      </c>
      <c r="G3175" s="2" t="s">
        <v>1491</v>
      </c>
      <c r="I3175" s="1">
        <v>22</v>
      </c>
      <c r="J3175" s="1">
        <v>2022</v>
      </c>
      <c r="K3175" s="2" t="s">
        <v>1080</v>
      </c>
      <c r="L3175" s="122">
        <f t="shared" si="258"/>
        <v>1.1000000000000001</v>
      </c>
      <c r="N3175" s="117">
        <v>7000000</v>
      </c>
      <c r="O3175" s="129">
        <f t="shared" si="256"/>
        <v>7700000.0000000009</v>
      </c>
      <c r="P3175" s="14">
        <f t="shared" si="257"/>
        <v>0</v>
      </c>
      <c r="Q3175" s="14" t="str">
        <f>+IF(B3175='1'!$D$15,IF(C3175='1'!$D$16,'2'!D3175,""),"")</f>
        <v/>
      </c>
      <c r="S3175" s="36">
        <v>4800000</v>
      </c>
      <c r="T3175" s="87">
        <v>5500000</v>
      </c>
      <c r="U3175" s="96">
        <v>6000000</v>
      </c>
      <c r="V3175" s="108">
        <v>7000000</v>
      </c>
    </row>
    <row r="3176" spans="1:22" hidden="1" x14ac:dyDescent="0.2">
      <c r="A3176" s="103">
        <v>3691</v>
      </c>
      <c r="B3176" s="1" t="s">
        <v>49</v>
      </c>
      <c r="C3176" s="14">
        <v>17</v>
      </c>
      <c r="D3176" s="14">
        <v>712</v>
      </c>
      <c r="E3176" s="1">
        <v>17012</v>
      </c>
      <c r="F3176" s="1" t="str">
        <f t="shared" si="255"/>
        <v>ХУД17712</v>
      </c>
      <c r="G3176" s="2" t="s">
        <v>1491</v>
      </c>
      <c r="I3176" s="1">
        <v>22</v>
      </c>
      <c r="J3176" s="1">
        <v>2022</v>
      </c>
      <c r="K3176" s="2" t="s">
        <v>1080</v>
      </c>
      <c r="L3176" s="122">
        <f t="shared" si="258"/>
        <v>1.1000000000000001</v>
      </c>
      <c r="N3176" s="117">
        <v>7000000</v>
      </c>
      <c r="O3176" s="129">
        <f t="shared" si="256"/>
        <v>7700000.0000000009</v>
      </c>
      <c r="P3176" s="14">
        <f t="shared" si="257"/>
        <v>0</v>
      </c>
      <c r="Q3176" s="14" t="str">
        <f>+IF(B3176='1'!$D$15,IF(C3176='1'!$D$16,'2'!D3176,""),"")</f>
        <v/>
      </c>
      <c r="S3176" s="36">
        <v>4800000</v>
      </c>
      <c r="T3176" s="87">
        <v>5500000</v>
      </c>
      <c r="U3176" s="96">
        <v>6000000</v>
      </c>
      <c r="V3176" s="108">
        <v>7000000</v>
      </c>
    </row>
    <row r="3177" spans="1:22" hidden="1" x14ac:dyDescent="0.2">
      <c r="A3177" s="103">
        <v>3692</v>
      </c>
      <c r="B3177" s="1" t="s">
        <v>49</v>
      </c>
      <c r="C3177" s="14">
        <v>17</v>
      </c>
      <c r="D3177" s="14">
        <v>703</v>
      </c>
      <c r="E3177" s="1">
        <v>17012</v>
      </c>
      <c r="F3177" s="1" t="str">
        <f t="shared" si="255"/>
        <v>ХУД17703</v>
      </c>
      <c r="G3177" s="2" t="s">
        <v>1489</v>
      </c>
      <c r="I3177" s="1">
        <v>16</v>
      </c>
      <c r="J3177" s="1">
        <v>2019</v>
      </c>
      <c r="K3177" s="2" t="s">
        <v>1080</v>
      </c>
      <c r="L3177" s="122">
        <f t="shared" si="258"/>
        <v>1.1000000000000001</v>
      </c>
      <c r="N3177" s="117">
        <v>4500000</v>
      </c>
      <c r="O3177" s="129">
        <f t="shared" si="256"/>
        <v>4950000</v>
      </c>
      <c r="P3177" s="14">
        <f t="shared" si="257"/>
        <v>0</v>
      </c>
      <c r="Q3177" s="14" t="str">
        <f>+IF(B3177='1'!$D$15,IF(C3177='1'!$D$16,'2'!D3177,""),"")</f>
        <v/>
      </c>
      <c r="S3177" s="36">
        <v>3400000</v>
      </c>
      <c r="T3177" s="87">
        <v>3500000</v>
      </c>
      <c r="U3177" s="96">
        <v>3800000</v>
      </c>
      <c r="V3177" s="108">
        <v>4500000</v>
      </c>
    </row>
    <row r="3178" spans="1:22" hidden="1" x14ac:dyDescent="0.2">
      <c r="A3178" s="103">
        <v>3693</v>
      </c>
      <c r="B3178" s="1" t="s">
        <v>49</v>
      </c>
      <c r="C3178" s="14">
        <v>17</v>
      </c>
      <c r="D3178" s="14">
        <v>702</v>
      </c>
      <c r="E3178" s="1">
        <v>17012</v>
      </c>
      <c r="F3178" s="1" t="str">
        <f t="shared" si="255"/>
        <v>ХУД17702</v>
      </c>
      <c r="G3178" s="2" t="s">
        <v>1489</v>
      </c>
      <c r="I3178" s="1">
        <v>16</v>
      </c>
      <c r="J3178" s="1">
        <v>2019</v>
      </c>
      <c r="K3178" s="2" t="s">
        <v>1080</v>
      </c>
      <c r="L3178" s="122">
        <f t="shared" si="258"/>
        <v>1.1000000000000001</v>
      </c>
      <c r="N3178" s="117">
        <v>4500000</v>
      </c>
      <c r="O3178" s="129">
        <f t="shared" si="256"/>
        <v>4950000</v>
      </c>
      <c r="P3178" s="14">
        <f t="shared" si="257"/>
        <v>0</v>
      </c>
      <c r="Q3178" s="14" t="str">
        <f>+IF(B3178='1'!$D$15,IF(C3178='1'!$D$16,'2'!D3178,""),"")</f>
        <v/>
      </c>
      <c r="S3178" s="36">
        <v>3400000</v>
      </c>
      <c r="T3178" s="87">
        <v>3500000</v>
      </c>
      <c r="U3178" s="96">
        <v>3800000</v>
      </c>
      <c r="V3178" s="108">
        <v>4500000</v>
      </c>
    </row>
    <row r="3179" spans="1:22" hidden="1" x14ac:dyDescent="0.2">
      <c r="A3179" s="103">
        <v>3694</v>
      </c>
      <c r="B3179" s="1" t="s">
        <v>49</v>
      </c>
      <c r="C3179" s="14">
        <v>17</v>
      </c>
      <c r="D3179" s="14">
        <v>701</v>
      </c>
      <c r="E3179" s="1">
        <v>17012</v>
      </c>
      <c r="F3179" s="1" t="str">
        <f t="shared" si="255"/>
        <v>ХУД17701</v>
      </c>
      <c r="G3179" s="2" t="s">
        <v>1489</v>
      </c>
      <c r="I3179" s="1">
        <v>16</v>
      </c>
      <c r="J3179" s="1">
        <v>2019</v>
      </c>
      <c r="K3179" s="2" t="s">
        <v>1080</v>
      </c>
      <c r="L3179" s="122">
        <f t="shared" si="258"/>
        <v>1.1000000000000001</v>
      </c>
      <c r="N3179" s="117">
        <v>4500000</v>
      </c>
      <c r="O3179" s="129">
        <f t="shared" si="256"/>
        <v>4950000</v>
      </c>
      <c r="P3179" s="14">
        <f t="shared" si="257"/>
        <v>0</v>
      </c>
      <c r="Q3179" s="14" t="str">
        <f>+IF(B3179='1'!$D$15,IF(C3179='1'!$D$16,'2'!D3179,""),"")</f>
        <v/>
      </c>
      <c r="S3179" s="36">
        <v>3400000</v>
      </c>
      <c r="T3179" s="87">
        <v>3500000</v>
      </c>
      <c r="U3179" s="96">
        <v>3800000</v>
      </c>
      <c r="V3179" s="108">
        <v>4500000</v>
      </c>
    </row>
    <row r="3180" spans="1:22" hidden="1" x14ac:dyDescent="0.2">
      <c r="A3180" s="103">
        <v>3695</v>
      </c>
      <c r="B3180" s="1" t="s">
        <v>49</v>
      </c>
      <c r="C3180" s="14">
        <v>17</v>
      </c>
      <c r="D3180" s="14">
        <v>535</v>
      </c>
      <c r="E3180" s="1">
        <v>17012</v>
      </c>
      <c r="F3180" s="1" t="str">
        <f t="shared" si="255"/>
        <v>ХУД17535</v>
      </c>
      <c r="G3180" s="2" t="s">
        <v>1506</v>
      </c>
      <c r="I3180" s="1">
        <v>14</v>
      </c>
      <c r="J3180" s="1">
        <v>2017</v>
      </c>
      <c r="K3180" s="2" t="s">
        <v>8</v>
      </c>
      <c r="L3180" s="122">
        <f t="shared" si="258"/>
        <v>1.1000000000000001</v>
      </c>
      <c r="N3180" s="117">
        <v>5000000</v>
      </c>
      <c r="O3180" s="129">
        <f t="shared" si="256"/>
        <v>5500000</v>
      </c>
      <c r="P3180" s="14">
        <f t="shared" si="257"/>
        <v>0</v>
      </c>
      <c r="Q3180" s="14" t="str">
        <f>+IF(B3180='1'!$D$15,IF(C3180='1'!$D$16,'2'!D3180,""),"")</f>
        <v/>
      </c>
      <c r="S3180" s="36">
        <v>3800000</v>
      </c>
      <c r="T3180" s="87">
        <v>4000000</v>
      </c>
      <c r="U3180" s="96">
        <v>4300000</v>
      </c>
      <c r="V3180" s="108">
        <v>5000000</v>
      </c>
    </row>
    <row r="3181" spans="1:22" hidden="1" x14ac:dyDescent="0.2">
      <c r="A3181" s="103">
        <v>3696</v>
      </c>
      <c r="B3181" s="1" t="s">
        <v>49</v>
      </c>
      <c r="C3181" s="14">
        <v>17</v>
      </c>
      <c r="D3181" s="14">
        <v>533</v>
      </c>
      <c r="E3181" s="1">
        <v>17012</v>
      </c>
      <c r="F3181" s="1" t="str">
        <f t="shared" si="255"/>
        <v>ХУД17533</v>
      </c>
      <c r="G3181" s="2" t="s">
        <v>1506</v>
      </c>
      <c r="I3181" s="1">
        <v>14</v>
      </c>
      <c r="J3181" s="1">
        <v>2017</v>
      </c>
      <c r="K3181" s="2" t="s">
        <v>8</v>
      </c>
      <c r="L3181" s="122">
        <f t="shared" si="258"/>
        <v>1.1000000000000001</v>
      </c>
      <c r="N3181" s="117">
        <v>5000000</v>
      </c>
      <c r="O3181" s="129">
        <f t="shared" si="256"/>
        <v>5500000</v>
      </c>
      <c r="P3181" s="14">
        <f t="shared" si="257"/>
        <v>0</v>
      </c>
      <c r="Q3181" s="14" t="str">
        <f>+IF(B3181='1'!$D$15,IF(C3181='1'!$D$16,'2'!D3181,""),"")</f>
        <v/>
      </c>
      <c r="S3181" s="36">
        <v>3800000</v>
      </c>
      <c r="T3181" s="87">
        <v>4000000</v>
      </c>
      <c r="U3181" s="96">
        <v>4300000</v>
      </c>
      <c r="V3181" s="108">
        <v>5000000</v>
      </c>
    </row>
    <row r="3182" spans="1:22" hidden="1" x14ac:dyDescent="0.2">
      <c r="A3182" s="103">
        <v>3697</v>
      </c>
      <c r="B3182" s="1" t="s">
        <v>49</v>
      </c>
      <c r="C3182" s="14">
        <v>17</v>
      </c>
      <c r="D3182" s="14">
        <v>532</v>
      </c>
      <c r="E3182" s="1">
        <v>17012</v>
      </c>
      <c r="F3182" s="1" t="str">
        <f t="shared" si="255"/>
        <v>ХУД17532</v>
      </c>
      <c r="G3182" s="2" t="s">
        <v>1506</v>
      </c>
      <c r="I3182" s="1">
        <v>14</v>
      </c>
      <c r="J3182" s="1">
        <v>2017</v>
      </c>
      <c r="K3182" s="2" t="s">
        <v>8</v>
      </c>
      <c r="L3182" s="122">
        <f t="shared" si="258"/>
        <v>1.1000000000000001</v>
      </c>
      <c r="N3182" s="117">
        <v>5000000</v>
      </c>
      <c r="O3182" s="129">
        <f t="shared" si="256"/>
        <v>5500000</v>
      </c>
      <c r="P3182" s="14">
        <f t="shared" si="257"/>
        <v>0</v>
      </c>
      <c r="Q3182" s="14" t="str">
        <f>+IF(B3182='1'!$D$15,IF(C3182='1'!$D$16,'2'!D3182,""),"")</f>
        <v/>
      </c>
      <c r="S3182" s="36">
        <v>3800000</v>
      </c>
      <c r="T3182" s="87">
        <v>4000000</v>
      </c>
      <c r="U3182" s="96">
        <v>4300000</v>
      </c>
      <c r="V3182" s="108">
        <v>5000000</v>
      </c>
    </row>
    <row r="3183" spans="1:22" hidden="1" x14ac:dyDescent="0.2">
      <c r="A3183" s="103">
        <v>3698</v>
      </c>
      <c r="B3183" s="1" t="s">
        <v>49</v>
      </c>
      <c r="C3183" s="14">
        <v>17</v>
      </c>
      <c r="D3183" s="14">
        <v>530</v>
      </c>
      <c r="E3183" s="1">
        <v>17012</v>
      </c>
      <c r="F3183" s="1" t="str">
        <f t="shared" si="255"/>
        <v>ХУД17530</v>
      </c>
      <c r="G3183" s="2" t="s">
        <v>1506</v>
      </c>
      <c r="I3183" s="1">
        <v>14</v>
      </c>
      <c r="J3183" s="1">
        <v>2017</v>
      </c>
      <c r="K3183" s="2" t="s">
        <v>8</v>
      </c>
      <c r="L3183" s="122">
        <f t="shared" si="258"/>
        <v>1.1000000000000001</v>
      </c>
      <c r="N3183" s="117">
        <v>5000000</v>
      </c>
      <c r="O3183" s="129">
        <f t="shared" si="256"/>
        <v>5500000</v>
      </c>
      <c r="P3183" s="14">
        <f t="shared" si="257"/>
        <v>0</v>
      </c>
      <c r="Q3183" s="14" t="str">
        <f>+IF(B3183='1'!$D$15,IF(C3183='1'!$D$16,'2'!D3183,""),"")</f>
        <v/>
      </c>
      <c r="S3183" s="36">
        <v>3800000</v>
      </c>
      <c r="T3183" s="87">
        <v>4000000</v>
      </c>
      <c r="U3183" s="96">
        <v>4300000</v>
      </c>
      <c r="V3183" s="108">
        <v>5000000</v>
      </c>
    </row>
    <row r="3184" spans="1:22" hidden="1" x14ac:dyDescent="0.2">
      <c r="A3184" s="103">
        <v>3699</v>
      </c>
      <c r="B3184" s="1" t="s">
        <v>49</v>
      </c>
      <c r="C3184" s="14">
        <v>17</v>
      </c>
      <c r="D3184" s="14">
        <v>526</v>
      </c>
      <c r="E3184" s="1">
        <v>17012</v>
      </c>
      <c r="F3184" s="1" t="str">
        <f t="shared" si="255"/>
        <v>ХУД17526</v>
      </c>
      <c r="G3184" s="2" t="s">
        <v>1506</v>
      </c>
      <c r="I3184" s="1">
        <v>14</v>
      </c>
      <c r="J3184" s="1">
        <v>2018</v>
      </c>
      <c r="K3184" s="2" t="s">
        <v>8</v>
      </c>
      <c r="L3184" s="122">
        <f t="shared" si="258"/>
        <v>1.1000000000000001</v>
      </c>
      <c r="N3184" s="117">
        <v>5000000</v>
      </c>
      <c r="O3184" s="129">
        <f t="shared" si="256"/>
        <v>5500000</v>
      </c>
      <c r="P3184" s="14">
        <f t="shared" si="257"/>
        <v>0</v>
      </c>
      <c r="Q3184" s="14" t="str">
        <f>+IF(B3184='1'!$D$15,IF(C3184='1'!$D$16,'2'!D3184,""),"")</f>
        <v/>
      </c>
      <c r="S3184" s="36">
        <v>3800000</v>
      </c>
      <c r="T3184" s="87">
        <v>4000000</v>
      </c>
      <c r="U3184" s="96">
        <v>4300000</v>
      </c>
      <c r="V3184" s="108">
        <v>5000000</v>
      </c>
    </row>
    <row r="3185" spans="1:22" hidden="1" x14ac:dyDescent="0.2">
      <c r="A3185" s="103">
        <v>3700</v>
      </c>
      <c r="B3185" s="1" t="s">
        <v>49</v>
      </c>
      <c r="C3185" s="14">
        <v>17</v>
      </c>
      <c r="D3185" s="14">
        <v>525</v>
      </c>
      <c r="E3185" s="1">
        <v>17012</v>
      </c>
      <c r="F3185" s="1" t="str">
        <f t="shared" si="255"/>
        <v>ХУД17525</v>
      </c>
      <c r="G3185" s="2" t="s">
        <v>1506</v>
      </c>
      <c r="I3185" s="1">
        <v>14</v>
      </c>
      <c r="J3185" s="1">
        <v>2018</v>
      </c>
      <c r="K3185" s="2" t="s">
        <v>8</v>
      </c>
      <c r="L3185" s="122">
        <f t="shared" si="258"/>
        <v>1.1000000000000001</v>
      </c>
      <c r="N3185" s="117">
        <v>5000000</v>
      </c>
      <c r="O3185" s="129">
        <f t="shared" si="256"/>
        <v>5500000</v>
      </c>
      <c r="P3185" s="14">
        <f t="shared" si="257"/>
        <v>0</v>
      </c>
      <c r="Q3185" s="14" t="str">
        <f>+IF(B3185='1'!$D$15,IF(C3185='1'!$D$16,'2'!D3185,""),"")</f>
        <v/>
      </c>
      <c r="S3185" s="36">
        <v>3800000</v>
      </c>
      <c r="T3185" s="87">
        <v>4000000</v>
      </c>
      <c r="U3185" s="96">
        <v>4300000</v>
      </c>
      <c r="V3185" s="108">
        <v>5000000</v>
      </c>
    </row>
    <row r="3186" spans="1:22" hidden="1" x14ac:dyDescent="0.2">
      <c r="A3186" s="103">
        <v>3701</v>
      </c>
      <c r="B3186" s="1" t="s">
        <v>49</v>
      </c>
      <c r="C3186" s="14">
        <v>17</v>
      </c>
      <c r="D3186" s="14">
        <v>523</v>
      </c>
      <c r="E3186" s="1">
        <v>17012</v>
      </c>
      <c r="F3186" s="1" t="str">
        <f t="shared" si="255"/>
        <v>ХУД17523</v>
      </c>
      <c r="G3186" s="2" t="s">
        <v>1506</v>
      </c>
      <c r="I3186" s="1">
        <v>14</v>
      </c>
      <c r="J3186" s="1">
        <v>2018</v>
      </c>
      <c r="K3186" s="2" t="s">
        <v>8</v>
      </c>
      <c r="L3186" s="122">
        <f t="shared" si="258"/>
        <v>1.1000000000000001</v>
      </c>
      <c r="N3186" s="117">
        <v>5000000</v>
      </c>
      <c r="O3186" s="129">
        <f t="shared" si="256"/>
        <v>5500000</v>
      </c>
      <c r="P3186" s="14">
        <f t="shared" si="257"/>
        <v>0</v>
      </c>
      <c r="Q3186" s="14" t="str">
        <f>+IF(B3186='1'!$D$15,IF(C3186='1'!$D$16,'2'!D3186,""),"")</f>
        <v/>
      </c>
      <c r="S3186" s="36">
        <v>3800000</v>
      </c>
      <c r="T3186" s="87">
        <v>4000000</v>
      </c>
      <c r="U3186" s="96">
        <v>4300000</v>
      </c>
      <c r="V3186" s="108">
        <v>5000000</v>
      </c>
    </row>
    <row r="3187" spans="1:22" hidden="1" x14ac:dyDescent="0.2">
      <c r="A3187" s="103">
        <v>3702</v>
      </c>
      <c r="B3187" s="1" t="s">
        <v>49</v>
      </c>
      <c r="C3187" s="14">
        <v>17</v>
      </c>
      <c r="D3187" s="14">
        <v>521</v>
      </c>
      <c r="E3187" s="1">
        <v>17012</v>
      </c>
      <c r="F3187" s="1" t="str">
        <f t="shared" si="255"/>
        <v>ХУД17521</v>
      </c>
      <c r="G3187" s="2" t="s">
        <v>1506</v>
      </c>
      <c r="I3187" s="1">
        <v>14</v>
      </c>
      <c r="J3187" s="1">
        <v>2016</v>
      </c>
      <c r="K3187" s="2" t="s">
        <v>8</v>
      </c>
      <c r="L3187" s="122">
        <f t="shared" si="258"/>
        <v>1.1000000000000001</v>
      </c>
      <c r="N3187" s="117">
        <v>5000000</v>
      </c>
      <c r="O3187" s="129">
        <f t="shared" si="256"/>
        <v>5500000</v>
      </c>
      <c r="P3187" s="14">
        <f t="shared" si="257"/>
        <v>0</v>
      </c>
      <c r="Q3187" s="14" t="str">
        <f>+IF(B3187='1'!$D$15,IF(C3187='1'!$D$16,'2'!D3187,""),"")</f>
        <v/>
      </c>
      <c r="S3187" s="36">
        <v>3800000</v>
      </c>
      <c r="T3187" s="87">
        <v>4000000</v>
      </c>
      <c r="U3187" s="96">
        <v>4300000</v>
      </c>
      <c r="V3187" s="108">
        <v>5000000</v>
      </c>
    </row>
    <row r="3188" spans="1:22" hidden="1" x14ac:dyDescent="0.2">
      <c r="A3188" s="103">
        <v>3703</v>
      </c>
      <c r="B3188" s="1" t="s">
        <v>49</v>
      </c>
      <c r="C3188" s="14">
        <v>17</v>
      </c>
      <c r="D3188" s="14">
        <v>511</v>
      </c>
      <c r="E3188" s="1">
        <v>17012</v>
      </c>
      <c r="F3188" s="1" t="str">
        <f t="shared" si="255"/>
        <v>ХУД17511</v>
      </c>
      <c r="G3188" s="2" t="s">
        <v>1488</v>
      </c>
      <c r="I3188" s="1">
        <v>16</v>
      </c>
      <c r="J3188" s="1">
        <v>2016</v>
      </c>
      <c r="K3188" s="2" t="s">
        <v>1080</v>
      </c>
      <c r="L3188" s="126">
        <v>1.1499999999999999</v>
      </c>
      <c r="N3188" s="117">
        <v>5200000</v>
      </c>
      <c r="O3188" s="129">
        <f t="shared" si="256"/>
        <v>5980000</v>
      </c>
      <c r="P3188" s="14">
        <f t="shared" si="257"/>
        <v>0</v>
      </c>
      <c r="Q3188" s="14" t="str">
        <f>+IF(B3188='1'!$D$15,IF(C3188='1'!$D$16,'2'!D3188,""),"")</f>
        <v/>
      </c>
      <c r="S3188" s="36">
        <v>3800000</v>
      </c>
      <c r="T3188" s="87">
        <v>4200000</v>
      </c>
      <c r="U3188" s="96">
        <v>4500000</v>
      </c>
      <c r="V3188" s="108">
        <v>5200000</v>
      </c>
    </row>
    <row r="3189" spans="1:22" hidden="1" x14ac:dyDescent="0.2">
      <c r="A3189" s="103">
        <v>3704</v>
      </c>
      <c r="B3189" s="1" t="s">
        <v>49</v>
      </c>
      <c r="C3189" s="14">
        <v>17</v>
      </c>
      <c r="D3189" s="14">
        <v>509</v>
      </c>
      <c r="E3189" s="1">
        <v>17012</v>
      </c>
      <c r="F3189" s="1" t="str">
        <f t="shared" si="255"/>
        <v>ХУД17509</v>
      </c>
      <c r="G3189" s="2" t="s">
        <v>1488</v>
      </c>
      <c r="I3189" s="1">
        <v>16</v>
      </c>
      <c r="J3189" s="1">
        <v>2017</v>
      </c>
      <c r="K3189" s="2" t="s">
        <v>8</v>
      </c>
      <c r="L3189" s="126">
        <v>1.1499999999999999</v>
      </c>
      <c r="N3189" s="117">
        <v>5200000</v>
      </c>
      <c r="O3189" s="129">
        <f t="shared" si="256"/>
        <v>5980000</v>
      </c>
      <c r="P3189" s="14">
        <f t="shared" si="257"/>
        <v>0</v>
      </c>
      <c r="Q3189" s="14" t="str">
        <f>+IF(B3189='1'!$D$15,IF(C3189='1'!$D$16,'2'!D3189,""),"")</f>
        <v/>
      </c>
      <c r="S3189" s="36">
        <v>3800000</v>
      </c>
      <c r="T3189" s="87">
        <v>4200000</v>
      </c>
      <c r="U3189" s="96">
        <v>4500000</v>
      </c>
      <c r="V3189" s="108">
        <v>5200000</v>
      </c>
    </row>
    <row r="3190" spans="1:22" hidden="1" x14ac:dyDescent="0.2">
      <c r="A3190" s="103">
        <v>3705</v>
      </c>
      <c r="B3190" s="1" t="s">
        <v>49</v>
      </c>
      <c r="C3190" s="14">
        <v>17</v>
      </c>
      <c r="D3190" s="14">
        <v>508</v>
      </c>
      <c r="E3190" s="1">
        <v>17012</v>
      </c>
      <c r="F3190" s="1" t="str">
        <f t="shared" si="255"/>
        <v>ХУД17508</v>
      </c>
      <c r="G3190" s="2" t="s">
        <v>1488</v>
      </c>
      <c r="I3190" s="1">
        <v>16</v>
      </c>
      <c r="J3190" s="1">
        <v>2016</v>
      </c>
      <c r="K3190" s="2" t="s">
        <v>1080</v>
      </c>
      <c r="L3190" s="126">
        <v>1.1499999999999999</v>
      </c>
      <c r="N3190" s="117">
        <v>5200000</v>
      </c>
      <c r="O3190" s="129">
        <f t="shared" si="256"/>
        <v>5980000</v>
      </c>
      <c r="P3190" s="14">
        <f t="shared" si="257"/>
        <v>0</v>
      </c>
      <c r="Q3190" s="14" t="str">
        <f>+IF(B3190='1'!$D$15,IF(C3190='1'!$D$16,'2'!D3190,""),"")</f>
        <v/>
      </c>
      <c r="S3190" s="36">
        <v>3800000</v>
      </c>
      <c r="T3190" s="87">
        <v>4200000</v>
      </c>
      <c r="U3190" s="96">
        <v>4500000</v>
      </c>
      <c r="V3190" s="108">
        <v>5200000</v>
      </c>
    </row>
    <row r="3191" spans="1:22" hidden="1" x14ac:dyDescent="0.2">
      <c r="A3191" s="103">
        <v>3706</v>
      </c>
      <c r="B3191" s="1" t="s">
        <v>49</v>
      </c>
      <c r="C3191" s="14">
        <v>17</v>
      </c>
      <c r="D3191" s="14">
        <v>506</v>
      </c>
      <c r="E3191" s="1">
        <v>17012</v>
      </c>
      <c r="F3191" s="1" t="str">
        <f t="shared" si="255"/>
        <v>ХУД17506</v>
      </c>
      <c r="G3191" s="2" t="s">
        <v>1488</v>
      </c>
      <c r="I3191" s="1">
        <v>16</v>
      </c>
      <c r="J3191" s="1">
        <v>2016</v>
      </c>
      <c r="K3191" s="2" t="s">
        <v>1080</v>
      </c>
      <c r="L3191" s="126">
        <v>1.1499999999999999</v>
      </c>
      <c r="N3191" s="117">
        <v>5200000</v>
      </c>
      <c r="O3191" s="129">
        <f t="shared" si="256"/>
        <v>5980000</v>
      </c>
      <c r="P3191" s="14">
        <f t="shared" si="257"/>
        <v>0</v>
      </c>
      <c r="Q3191" s="14" t="str">
        <f>+IF(B3191='1'!$D$15,IF(C3191='1'!$D$16,'2'!D3191,""),"")</f>
        <v/>
      </c>
      <c r="S3191" s="36">
        <v>3800000</v>
      </c>
      <c r="T3191" s="87">
        <v>4200000</v>
      </c>
      <c r="U3191" s="96">
        <v>4500000</v>
      </c>
      <c r="V3191" s="108">
        <v>5200000</v>
      </c>
    </row>
    <row r="3192" spans="1:22" hidden="1" x14ac:dyDescent="0.2">
      <c r="A3192" s="103">
        <v>3707</v>
      </c>
      <c r="B3192" s="1" t="s">
        <v>49</v>
      </c>
      <c r="C3192" s="14">
        <v>17</v>
      </c>
      <c r="D3192" s="14">
        <v>505</v>
      </c>
      <c r="E3192" s="1">
        <v>17012</v>
      </c>
      <c r="F3192" s="1" t="str">
        <f t="shared" si="255"/>
        <v>ХУД17505</v>
      </c>
      <c r="G3192" s="2" t="s">
        <v>1488</v>
      </c>
      <c r="I3192" s="1">
        <v>14</v>
      </c>
      <c r="J3192" s="1">
        <v>2014</v>
      </c>
      <c r="K3192" s="2" t="s">
        <v>8</v>
      </c>
      <c r="L3192" s="126">
        <v>1.1499999999999999</v>
      </c>
      <c r="N3192" s="117">
        <v>5200000</v>
      </c>
      <c r="O3192" s="129">
        <f t="shared" si="256"/>
        <v>5980000</v>
      </c>
      <c r="P3192" s="14">
        <f t="shared" si="257"/>
        <v>0</v>
      </c>
      <c r="Q3192" s="14" t="str">
        <f>+IF(B3192='1'!$D$15,IF(C3192='1'!$D$16,'2'!D3192,""),"")</f>
        <v/>
      </c>
      <c r="S3192" s="36">
        <v>3800000</v>
      </c>
      <c r="T3192" s="87">
        <v>4200000</v>
      </c>
      <c r="U3192" s="96">
        <v>4500000</v>
      </c>
      <c r="V3192" s="108">
        <v>5200000</v>
      </c>
    </row>
    <row r="3193" spans="1:22" hidden="1" x14ac:dyDescent="0.2">
      <c r="A3193" s="103">
        <v>3708</v>
      </c>
      <c r="B3193" s="1" t="s">
        <v>49</v>
      </c>
      <c r="C3193" s="14">
        <v>17</v>
      </c>
      <c r="D3193" s="14">
        <v>504</v>
      </c>
      <c r="E3193" s="1">
        <v>17012</v>
      </c>
      <c r="F3193" s="1" t="str">
        <f t="shared" si="255"/>
        <v>ХУД17504</v>
      </c>
      <c r="G3193" s="2" t="s">
        <v>1488</v>
      </c>
      <c r="I3193" s="1">
        <v>11</v>
      </c>
      <c r="J3193" s="1">
        <v>2014</v>
      </c>
      <c r="K3193" s="2" t="s">
        <v>8</v>
      </c>
      <c r="L3193" s="126">
        <v>1.1499999999999999</v>
      </c>
      <c r="N3193" s="117">
        <v>5200000</v>
      </c>
      <c r="O3193" s="129">
        <f t="shared" si="256"/>
        <v>5980000</v>
      </c>
      <c r="P3193" s="14">
        <f t="shared" si="257"/>
        <v>0</v>
      </c>
      <c r="Q3193" s="14" t="str">
        <f>+IF(B3193='1'!$D$15,IF(C3193='1'!$D$16,'2'!D3193,""),"")</f>
        <v/>
      </c>
      <c r="S3193" s="36">
        <v>3800000</v>
      </c>
      <c r="T3193" s="87">
        <v>4200000</v>
      </c>
      <c r="U3193" s="96">
        <v>4500000</v>
      </c>
      <c r="V3193" s="108">
        <v>5200000</v>
      </c>
    </row>
    <row r="3194" spans="1:22" hidden="1" x14ac:dyDescent="0.2">
      <c r="A3194" s="103">
        <v>3709</v>
      </c>
      <c r="B3194" s="1" t="s">
        <v>49</v>
      </c>
      <c r="C3194" s="14">
        <v>17</v>
      </c>
      <c r="D3194" s="14">
        <v>503</v>
      </c>
      <c r="E3194" s="1">
        <v>17012</v>
      </c>
      <c r="F3194" s="1" t="str">
        <f t="shared" si="255"/>
        <v>ХУД17503</v>
      </c>
      <c r="G3194" s="2" t="s">
        <v>1488</v>
      </c>
      <c r="I3194" s="1">
        <v>11</v>
      </c>
      <c r="J3194" s="1">
        <v>2014</v>
      </c>
      <c r="K3194" s="2" t="s">
        <v>8</v>
      </c>
      <c r="L3194" s="126">
        <v>1.1499999999999999</v>
      </c>
      <c r="N3194" s="117">
        <v>5200000</v>
      </c>
      <c r="O3194" s="129">
        <f t="shared" si="256"/>
        <v>5980000</v>
      </c>
      <c r="P3194" s="14">
        <f t="shared" si="257"/>
        <v>0</v>
      </c>
      <c r="Q3194" s="14" t="str">
        <f>+IF(B3194='1'!$D$15,IF(C3194='1'!$D$16,'2'!D3194,""),"")</f>
        <v/>
      </c>
      <c r="S3194" s="36">
        <v>3800000</v>
      </c>
      <c r="T3194" s="87">
        <v>4200000</v>
      </c>
      <c r="U3194" s="96">
        <v>4500000</v>
      </c>
      <c r="V3194" s="108">
        <v>5200000</v>
      </c>
    </row>
    <row r="3195" spans="1:22" hidden="1" x14ac:dyDescent="0.2">
      <c r="A3195" s="103">
        <v>3710</v>
      </c>
      <c r="B3195" s="1" t="s">
        <v>49</v>
      </c>
      <c r="C3195" s="14">
        <v>17</v>
      </c>
      <c r="D3195" s="14">
        <v>502</v>
      </c>
      <c r="E3195" s="1">
        <v>17012</v>
      </c>
      <c r="F3195" s="1" t="str">
        <f t="shared" si="255"/>
        <v>ХУД17502</v>
      </c>
      <c r="G3195" s="2" t="s">
        <v>1488</v>
      </c>
      <c r="I3195" s="1">
        <v>11</v>
      </c>
      <c r="J3195" s="1">
        <v>2014</v>
      </c>
      <c r="K3195" s="2" t="s">
        <v>8</v>
      </c>
      <c r="L3195" s="126">
        <v>1.1499999999999999</v>
      </c>
      <c r="N3195" s="117">
        <v>5200000</v>
      </c>
      <c r="O3195" s="129">
        <f t="shared" si="256"/>
        <v>5980000</v>
      </c>
      <c r="P3195" s="14">
        <f t="shared" si="257"/>
        <v>0</v>
      </c>
      <c r="Q3195" s="14" t="str">
        <f>+IF(B3195='1'!$D$15,IF(C3195='1'!$D$16,'2'!D3195,""),"")</f>
        <v/>
      </c>
      <c r="S3195" s="36">
        <v>3800000</v>
      </c>
      <c r="T3195" s="87">
        <v>4200000</v>
      </c>
      <c r="U3195" s="96">
        <v>4500000</v>
      </c>
      <c r="V3195" s="108">
        <v>5200000</v>
      </c>
    </row>
    <row r="3196" spans="1:22" hidden="1" x14ac:dyDescent="0.2">
      <c r="A3196" s="103">
        <v>3711</v>
      </c>
      <c r="B3196" s="1" t="s">
        <v>49</v>
      </c>
      <c r="C3196" s="14">
        <v>17</v>
      </c>
      <c r="D3196" s="14">
        <v>501</v>
      </c>
      <c r="E3196" s="1">
        <v>17012</v>
      </c>
      <c r="F3196" s="1" t="str">
        <f t="shared" ref="F3196:F3259" si="259">+B3196&amp;C3196&amp;D3196</f>
        <v>ХУД17501</v>
      </c>
      <c r="G3196" s="2" t="s">
        <v>1488</v>
      </c>
      <c r="I3196" s="1">
        <v>14</v>
      </c>
      <c r="J3196" s="1">
        <v>2014</v>
      </c>
      <c r="K3196" s="2" t="s">
        <v>8</v>
      </c>
      <c r="L3196" s="126">
        <v>1.1499999999999999</v>
      </c>
      <c r="N3196" s="117">
        <v>5200000</v>
      </c>
      <c r="O3196" s="129">
        <f t="shared" si="256"/>
        <v>5980000</v>
      </c>
      <c r="P3196" s="14">
        <f t="shared" si="257"/>
        <v>0</v>
      </c>
      <c r="Q3196" s="14" t="str">
        <f>+IF(B3196='1'!$D$15,IF(C3196='1'!$D$16,'2'!D3196,""),"")</f>
        <v/>
      </c>
      <c r="S3196" s="36">
        <v>3800000</v>
      </c>
      <c r="T3196" s="87">
        <v>4200000</v>
      </c>
      <c r="U3196" s="96">
        <v>4500000</v>
      </c>
      <c r="V3196" s="108">
        <v>5200000</v>
      </c>
    </row>
    <row r="3197" spans="1:22" hidden="1" x14ac:dyDescent="0.2">
      <c r="A3197" s="103">
        <v>3712</v>
      </c>
      <c r="B3197" s="1" t="s">
        <v>49</v>
      </c>
      <c r="C3197" s="14">
        <v>17</v>
      </c>
      <c r="D3197" s="14">
        <v>407</v>
      </c>
      <c r="E3197" s="1">
        <v>17012</v>
      </c>
      <c r="F3197" s="1" t="str">
        <f t="shared" si="259"/>
        <v>ХУД17407</v>
      </c>
      <c r="G3197" s="2" t="s">
        <v>1486</v>
      </c>
      <c r="I3197" s="1">
        <v>15</v>
      </c>
      <c r="J3197" s="1">
        <v>2016</v>
      </c>
      <c r="K3197" s="2" t="s">
        <v>1080</v>
      </c>
      <c r="L3197" s="126">
        <v>1.1499999999999999</v>
      </c>
      <c r="N3197" s="117">
        <v>5800000</v>
      </c>
      <c r="O3197" s="129">
        <f t="shared" si="256"/>
        <v>6669999.9999999991</v>
      </c>
      <c r="P3197" s="14">
        <f t="shared" si="257"/>
        <v>0</v>
      </c>
      <c r="Q3197" s="14" t="str">
        <f>+IF(B3197='1'!$D$15,IF(C3197='1'!$D$16,'2'!D3197,""),"")</f>
        <v/>
      </c>
      <c r="S3197" s="36">
        <v>4800000</v>
      </c>
      <c r="T3197" s="87">
        <v>5000000</v>
      </c>
      <c r="U3197" s="96">
        <v>5300000</v>
      </c>
      <c r="V3197" s="108">
        <v>5800000</v>
      </c>
    </row>
    <row r="3198" spans="1:22" hidden="1" x14ac:dyDescent="0.2">
      <c r="A3198" s="103">
        <v>3713</v>
      </c>
      <c r="B3198" s="1" t="s">
        <v>49</v>
      </c>
      <c r="C3198" s="14">
        <v>17</v>
      </c>
      <c r="D3198" s="14">
        <v>406</v>
      </c>
      <c r="E3198" s="1">
        <v>17012</v>
      </c>
      <c r="F3198" s="1" t="str">
        <f t="shared" si="259"/>
        <v>ХУД17406</v>
      </c>
      <c r="G3198" s="2" t="s">
        <v>1486</v>
      </c>
      <c r="I3198" s="1">
        <v>15</v>
      </c>
      <c r="J3198" s="1">
        <v>2016</v>
      </c>
      <c r="K3198" s="2" t="s">
        <v>1080</v>
      </c>
      <c r="L3198" s="126">
        <v>1.1499999999999999</v>
      </c>
      <c r="N3198" s="117">
        <v>5800000</v>
      </c>
      <c r="O3198" s="129">
        <f t="shared" si="256"/>
        <v>6669999.9999999991</v>
      </c>
      <c r="P3198" s="14">
        <f t="shared" si="257"/>
        <v>0</v>
      </c>
      <c r="Q3198" s="14" t="str">
        <f>+IF(B3198='1'!$D$15,IF(C3198='1'!$D$16,'2'!D3198,""),"")</f>
        <v/>
      </c>
      <c r="S3198" s="36">
        <v>4800000</v>
      </c>
      <c r="T3198" s="87">
        <v>5000000</v>
      </c>
      <c r="U3198" s="96">
        <v>5300000</v>
      </c>
      <c r="V3198" s="108">
        <v>5800000</v>
      </c>
    </row>
    <row r="3199" spans="1:22" hidden="1" x14ac:dyDescent="0.2">
      <c r="A3199" s="103">
        <v>3714</v>
      </c>
      <c r="B3199" s="1" t="s">
        <v>49</v>
      </c>
      <c r="C3199" s="14">
        <v>17</v>
      </c>
      <c r="D3199" s="14">
        <v>405</v>
      </c>
      <c r="E3199" s="1">
        <v>17012</v>
      </c>
      <c r="F3199" s="1" t="str">
        <f t="shared" si="259"/>
        <v>ХУД17405</v>
      </c>
      <c r="G3199" s="2" t="s">
        <v>1490</v>
      </c>
      <c r="I3199" s="1">
        <v>15</v>
      </c>
      <c r="J3199" s="1">
        <v>2017</v>
      </c>
      <c r="K3199" s="2" t="s">
        <v>1080</v>
      </c>
      <c r="L3199" s="126">
        <v>1.1499999999999999</v>
      </c>
      <c r="N3199" s="117">
        <v>5800000</v>
      </c>
      <c r="O3199" s="129">
        <f t="shared" ref="O3199:O3262" si="260">L3199*N3199</f>
        <v>6669999.9999999991</v>
      </c>
      <c r="P3199" s="14">
        <f t="shared" si="257"/>
        <v>0</v>
      </c>
      <c r="Q3199" s="14" t="str">
        <f>+IF(B3199='1'!$D$15,IF(C3199='1'!$D$16,'2'!D3199,""),"")</f>
        <v/>
      </c>
      <c r="S3199" s="36">
        <v>4800000</v>
      </c>
      <c r="T3199" s="87">
        <v>5000000</v>
      </c>
      <c r="U3199" s="96">
        <v>5300000</v>
      </c>
      <c r="V3199" s="108">
        <v>5800000</v>
      </c>
    </row>
    <row r="3200" spans="1:22" hidden="1" x14ac:dyDescent="0.2">
      <c r="A3200" s="103">
        <v>3715</v>
      </c>
      <c r="B3200" s="1" t="s">
        <v>49</v>
      </c>
      <c r="C3200" s="14">
        <v>17</v>
      </c>
      <c r="D3200" s="14">
        <v>404</v>
      </c>
      <c r="E3200" s="1">
        <v>17012</v>
      </c>
      <c r="F3200" s="1" t="str">
        <f t="shared" si="259"/>
        <v>ХУД17404</v>
      </c>
      <c r="G3200" s="2" t="s">
        <v>1486</v>
      </c>
      <c r="I3200" s="1">
        <v>16</v>
      </c>
      <c r="J3200" s="1">
        <v>2017</v>
      </c>
      <c r="K3200" s="2" t="s">
        <v>1080</v>
      </c>
      <c r="L3200" s="126">
        <v>1.1499999999999999</v>
      </c>
      <c r="N3200" s="117">
        <v>5800000</v>
      </c>
      <c r="O3200" s="129">
        <f t="shared" si="260"/>
        <v>6669999.9999999991</v>
      </c>
      <c r="P3200" s="14">
        <f t="shared" si="257"/>
        <v>0</v>
      </c>
      <c r="Q3200" s="14" t="str">
        <f>+IF(B3200='1'!$D$15,IF(C3200='1'!$D$16,'2'!D3200,""),"")</f>
        <v/>
      </c>
      <c r="S3200" s="36">
        <v>4800000</v>
      </c>
      <c r="T3200" s="87">
        <v>5000000</v>
      </c>
      <c r="U3200" s="96">
        <v>5300000</v>
      </c>
      <c r="V3200" s="108">
        <v>5800000</v>
      </c>
    </row>
    <row r="3201" spans="1:22" hidden="1" x14ac:dyDescent="0.2">
      <c r="A3201" s="103">
        <v>3716</v>
      </c>
      <c r="B3201" s="1" t="s">
        <v>49</v>
      </c>
      <c r="C3201" s="14">
        <v>17</v>
      </c>
      <c r="D3201" s="14">
        <v>403</v>
      </c>
      <c r="E3201" s="1">
        <v>17012</v>
      </c>
      <c r="F3201" s="1" t="str">
        <f t="shared" si="259"/>
        <v>ХУД17403</v>
      </c>
      <c r="G3201" s="2" t="s">
        <v>1490</v>
      </c>
      <c r="I3201" s="1">
        <v>16</v>
      </c>
      <c r="J3201" s="1">
        <v>2015</v>
      </c>
      <c r="K3201" s="2" t="s">
        <v>1080</v>
      </c>
      <c r="L3201" s="126">
        <v>1.1499999999999999</v>
      </c>
      <c r="N3201" s="117">
        <v>5800000</v>
      </c>
      <c r="O3201" s="129">
        <f t="shared" si="260"/>
        <v>6669999.9999999991</v>
      </c>
      <c r="P3201" s="14">
        <f t="shared" ref="P3201:P3264" si="261">+IF(Q3201="",0,P3200+1)</f>
        <v>0</v>
      </c>
      <c r="Q3201" s="14" t="str">
        <f>+IF(B3201='1'!$D$15,IF(C3201='1'!$D$16,'2'!D3201,""),"")</f>
        <v/>
      </c>
      <c r="S3201" s="36">
        <v>4800000</v>
      </c>
      <c r="T3201" s="87">
        <v>5000000</v>
      </c>
      <c r="U3201" s="96">
        <v>5300000</v>
      </c>
      <c r="V3201" s="108">
        <v>5800000</v>
      </c>
    </row>
    <row r="3202" spans="1:22" hidden="1" x14ac:dyDescent="0.2">
      <c r="A3202" s="103">
        <v>3717</v>
      </c>
      <c r="B3202" s="1" t="s">
        <v>49</v>
      </c>
      <c r="C3202" s="14">
        <v>17</v>
      </c>
      <c r="D3202" s="14">
        <v>402</v>
      </c>
      <c r="E3202" s="1">
        <v>17012</v>
      </c>
      <c r="F3202" s="1" t="str">
        <f t="shared" si="259"/>
        <v>ХУД17402</v>
      </c>
      <c r="G3202" s="2" t="s">
        <v>1490</v>
      </c>
      <c r="I3202" s="1">
        <v>16</v>
      </c>
      <c r="J3202" s="1">
        <v>2015</v>
      </c>
      <c r="K3202" s="2" t="s">
        <v>1080</v>
      </c>
      <c r="L3202" s="126">
        <v>1.1499999999999999</v>
      </c>
      <c r="N3202" s="117">
        <v>5800000</v>
      </c>
      <c r="O3202" s="129">
        <f t="shared" si="260"/>
        <v>6669999.9999999991</v>
      </c>
      <c r="P3202" s="14">
        <f t="shared" si="261"/>
        <v>0</v>
      </c>
      <c r="Q3202" s="14" t="str">
        <f>+IF(B3202='1'!$D$15,IF(C3202='1'!$D$16,'2'!D3202,""),"")</f>
        <v/>
      </c>
      <c r="S3202" s="36">
        <v>4800000</v>
      </c>
      <c r="T3202" s="87">
        <v>5000000</v>
      </c>
      <c r="U3202" s="96">
        <v>5300000</v>
      </c>
      <c r="V3202" s="108">
        <v>5800000</v>
      </c>
    </row>
    <row r="3203" spans="1:22" hidden="1" x14ac:dyDescent="0.2">
      <c r="A3203" s="103">
        <v>3718</v>
      </c>
      <c r="B3203" s="1" t="s">
        <v>49</v>
      </c>
      <c r="C3203" s="14">
        <v>17</v>
      </c>
      <c r="D3203" s="14">
        <v>401</v>
      </c>
      <c r="E3203" s="1">
        <v>17012</v>
      </c>
      <c r="F3203" s="1" t="str">
        <f t="shared" si="259"/>
        <v>ХУД17401</v>
      </c>
      <c r="G3203" s="2" t="s">
        <v>1486</v>
      </c>
      <c r="I3203" s="1">
        <v>15</v>
      </c>
      <c r="J3203" s="1">
        <v>2015</v>
      </c>
      <c r="K3203" s="2" t="s">
        <v>1080</v>
      </c>
      <c r="L3203" s="126">
        <v>1.1499999999999999</v>
      </c>
      <c r="N3203" s="117">
        <v>5800000</v>
      </c>
      <c r="O3203" s="129">
        <f t="shared" si="260"/>
        <v>6669999.9999999991</v>
      </c>
      <c r="P3203" s="14">
        <f t="shared" si="261"/>
        <v>0</v>
      </c>
      <c r="Q3203" s="14" t="str">
        <f>+IF(B3203='1'!$D$15,IF(C3203='1'!$D$16,'2'!D3203,""),"")</f>
        <v/>
      </c>
      <c r="S3203" s="36">
        <v>4800000</v>
      </c>
      <c r="T3203" s="87">
        <v>5000000</v>
      </c>
      <c r="U3203" s="96">
        <v>5300000</v>
      </c>
      <c r="V3203" s="108">
        <v>5800000</v>
      </c>
    </row>
    <row r="3204" spans="1:22" hidden="1" x14ac:dyDescent="0.2">
      <c r="A3204" s="103">
        <v>3719</v>
      </c>
      <c r="B3204" s="1" t="s">
        <v>49</v>
      </c>
      <c r="C3204" s="14">
        <v>17</v>
      </c>
      <c r="D3204" s="14">
        <v>320</v>
      </c>
      <c r="E3204" s="1">
        <v>17012</v>
      </c>
      <c r="F3204" s="1" t="str">
        <f t="shared" si="259"/>
        <v>ХУД17320</v>
      </c>
      <c r="G3204" s="2" t="s">
        <v>1486</v>
      </c>
      <c r="I3204" s="1">
        <v>10</v>
      </c>
      <c r="J3204" s="1">
        <v>2015</v>
      </c>
      <c r="K3204" s="2" t="s">
        <v>1080</v>
      </c>
      <c r="L3204" s="126">
        <v>1.1499999999999999</v>
      </c>
      <c r="N3204" s="117">
        <v>5800000</v>
      </c>
      <c r="O3204" s="129">
        <f t="shared" si="260"/>
        <v>6669999.9999999991</v>
      </c>
      <c r="P3204" s="14">
        <f t="shared" si="261"/>
        <v>0</v>
      </c>
      <c r="Q3204" s="14" t="str">
        <f>+IF(B3204='1'!$D$15,IF(C3204='1'!$D$16,'2'!D3204,""),"")</f>
        <v/>
      </c>
      <c r="S3204" s="36">
        <v>4800000</v>
      </c>
      <c r="T3204" s="87">
        <v>5000000</v>
      </c>
      <c r="U3204" s="96">
        <v>5300000</v>
      </c>
      <c r="V3204" s="108">
        <v>5800000</v>
      </c>
    </row>
    <row r="3205" spans="1:22" hidden="1" x14ac:dyDescent="0.2">
      <c r="A3205" s="103">
        <v>3720</v>
      </c>
      <c r="B3205" s="1" t="s">
        <v>49</v>
      </c>
      <c r="C3205" s="14">
        <v>17</v>
      </c>
      <c r="D3205" s="14">
        <v>319</v>
      </c>
      <c r="E3205" s="1">
        <v>17012</v>
      </c>
      <c r="F3205" s="1" t="str">
        <f t="shared" si="259"/>
        <v>ХУД17319</v>
      </c>
      <c r="G3205" s="2" t="s">
        <v>1486</v>
      </c>
      <c r="I3205" s="1">
        <v>7</v>
      </c>
      <c r="J3205" s="1">
        <v>2015</v>
      </c>
      <c r="K3205" s="2" t="s">
        <v>1080</v>
      </c>
      <c r="L3205" s="126">
        <v>1.1499999999999999</v>
      </c>
      <c r="N3205" s="117">
        <v>5800000</v>
      </c>
      <c r="O3205" s="129">
        <f t="shared" si="260"/>
        <v>6669999.9999999991</v>
      </c>
      <c r="P3205" s="14">
        <f t="shared" si="261"/>
        <v>0</v>
      </c>
      <c r="Q3205" s="14" t="str">
        <f>+IF(B3205='1'!$D$15,IF(C3205='1'!$D$16,'2'!D3205,""),"")</f>
        <v/>
      </c>
      <c r="S3205" s="36">
        <v>4800000</v>
      </c>
      <c r="T3205" s="87">
        <v>5000000</v>
      </c>
      <c r="U3205" s="96">
        <v>5300000</v>
      </c>
      <c r="V3205" s="108">
        <v>5800000</v>
      </c>
    </row>
    <row r="3206" spans="1:22" hidden="1" x14ac:dyDescent="0.2">
      <c r="A3206" s="103">
        <v>3721</v>
      </c>
      <c r="B3206" s="1" t="s">
        <v>49</v>
      </c>
      <c r="C3206" s="14">
        <v>17</v>
      </c>
      <c r="D3206" s="14">
        <v>318</v>
      </c>
      <c r="E3206" s="1">
        <v>17012</v>
      </c>
      <c r="F3206" s="1" t="str">
        <f t="shared" si="259"/>
        <v>ХУД17318</v>
      </c>
      <c r="G3206" s="2" t="s">
        <v>1486</v>
      </c>
      <c r="I3206" s="1">
        <v>7</v>
      </c>
      <c r="J3206" s="1">
        <v>2015</v>
      </c>
      <c r="K3206" s="2" t="s">
        <v>1080</v>
      </c>
      <c r="L3206" s="126">
        <v>1.1499999999999999</v>
      </c>
      <c r="N3206" s="117">
        <v>5800000</v>
      </c>
      <c r="O3206" s="129">
        <f t="shared" si="260"/>
        <v>6669999.9999999991</v>
      </c>
      <c r="P3206" s="14">
        <f t="shared" si="261"/>
        <v>0</v>
      </c>
      <c r="Q3206" s="14" t="str">
        <f>+IF(B3206='1'!$D$15,IF(C3206='1'!$D$16,'2'!D3206,""),"")</f>
        <v/>
      </c>
      <c r="S3206" s="36">
        <v>4800000</v>
      </c>
      <c r="T3206" s="87">
        <v>5000000</v>
      </c>
      <c r="U3206" s="96">
        <v>5300000</v>
      </c>
      <c r="V3206" s="108">
        <v>5800000</v>
      </c>
    </row>
    <row r="3207" spans="1:22" hidden="1" x14ac:dyDescent="0.2">
      <c r="A3207" s="103">
        <v>3722</v>
      </c>
      <c r="B3207" s="1" t="s">
        <v>49</v>
      </c>
      <c r="C3207" s="14">
        <v>17</v>
      </c>
      <c r="D3207" s="14">
        <v>317</v>
      </c>
      <c r="E3207" s="1">
        <v>17012</v>
      </c>
      <c r="F3207" s="1" t="str">
        <f t="shared" si="259"/>
        <v>ХУД17317</v>
      </c>
      <c r="G3207" s="2" t="s">
        <v>1486</v>
      </c>
      <c r="I3207" s="1">
        <v>10</v>
      </c>
      <c r="J3207" s="1">
        <v>2014</v>
      </c>
      <c r="K3207" s="2" t="s">
        <v>1080</v>
      </c>
      <c r="L3207" s="126">
        <v>1.1499999999999999</v>
      </c>
      <c r="N3207" s="117">
        <v>5800000</v>
      </c>
      <c r="O3207" s="129">
        <f t="shared" si="260"/>
        <v>6669999.9999999991</v>
      </c>
      <c r="P3207" s="14">
        <f t="shared" si="261"/>
        <v>0</v>
      </c>
      <c r="Q3207" s="14" t="str">
        <f>+IF(B3207='1'!$D$15,IF(C3207='1'!$D$16,'2'!D3207,""),"")</f>
        <v/>
      </c>
      <c r="S3207" s="36">
        <v>4800000</v>
      </c>
      <c r="T3207" s="87">
        <v>5000000</v>
      </c>
      <c r="U3207" s="96">
        <v>5300000</v>
      </c>
      <c r="V3207" s="108">
        <v>5800000</v>
      </c>
    </row>
    <row r="3208" spans="1:22" hidden="1" x14ac:dyDescent="0.2">
      <c r="A3208" s="103">
        <v>3723</v>
      </c>
      <c r="B3208" s="1" t="s">
        <v>49</v>
      </c>
      <c r="C3208" s="14">
        <v>17</v>
      </c>
      <c r="D3208" s="14">
        <v>316</v>
      </c>
      <c r="E3208" s="1">
        <v>17012</v>
      </c>
      <c r="F3208" s="1" t="str">
        <f t="shared" si="259"/>
        <v>ХУД17316</v>
      </c>
      <c r="G3208" s="2" t="s">
        <v>1486</v>
      </c>
      <c r="I3208" s="1">
        <v>7</v>
      </c>
      <c r="J3208" s="1">
        <v>2014</v>
      </c>
      <c r="K3208" s="2" t="s">
        <v>1080</v>
      </c>
      <c r="L3208" s="126">
        <v>1.1499999999999999</v>
      </c>
      <c r="N3208" s="117">
        <v>5800000</v>
      </c>
      <c r="O3208" s="129">
        <f t="shared" si="260"/>
        <v>6669999.9999999991</v>
      </c>
      <c r="P3208" s="14">
        <f t="shared" si="261"/>
        <v>0</v>
      </c>
      <c r="Q3208" s="14" t="str">
        <f>+IF(B3208='1'!$D$15,IF(C3208='1'!$D$16,'2'!D3208,""),"")</f>
        <v/>
      </c>
      <c r="S3208" s="36">
        <v>4800000</v>
      </c>
      <c r="T3208" s="87">
        <v>5000000</v>
      </c>
      <c r="U3208" s="96">
        <v>5300000</v>
      </c>
      <c r="V3208" s="108">
        <v>5800000</v>
      </c>
    </row>
    <row r="3209" spans="1:22" hidden="1" x14ac:dyDescent="0.2">
      <c r="A3209" s="103">
        <v>3724</v>
      </c>
      <c r="B3209" s="1" t="s">
        <v>49</v>
      </c>
      <c r="C3209" s="14">
        <v>17</v>
      </c>
      <c r="D3209" s="14">
        <v>315</v>
      </c>
      <c r="E3209" s="1">
        <v>17012</v>
      </c>
      <c r="F3209" s="1" t="str">
        <f t="shared" si="259"/>
        <v>ХУД17315</v>
      </c>
      <c r="G3209" s="2" t="s">
        <v>1486</v>
      </c>
      <c r="I3209" s="1">
        <v>7</v>
      </c>
      <c r="J3209" s="1">
        <v>2014</v>
      </c>
      <c r="K3209" s="2" t="s">
        <v>1080</v>
      </c>
      <c r="L3209" s="126">
        <v>1.1499999999999999</v>
      </c>
      <c r="N3209" s="117">
        <v>5800000</v>
      </c>
      <c r="O3209" s="129">
        <f t="shared" si="260"/>
        <v>6669999.9999999991</v>
      </c>
      <c r="P3209" s="14">
        <f t="shared" si="261"/>
        <v>0</v>
      </c>
      <c r="Q3209" s="14" t="str">
        <f>+IF(B3209='1'!$D$15,IF(C3209='1'!$D$16,'2'!D3209,""),"")</f>
        <v/>
      </c>
      <c r="S3209" s="36">
        <v>4800000</v>
      </c>
      <c r="T3209" s="87">
        <v>5000000</v>
      </c>
      <c r="U3209" s="96">
        <v>5300000</v>
      </c>
      <c r="V3209" s="108">
        <v>5800000</v>
      </c>
    </row>
    <row r="3210" spans="1:22" hidden="1" x14ac:dyDescent="0.2">
      <c r="A3210" s="103">
        <v>3725</v>
      </c>
      <c r="B3210" s="1" t="s">
        <v>49</v>
      </c>
      <c r="C3210" s="14">
        <v>17</v>
      </c>
      <c r="D3210" s="14">
        <v>314</v>
      </c>
      <c r="E3210" s="1">
        <v>17012</v>
      </c>
      <c r="F3210" s="1" t="str">
        <f t="shared" si="259"/>
        <v>ХУД17314</v>
      </c>
      <c r="G3210" s="2" t="s">
        <v>1486</v>
      </c>
      <c r="I3210" s="1">
        <v>10</v>
      </c>
      <c r="J3210" s="1">
        <v>2014</v>
      </c>
      <c r="K3210" s="2" t="s">
        <v>1080</v>
      </c>
      <c r="L3210" s="126">
        <v>1.1499999999999999</v>
      </c>
      <c r="N3210" s="117">
        <v>5800000</v>
      </c>
      <c r="O3210" s="129">
        <f t="shared" si="260"/>
        <v>6669999.9999999991</v>
      </c>
      <c r="P3210" s="14">
        <f t="shared" si="261"/>
        <v>0</v>
      </c>
      <c r="Q3210" s="14" t="str">
        <f>+IF(B3210='1'!$D$15,IF(C3210='1'!$D$16,'2'!D3210,""),"")</f>
        <v/>
      </c>
      <c r="S3210" s="36">
        <v>4800000</v>
      </c>
      <c r="T3210" s="87">
        <v>5000000</v>
      </c>
      <c r="U3210" s="96">
        <v>5300000</v>
      </c>
      <c r="V3210" s="108">
        <v>5800000</v>
      </c>
    </row>
    <row r="3211" spans="1:22" hidden="1" x14ac:dyDescent="0.2">
      <c r="A3211" s="103">
        <v>3726</v>
      </c>
      <c r="B3211" s="1" t="s">
        <v>49</v>
      </c>
      <c r="C3211" s="14">
        <v>17</v>
      </c>
      <c r="D3211" s="14">
        <v>313</v>
      </c>
      <c r="E3211" s="1">
        <v>17012</v>
      </c>
      <c r="F3211" s="1" t="str">
        <f t="shared" si="259"/>
        <v>ХУД17313</v>
      </c>
      <c r="G3211" s="2" t="s">
        <v>1486</v>
      </c>
      <c r="I3211" s="1">
        <v>7</v>
      </c>
      <c r="J3211" s="1">
        <v>2013</v>
      </c>
      <c r="K3211" s="2" t="s">
        <v>1080</v>
      </c>
      <c r="L3211" s="126">
        <v>1.1499999999999999</v>
      </c>
      <c r="N3211" s="117">
        <v>5800000</v>
      </c>
      <c r="O3211" s="129">
        <f t="shared" si="260"/>
        <v>6669999.9999999991</v>
      </c>
      <c r="P3211" s="14">
        <f t="shared" si="261"/>
        <v>0</v>
      </c>
      <c r="Q3211" s="14" t="str">
        <f>+IF(B3211='1'!$D$15,IF(C3211='1'!$D$16,'2'!D3211,""),"")</f>
        <v/>
      </c>
      <c r="S3211" s="36">
        <v>4800000</v>
      </c>
      <c r="T3211" s="87">
        <v>5000000</v>
      </c>
      <c r="U3211" s="96">
        <v>5300000</v>
      </c>
      <c r="V3211" s="108">
        <v>5800000</v>
      </c>
    </row>
    <row r="3212" spans="1:22" hidden="1" x14ac:dyDescent="0.2">
      <c r="A3212" s="103">
        <v>3727</v>
      </c>
      <c r="B3212" s="1" t="s">
        <v>49</v>
      </c>
      <c r="C3212" s="14">
        <v>17</v>
      </c>
      <c r="D3212" s="14">
        <v>312</v>
      </c>
      <c r="E3212" s="1">
        <v>17012</v>
      </c>
      <c r="F3212" s="1" t="str">
        <f t="shared" si="259"/>
        <v>ХУД17312</v>
      </c>
      <c r="G3212" s="2" t="s">
        <v>1486</v>
      </c>
      <c r="I3212" s="1">
        <v>7</v>
      </c>
      <c r="J3212" s="1">
        <v>2013</v>
      </c>
      <c r="K3212" s="2" t="s">
        <v>1080</v>
      </c>
      <c r="L3212" s="126">
        <v>1.1499999999999999</v>
      </c>
      <c r="N3212" s="117">
        <v>5800000</v>
      </c>
      <c r="O3212" s="129">
        <f t="shared" si="260"/>
        <v>6669999.9999999991</v>
      </c>
      <c r="P3212" s="14">
        <f t="shared" si="261"/>
        <v>0</v>
      </c>
      <c r="Q3212" s="14" t="str">
        <f>+IF(B3212='1'!$D$15,IF(C3212='1'!$D$16,'2'!D3212,""),"")</f>
        <v/>
      </c>
      <c r="S3212" s="36">
        <v>4800000</v>
      </c>
      <c r="T3212" s="87">
        <v>5000000</v>
      </c>
      <c r="U3212" s="96">
        <v>5300000</v>
      </c>
      <c r="V3212" s="108">
        <v>5800000</v>
      </c>
    </row>
    <row r="3213" spans="1:22" hidden="1" x14ac:dyDescent="0.2">
      <c r="A3213" s="103">
        <v>3728</v>
      </c>
      <c r="B3213" s="1" t="s">
        <v>49</v>
      </c>
      <c r="C3213" s="14">
        <v>17</v>
      </c>
      <c r="D3213" s="14">
        <v>311</v>
      </c>
      <c r="E3213" s="1">
        <v>17012</v>
      </c>
      <c r="F3213" s="1" t="str">
        <f t="shared" si="259"/>
        <v>ХУД17311</v>
      </c>
      <c r="G3213" s="2" t="s">
        <v>1486</v>
      </c>
      <c r="I3213" s="1">
        <v>10</v>
      </c>
      <c r="J3213" s="1">
        <v>2013</v>
      </c>
      <c r="K3213" s="2" t="s">
        <v>1080</v>
      </c>
      <c r="L3213" s="126">
        <v>1.1499999999999999</v>
      </c>
      <c r="N3213" s="117">
        <v>5800000</v>
      </c>
      <c r="O3213" s="129">
        <f t="shared" si="260"/>
        <v>6669999.9999999991</v>
      </c>
      <c r="P3213" s="14">
        <f t="shared" si="261"/>
        <v>0</v>
      </c>
      <c r="Q3213" s="14" t="str">
        <f>+IF(B3213='1'!$D$15,IF(C3213='1'!$D$16,'2'!D3213,""),"")</f>
        <v/>
      </c>
      <c r="S3213" s="36">
        <v>4800000</v>
      </c>
      <c r="T3213" s="87">
        <v>5000000</v>
      </c>
      <c r="U3213" s="96">
        <v>5300000</v>
      </c>
      <c r="V3213" s="108">
        <v>5800000</v>
      </c>
    </row>
    <row r="3214" spans="1:22" hidden="1" x14ac:dyDescent="0.2">
      <c r="A3214" s="103">
        <v>3729</v>
      </c>
      <c r="B3214" s="1" t="s">
        <v>49</v>
      </c>
      <c r="C3214" s="14">
        <v>17</v>
      </c>
      <c r="D3214" s="14">
        <v>310</v>
      </c>
      <c r="E3214" s="1">
        <v>17012</v>
      </c>
      <c r="F3214" s="1" t="str">
        <f t="shared" si="259"/>
        <v>ХУД17310</v>
      </c>
      <c r="G3214" s="2" t="s">
        <v>1486</v>
      </c>
      <c r="I3214" s="1">
        <v>7</v>
      </c>
      <c r="J3214" s="1">
        <v>2015</v>
      </c>
      <c r="K3214" s="2" t="s">
        <v>1080</v>
      </c>
      <c r="L3214" s="126">
        <v>1.1499999999999999</v>
      </c>
      <c r="N3214" s="117">
        <v>5800000</v>
      </c>
      <c r="O3214" s="129">
        <f t="shared" si="260"/>
        <v>6669999.9999999991</v>
      </c>
      <c r="P3214" s="14">
        <f t="shared" si="261"/>
        <v>0</v>
      </c>
      <c r="Q3214" s="14" t="str">
        <f>+IF(B3214='1'!$D$15,IF(C3214='1'!$D$16,'2'!D3214,""),"")</f>
        <v/>
      </c>
      <c r="S3214" s="36">
        <v>4800000</v>
      </c>
      <c r="T3214" s="87">
        <v>5000000</v>
      </c>
      <c r="U3214" s="96">
        <v>5300000</v>
      </c>
      <c r="V3214" s="108">
        <v>5800000</v>
      </c>
    </row>
    <row r="3215" spans="1:22" hidden="1" x14ac:dyDescent="0.2">
      <c r="A3215" s="103">
        <v>3730</v>
      </c>
      <c r="B3215" s="1" t="s">
        <v>49</v>
      </c>
      <c r="C3215" s="14">
        <v>17</v>
      </c>
      <c r="D3215" s="14">
        <v>309</v>
      </c>
      <c r="E3215" s="1">
        <v>17012</v>
      </c>
      <c r="F3215" s="1" t="str">
        <f t="shared" si="259"/>
        <v>ХУД17309</v>
      </c>
      <c r="G3215" s="2" t="s">
        <v>1486</v>
      </c>
      <c r="I3215" s="1">
        <v>7</v>
      </c>
      <c r="J3215" s="1">
        <v>2015</v>
      </c>
      <c r="K3215" s="2" t="s">
        <v>1080</v>
      </c>
      <c r="L3215" s="126">
        <v>1.1499999999999999</v>
      </c>
      <c r="N3215" s="117">
        <v>5800000</v>
      </c>
      <c r="O3215" s="129">
        <f t="shared" si="260"/>
        <v>6669999.9999999991</v>
      </c>
      <c r="P3215" s="14">
        <f t="shared" si="261"/>
        <v>0</v>
      </c>
      <c r="Q3215" s="14" t="str">
        <f>+IF(B3215='1'!$D$15,IF(C3215='1'!$D$16,'2'!D3215,""),"")</f>
        <v/>
      </c>
      <c r="S3215" s="36">
        <v>4800000</v>
      </c>
      <c r="T3215" s="87">
        <v>5000000</v>
      </c>
      <c r="U3215" s="96">
        <v>5300000</v>
      </c>
      <c r="V3215" s="108">
        <v>5800000</v>
      </c>
    </row>
    <row r="3216" spans="1:22" hidden="1" x14ac:dyDescent="0.2">
      <c r="A3216" s="103">
        <v>3731</v>
      </c>
      <c r="B3216" s="1" t="s">
        <v>49</v>
      </c>
      <c r="C3216" s="14">
        <v>17</v>
      </c>
      <c r="D3216" s="14">
        <v>308</v>
      </c>
      <c r="E3216" s="1">
        <v>17012</v>
      </c>
      <c r="F3216" s="1" t="str">
        <f t="shared" si="259"/>
        <v>ХУД17308</v>
      </c>
      <c r="G3216" s="2" t="s">
        <v>1486</v>
      </c>
      <c r="I3216" s="1">
        <v>10</v>
      </c>
      <c r="J3216" s="1">
        <v>2013</v>
      </c>
      <c r="K3216" s="2" t="s">
        <v>1080</v>
      </c>
      <c r="L3216" s="126">
        <v>1.1499999999999999</v>
      </c>
      <c r="N3216" s="117">
        <v>5800000</v>
      </c>
      <c r="O3216" s="129">
        <f t="shared" si="260"/>
        <v>6669999.9999999991</v>
      </c>
      <c r="P3216" s="14">
        <f t="shared" si="261"/>
        <v>0</v>
      </c>
      <c r="Q3216" s="14" t="str">
        <f>+IF(B3216='1'!$D$15,IF(C3216='1'!$D$16,'2'!D3216,""),"")</f>
        <v/>
      </c>
      <c r="S3216" s="36">
        <v>4800000</v>
      </c>
      <c r="T3216" s="87">
        <v>5000000</v>
      </c>
      <c r="U3216" s="96">
        <v>5300000</v>
      </c>
      <c r="V3216" s="108">
        <v>5800000</v>
      </c>
    </row>
    <row r="3217" spans="1:22" hidden="1" x14ac:dyDescent="0.2">
      <c r="A3217" s="103">
        <v>3732</v>
      </c>
      <c r="B3217" s="1" t="s">
        <v>49</v>
      </c>
      <c r="C3217" s="14">
        <v>17</v>
      </c>
      <c r="D3217" s="14">
        <v>307</v>
      </c>
      <c r="E3217" s="1">
        <v>17012</v>
      </c>
      <c r="F3217" s="1" t="str">
        <f t="shared" si="259"/>
        <v>ХУД17307</v>
      </c>
      <c r="G3217" s="2" t="s">
        <v>1486</v>
      </c>
      <c r="I3217" s="1">
        <v>7</v>
      </c>
      <c r="J3217" s="1">
        <v>2012</v>
      </c>
      <c r="K3217" s="2" t="s">
        <v>1080</v>
      </c>
      <c r="L3217" s="126">
        <v>1.1499999999999999</v>
      </c>
      <c r="N3217" s="117">
        <v>5800000</v>
      </c>
      <c r="O3217" s="129">
        <f t="shared" si="260"/>
        <v>6669999.9999999991</v>
      </c>
      <c r="P3217" s="14">
        <f t="shared" si="261"/>
        <v>0</v>
      </c>
      <c r="Q3217" s="14" t="str">
        <f>+IF(B3217='1'!$D$15,IF(C3217='1'!$D$16,'2'!D3217,""),"")</f>
        <v/>
      </c>
      <c r="S3217" s="36">
        <v>4800000</v>
      </c>
      <c r="T3217" s="87">
        <v>5000000</v>
      </c>
      <c r="U3217" s="96">
        <v>5300000</v>
      </c>
      <c r="V3217" s="108">
        <v>5800000</v>
      </c>
    </row>
    <row r="3218" spans="1:22" hidden="1" x14ac:dyDescent="0.2">
      <c r="A3218" s="103">
        <v>3733</v>
      </c>
      <c r="B3218" s="1" t="s">
        <v>49</v>
      </c>
      <c r="C3218" s="14">
        <v>17</v>
      </c>
      <c r="D3218" s="14">
        <v>306</v>
      </c>
      <c r="E3218" s="1">
        <v>17012</v>
      </c>
      <c r="F3218" s="1" t="str">
        <f t="shared" si="259"/>
        <v>ХУД17306</v>
      </c>
      <c r="G3218" s="2" t="s">
        <v>1486</v>
      </c>
      <c r="I3218" s="1">
        <v>7</v>
      </c>
      <c r="J3218" s="1">
        <v>2015</v>
      </c>
      <c r="K3218" s="2" t="s">
        <v>1080</v>
      </c>
      <c r="L3218" s="126">
        <v>1.1499999999999999</v>
      </c>
      <c r="N3218" s="117">
        <v>5800000</v>
      </c>
      <c r="O3218" s="129">
        <f t="shared" si="260"/>
        <v>6669999.9999999991</v>
      </c>
      <c r="P3218" s="14">
        <f t="shared" si="261"/>
        <v>0</v>
      </c>
      <c r="Q3218" s="14" t="str">
        <f>+IF(B3218='1'!$D$15,IF(C3218='1'!$D$16,'2'!D3218,""),"")</f>
        <v/>
      </c>
      <c r="S3218" s="36">
        <v>4800000</v>
      </c>
      <c r="T3218" s="87">
        <v>5000000</v>
      </c>
      <c r="U3218" s="96">
        <v>5300000</v>
      </c>
      <c r="V3218" s="108">
        <v>5800000</v>
      </c>
    </row>
    <row r="3219" spans="1:22" hidden="1" x14ac:dyDescent="0.2">
      <c r="A3219" s="103">
        <v>3734</v>
      </c>
      <c r="B3219" s="1" t="s">
        <v>49</v>
      </c>
      <c r="C3219" s="14">
        <v>17</v>
      </c>
      <c r="D3219" s="14">
        <v>305</v>
      </c>
      <c r="E3219" s="1">
        <v>17012</v>
      </c>
      <c r="F3219" s="1" t="str">
        <f t="shared" si="259"/>
        <v>ХУД17305</v>
      </c>
      <c r="G3219" s="2" t="s">
        <v>1486</v>
      </c>
      <c r="I3219" s="1">
        <v>7</v>
      </c>
      <c r="J3219" s="1">
        <v>2013</v>
      </c>
      <c r="K3219" s="2" t="s">
        <v>1080</v>
      </c>
      <c r="L3219" s="126">
        <v>1.1499999999999999</v>
      </c>
      <c r="N3219" s="117">
        <v>5800000</v>
      </c>
      <c r="O3219" s="129">
        <f t="shared" si="260"/>
        <v>6669999.9999999991</v>
      </c>
      <c r="P3219" s="14">
        <f t="shared" si="261"/>
        <v>0</v>
      </c>
      <c r="Q3219" s="14" t="str">
        <f>+IF(B3219='1'!$D$15,IF(C3219='1'!$D$16,'2'!D3219,""),"")</f>
        <v/>
      </c>
      <c r="S3219" s="36">
        <v>4800000</v>
      </c>
      <c r="T3219" s="87">
        <v>5000000</v>
      </c>
      <c r="U3219" s="96">
        <v>5300000</v>
      </c>
      <c r="V3219" s="108">
        <v>5800000</v>
      </c>
    </row>
    <row r="3220" spans="1:22" hidden="1" x14ac:dyDescent="0.2">
      <c r="A3220" s="103">
        <v>3735</v>
      </c>
      <c r="B3220" s="1" t="s">
        <v>49</v>
      </c>
      <c r="C3220" s="14">
        <v>17</v>
      </c>
      <c r="D3220" s="14">
        <v>304</v>
      </c>
      <c r="E3220" s="1">
        <v>17012</v>
      </c>
      <c r="F3220" s="1" t="str">
        <f t="shared" si="259"/>
        <v>ХУД17304</v>
      </c>
      <c r="G3220" s="2" t="s">
        <v>1486</v>
      </c>
      <c r="I3220" s="1">
        <v>7</v>
      </c>
      <c r="J3220" s="1">
        <v>2013</v>
      </c>
      <c r="K3220" s="2" t="s">
        <v>1080</v>
      </c>
      <c r="L3220" s="126">
        <v>1.1499999999999999</v>
      </c>
      <c r="N3220" s="117">
        <v>5800000</v>
      </c>
      <c r="O3220" s="129">
        <f t="shared" si="260"/>
        <v>6669999.9999999991</v>
      </c>
      <c r="P3220" s="14">
        <f t="shared" si="261"/>
        <v>0</v>
      </c>
      <c r="Q3220" s="14" t="str">
        <f>+IF(B3220='1'!$D$15,IF(C3220='1'!$D$16,'2'!D3220,""),"")</f>
        <v/>
      </c>
      <c r="S3220" s="36">
        <v>4800000</v>
      </c>
      <c r="T3220" s="87">
        <v>5000000</v>
      </c>
      <c r="U3220" s="96">
        <v>5300000</v>
      </c>
      <c r="V3220" s="108">
        <v>5800000</v>
      </c>
    </row>
    <row r="3221" spans="1:22" hidden="1" x14ac:dyDescent="0.2">
      <c r="A3221" s="103">
        <v>3736</v>
      </c>
      <c r="B3221" s="1" t="s">
        <v>49</v>
      </c>
      <c r="C3221" s="14">
        <v>17</v>
      </c>
      <c r="D3221" s="14">
        <v>303</v>
      </c>
      <c r="E3221" s="1">
        <v>17012</v>
      </c>
      <c r="F3221" s="1" t="str">
        <f t="shared" si="259"/>
        <v>ХУД17303</v>
      </c>
      <c r="G3221" s="2" t="s">
        <v>1486</v>
      </c>
      <c r="I3221" s="1">
        <v>6</v>
      </c>
      <c r="J3221" s="1">
        <v>2013</v>
      </c>
      <c r="K3221" s="2" t="s">
        <v>1080</v>
      </c>
      <c r="L3221" s="126">
        <v>1.1499999999999999</v>
      </c>
      <c r="N3221" s="117">
        <v>5800000</v>
      </c>
      <c r="O3221" s="129">
        <f t="shared" si="260"/>
        <v>6669999.9999999991</v>
      </c>
      <c r="P3221" s="14">
        <f t="shared" si="261"/>
        <v>0</v>
      </c>
      <c r="Q3221" s="14" t="str">
        <f>+IF(B3221='1'!$D$15,IF(C3221='1'!$D$16,'2'!D3221,""),"")</f>
        <v/>
      </c>
      <c r="S3221" s="36">
        <v>4800000</v>
      </c>
      <c r="T3221" s="87">
        <v>5000000</v>
      </c>
      <c r="U3221" s="96">
        <v>5300000</v>
      </c>
      <c r="V3221" s="108">
        <v>5800000</v>
      </c>
    </row>
    <row r="3222" spans="1:22" hidden="1" x14ac:dyDescent="0.2">
      <c r="A3222" s="103">
        <v>3737</v>
      </c>
      <c r="B3222" s="1" t="s">
        <v>49</v>
      </c>
      <c r="C3222" s="14">
        <v>17</v>
      </c>
      <c r="D3222" s="14">
        <v>302</v>
      </c>
      <c r="E3222" s="1">
        <v>17012</v>
      </c>
      <c r="F3222" s="1" t="str">
        <f t="shared" si="259"/>
        <v>ХУД17302</v>
      </c>
      <c r="G3222" s="2" t="s">
        <v>1486</v>
      </c>
      <c r="I3222" s="1">
        <v>7</v>
      </c>
      <c r="J3222" s="1">
        <v>2013</v>
      </c>
      <c r="K3222" s="2" t="s">
        <v>1080</v>
      </c>
      <c r="L3222" s="126">
        <v>1.1499999999999999</v>
      </c>
      <c r="N3222" s="117">
        <v>5800000</v>
      </c>
      <c r="O3222" s="129">
        <f t="shared" si="260"/>
        <v>6669999.9999999991</v>
      </c>
      <c r="P3222" s="14">
        <f t="shared" si="261"/>
        <v>0</v>
      </c>
      <c r="Q3222" s="14" t="str">
        <f>+IF(B3222='1'!$D$15,IF(C3222='1'!$D$16,'2'!D3222,""),"")</f>
        <v/>
      </c>
      <c r="S3222" s="36">
        <v>4800000</v>
      </c>
      <c r="T3222" s="87">
        <v>5000000</v>
      </c>
      <c r="U3222" s="96">
        <v>5300000</v>
      </c>
      <c r="V3222" s="108">
        <v>5800000</v>
      </c>
    </row>
    <row r="3223" spans="1:22" hidden="1" x14ac:dyDescent="0.2">
      <c r="A3223" s="103">
        <v>3738</v>
      </c>
      <c r="B3223" s="1" t="s">
        <v>49</v>
      </c>
      <c r="C3223" s="14">
        <v>17</v>
      </c>
      <c r="D3223" s="14">
        <v>301</v>
      </c>
      <c r="E3223" s="1">
        <v>17012</v>
      </c>
      <c r="F3223" s="1" t="str">
        <f t="shared" si="259"/>
        <v>ХУД17301</v>
      </c>
      <c r="G3223" s="2" t="s">
        <v>1486</v>
      </c>
      <c r="I3223" s="1">
        <v>15</v>
      </c>
      <c r="J3223" s="1">
        <v>2015</v>
      </c>
      <c r="K3223" s="2" t="s">
        <v>1080</v>
      </c>
      <c r="L3223" s="126">
        <v>1.1499999999999999</v>
      </c>
      <c r="N3223" s="117">
        <v>5800000</v>
      </c>
      <c r="O3223" s="129">
        <f t="shared" si="260"/>
        <v>6669999.9999999991</v>
      </c>
      <c r="P3223" s="14">
        <f t="shared" si="261"/>
        <v>0</v>
      </c>
      <c r="Q3223" s="14" t="str">
        <f>+IF(B3223='1'!$D$15,IF(C3223='1'!$D$16,'2'!D3223,""),"")</f>
        <v/>
      </c>
      <c r="S3223" s="36">
        <v>4800000</v>
      </c>
      <c r="T3223" s="87">
        <v>5000000</v>
      </c>
      <c r="U3223" s="96">
        <v>5300000</v>
      </c>
      <c r="V3223" s="108">
        <v>5800000</v>
      </c>
    </row>
    <row r="3224" spans="1:22" hidden="1" x14ac:dyDescent="0.2">
      <c r="A3224" s="103">
        <v>3739</v>
      </c>
      <c r="B3224" s="1" t="s">
        <v>49</v>
      </c>
      <c r="C3224" s="14">
        <v>17</v>
      </c>
      <c r="D3224" s="14">
        <v>145</v>
      </c>
      <c r="E3224" s="1">
        <v>17012</v>
      </c>
      <c r="F3224" s="1" t="str">
        <f t="shared" si="259"/>
        <v>ХУД17145</v>
      </c>
      <c r="G3224" s="2" t="s">
        <v>1487</v>
      </c>
      <c r="I3224" s="1">
        <v>16</v>
      </c>
      <c r="J3224" s="1" t="s">
        <v>2196</v>
      </c>
      <c r="K3224" s="2" t="s">
        <v>1080</v>
      </c>
      <c r="L3224" s="122">
        <f t="shared" ref="L3224:L3255" si="262">+$L$1</f>
        <v>1.1000000000000001</v>
      </c>
      <c r="N3224" s="117">
        <v>0</v>
      </c>
      <c r="O3224" s="129">
        <f t="shared" si="260"/>
        <v>0</v>
      </c>
      <c r="P3224" s="14">
        <f t="shared" si="261"/>
        <v>0</v>
      </c>
      <c r="Q3224" s="14" t="str">
        <f>+IF(B3224='1'!$D$15,IF(C3224='1'!$D$16,'2'!D3224,""),"")</f>
        <v/>
      </c>
      <c r="S3224" s="36"/>
      <c r="T3224" s="87">
        <v>0</v>
      </c>
      <c r="U3224" s="96">
        <v>0</v>
      </c>
      <c r="V3224" s="108">
        <v>0</v>
      </c>
    </row>
    <row r="3225" spans="1:22" hidden="1" x14ac:dyDescent="0.2">
      <c r="A3225" s="103">
        <v>3740</v>
      </c>
      <c r="B3225" s="1" t="s">
        <v>49</v>
      </c>
      <c r="C3225" s="14">
        <v>17</v>
      </c>
      <c r="D3225" s="14">
        <v>143</v>
      </c>
      <c r="E3225" s="1">
        <v>17012</v>
      </c>
      <c r="F3225" s="1" t="str">
        <f t="shared" si="259"/>
        <v>ХУД17143</v>
      </c>
      <c r="G3225" s="2" t="s">
        <v>1487</v>
      </c>
      <c r="I3225" s="1">
        <v>16</v>
      </c>
      <c r="J3225" s="1">
        <v>2023</v>
      </c>
      <c r="K3225" s="2" t="s">
        <v>1080</v>
      </c>
      <c r="L3225" s="122">
        <f t="shared" si="262"/>
        <v>1.1000000000000001</v>
      </c>
      <c r="N3225" s="117">
        <v>4200000</v>
      </c>
      <c r="O3225" s="129">
        <f t="shared" si="260"/>
        <v>4620000</v>
      </c>
      <c r="P3225" s="14">
        <f t="shared" si="261"/>
        <v>0</v>
      </c>
      <c r="Q3225" s="14" t="str">
        <f>+IF(B3225='1'!$D$15,IF(C3225='1'!$D$16,'2'!D3225,""),"")</f>
        <v/>
      </c>
      <c r="S3225" s="36"/>
      <c r="T3225" s="87">
        <v>0</v>
      </c>
      <c r="U3225" s="96">
        <v>0</v>
      </c>
      <c r="V3225" s="108">
        <v>4200000</v>
      </c>
    </row>
    <row r="3226" spans="1:22" hidden="1" x14ac:dyDescent="0.2">
      <c r="A3226" s="103">
        <v>3741</v>
      </c>
      <c r="B3226" s="1" t="s">
        <v>49</v>
      </c>
      <c r="C3226" s="14">
        <v>17</v>
      </c>
      <c r="D3226" s="14">
        <v>135</v>
      </c>
      <c r="E3226" s="1">
        <v>17012</v>
      </c>
      <c r="F3226" s="1" t="str">
        <f t="shared" si="259"/>
        <v>ХУД17135</v>
      </c>
      <c r="G3226" s="2" t="s">
        <v>1487</v>
      </c>
      <c r="I3226" s="1">
        <v>16</v>
      </c>
      <c r="J3226" s="1">
        <v>2020</v>
      </c>
      <c r="K3226" s="2" t="s">
        <v>1080</v>
      </c>
      <c r="L3226" s="122">
        <f t="shared" si="262"/>
        <v>1.1000000000000001</v>
      </c>
      <c r="N3226" s="117">
        <v>3800000</v>
      </c>
      <c r="O3226" s="129">
        <f t="shared" si="260"/>
        <v>4180000.0000000005</v>
      </c>
      <c r="P3226" s="14">
        <f t="shared" si="261"/>
        <v>0</v>
      </c>
      <c r="Q3226" s="14" t="str">
        <f>+IF(B3226='1'!$D$15,IF(C3226='1'!$D$16,'2'!D3226,""),"")</f>
        <v/>
      </c>
      <c r="S3226" s="36">
        <v>2600000</v>
      </c>
      <c r="T3226" s="87">
        <v>2800000</v>
      </c>
      <c r="U3226" s="96">
        <v>3200000</v>
      </c>
      <c r="V3226" s="108">
        <v>3800000</v>
      </c>
    </row>
    <row r="3227" spans="1:22" hidden="1" x14ac:dyDescent="0.2">
      <c r="A3227" s="103">
        <v>3742</v>
      </c>
      <c r="B3227" s="1" t="s">
        <v>49</v>
      </c>
      <c r="C3227" s="14">
        <v>17</v>
      </c>
      <c r="D3227" s="14">
        <v>134</v>
      </c>
      <c r="E3227" s="1">
        <v>17012</v>
      </c>
      <c r="F3227" s="1" t="str">
        <f t="shared" si="259"/>
        <v>ХУД17134</v>
      </c>
      <c r="G3227" s="2" t="s">
        <v>1487</v>
      </c>
      <c r="I3227" s="1">
        <v>16</v>
      </c>
      <c r="J3227" s="1">
        <v>2020</v>
      </c>
      <c r="K3227" s="2" t="s">
        <v>1080</v>
      </c>
      <c r="L3227" s="122">
        <f t="shared" si="262"/>
        <v>1.1000000000000001</v>
      </c>
      <c r="N3227" s="117">
        <v>3800000</v>
      </c>
      <c r="O3227" s="129">
        <f t="shared" si="260"/>
        <v>4180000.0000000005</v>
      </c>
      <c r="P3227" s="14">
        <f t="shared" si="261"/>
        <v>0</v>
      </c>
      <c r="Q3227" s="14" t="str">
        <f>+IF(B3227='1'!$D$15,IF(C3227='1'!$D$16,'2'!D3227,""),"")</f>
        <v/>
      </c>
      <c r="S3227" s="36">
        <v>2600000</v>
      </c>
      <c r="T3227" s="87">
        <v>2800000</v>
      </c>
      <c r="U3227" s="96">
        <v>3200000</v>
      </c>
      <c r="V3227" s="108">
        <v>3800000</v>
      </c>
    </row>
    <row r="3228" spans="1:22" hidden="1" x14ac:dyDescent="0.2">
      <c r="A3228" s="103">
        <v>3743</v>
      </c>
      <c r="B3228" s="1" t="s">
        <v>49</v>
      </c>
      <c r="C3228" s="14">
        <v>17</v>
      </c>
      <c r="D3228" s="14">
        <v>132</v>
      </c>
      <c r="E3228" s="1">
        <v>17012</v>
      </c>
      <c r="F3228" s="1" t="str">
        <f t="shared" si="259"/>
        <v>ХУД17132</v>
      </c>
      <c r="G3228" s="2" t="s">
        <v>1487</v>
      </c>
      <c r="I3228" s="1">
        <v>18</v>
      </c>
      <c r="J3228" s="1">
        <v>2020</v>
      </c>
      <c r="K3228" s="2" t="s">
        <v>1080</v>
      </c>
      <c r="L3228" s="122">
        <f t="shared" si="262"/>
        <v>1.1000000000000001</v>
      </c>
      <c r="N3228" s="117">
        <v>3800000</v>
      </c>
      <c r="O3228" s="129">
        <f t="shared" si="260"/>
        <v>4180000.0000000005</v>
      </c>
      <c r="P3228" s="14">
        <f t="shared" si="261"/>
        <v>0</v>
      </c>
      <c r="Q3228" s="14" t="str">
        <f>+IF(B3228='1'!$D$15,IF(C3228='1'!$D$16,'2'!D3228,""),"")</f>
        <v/>
      </c>
      <c r="S3228" s="36">
        <v>2600000</v>
      </c>
      <c r="T3228" s="87">
        <v>2800000</v>
      </c>
      <c r="U3228" s="96">
        <v>3200000</v>
      </c>
      <c r="V3228" s="108">
        <v>3800000</v>
      </c>
    </row>
    <row r="3229" spans="1:22" hidden="1" x14ac:dyDescent="0.2">
      <c r="A3229" s="103">
        <v>3744</v>
      </c>
      <c r="B3229" s="1" t="s">
        <v>49</v>
      </c>
      <c r="C3229" s="14">
        <v>17</v>
      </c>
      <c r="D3229" s="14">
        <v>131</v>
      </c>
      <c r="E3229" s="1">
        <v>17012</v>
      </c>
      <c r="F3229" s="1" t="str">
        <f t="shared" si="259"/>
        <v>ХУД17131</v>
      </c>
      <c r="G3229" s="2" t="s">
        <v>1487</v>
      </c>
      <c r="I3229" s="1">
        <v>18</v>
      </c>
      <c r="J3229" s="1">
        <v>2020</v>
      </c>
      <c r="K3229" s="2" t="s">
        <v>1080</v>
      </c>
      <c r="L3229" s="122">
        <f t="shared" si="262"/>
        <v>1.1000000000000001</v>
      </c>
      <c r="N3229" s="117">
        <v>3800000</v>
      </c>
      <c r="O3229" s="129">
        <f t="shared" si="260"/>
        <v>4180000.0000000005</v>
      </c>
      <c r="P3229" s="14">
        <f t="shared" si="261"/>
        <v>0</v>
      </c>
      <c r="Q3229" s="14" t="str">
        <f>+IF(B3229='1'!$D$15,IF(C3229='1'!$D$16,'2'!D3229,""),"")</f>
        <v/>
      </c>
      <c r="S3229" s="36">
        <v>2600000</v>
      </c>
      <c r="T3229" s="87">
        <v>2800000</v>
      </c>
      <c r="U3229" s="96">
        <v>3200000</v>
      </c>
      <c r="V3229" s="108">
        <v>3800000</v>
      </c>
    </row>
    <row r="3230" spans="1:22" hidden="1" x14ac:dyDescent="0.2">
      <c r="A3230" s="103">
        <v>3745</v>
      </c>
      <c r="B3230" s="1" t="s">
        <v>49</v>
      </c>
      <c r="C3230" s="14">
        <v>17</v>
      </c>
      <c r="D3230" s="14">
        <v>129</v>
      </c>
      <c r="E3230" s="1">
        <v>17012</v>
      </c>
      <c r="F3230" s="1" t="str">
        <f t="shared" si="259"/>
        <v>ХУД17129</v>
      </c>
      <c r="G3230" s="2" t="s">
        <v>1487</v>
      </c>
      <c r="I3230" s="1">
        <v>12</v>
      </c>
      <c r="J3230" s="1">
        <v>2019</v>
      </c>
      <c r="K3230" s="2" t="s">
        <v>1080</v>
      </c>
      <c r="L3230" s="122">
        <f t="shared" si="262"/>
        <v>1.1000000000000001</v>
      </c>
      <c r="N3230" s="117">
        <v>3700000</v>
      </c>
      <c r="O3230" s="129">
        <f t="shared" si="260"/>
        <v>4070000.0000000005</v>
      </c>
      <c r="P3230" s="14">
        <f t="shared" si="261"/>
        <v>0</v>
      </c>
      <c r="Q3230" s="14" t="str">
        <f>+IF(B3230='1'!$D$15,IF(C3230='1'!$D$16,'2'!D3230,""),"")</f>
        <v/>
      </c>
      <c r="S3230" s="36">
        <v>2600000</v>
      </c>
      <c r="T3230" s="87">
        <v>2800000</v>
      </c>
      <c r="U3230" s="96">
        <v>3100000</v>
      </c>
      <c r="V3230" s="108">
        <v>3700000</v>
      </c>
    </row>
    <row r="3231" spans="1:22" hidden="1" x14ac:dyDescent="0.2">
      <c r="A3231" s="103">
        <v>3746</v>
      </c>
      <c r="B3231" s="1" t="s">
        <v>49</v>
      </c>
      <c r="C3231" s="14">
        <v>17</v>
      </c>
      <c r="D3231" s="14">
        <v>128</v>
      </c>
      <c r="E3231" s="1">
        <v>17012</v>
      </c>
      <c r="F3231" s="1" t="str">
        <f t="shared" si="259"/>
        <v>ХУД17128</v>
      </c>
      <c r="G3231" s="2" t="s">
        <v>1487</v>
      </c>
      <c r="I3231" s="1">
        <v>15</v>
      </c>
      <c r="J3231" s="1">
        <v>2019</v>
      </c>
      <c r="K3231" s="2" t="s">
        <v>1080</v>
      </c>
      <c r="L3231" s="122">
        <f t="shared" si="262"/>
        <v>1.1000000000000001</v>
      </c>
      <c r="N3231" s="117">
        <v>3700000</v>
      </c>
      <c r="O3231" s="129">
        <f t="shared" si="260"/>
        <v>4070000.0000000005</v>
      </c>
      <c r="P3231" s="14">
        <f t="shared" si="261"/>
        <v>0</v>
      </c>
      <c r="Q3231" s="14" t="str">
        <f>+IF(B3231='1'!$D$15,IF(C3231='1'!$D$16,'2'!D3231,""),"")</f>
        <v/>
      </c>
      <c r="S3231" s="36">
        <v>2600000</v>
      </c>
      <c r="T3231" s="87">
        <v>2800000</v>
      </c>
      <c r="U3231" s="96">
        <v>3100000</v>
      </c>
      <c r="V3231" s="108">
        <v>3700000</v>
      </c>
    </row>
    <row r="3232" spans="1:22" hidden="1" x14ac:dyDescent="0.2">
      <c r="A3232" s="103">
        <v>3747</v>
      </c>
      <c r="B3232" s="1" t="s">
        <v>49</v>
      </c>
      <c r="C3232" s="14">
        <v>17</v>
      </c>
      <c r="D3232" s="14">
        <v>127</v>
      </c>
      <c r="E3232" s="1">
        <v>17012</v>
      </c>
      <c r="F3232" s="1" t="str">
        <f t="shared" si="259"/>
        <v>ХУД17127</v>
      </c>
      <c r="G3232" s="2" t="s">
        <v>1487</v>
      </c>
      <c r="I3232" s="1">
        <v>16</v>
      </c>
      <c r="J3232" s="1">
        <v>2019</v>
      </c>
      <c r="K3232" s="2" t="s">
        <v>1080</v>
      </c>
      <c r="L3232" s="122">
        <f t="shared" si="262"/>
        <v>1.1000000000000001</v>
      </c>
      <c r="N3232" s="117">
        <v>3700000</v>
      </c>
      <c r="O3232" s="129">
        <f t="shared" si="260"/>
        <v>4070000.0000000005</v>
      </c>
      <c r="P3232" s="14">
        <f t="shared" si="261"/>
        <v>0</v>
      </c>
      <c r="Q3232" s="14" t="str">
        <f>+IF(B3232='1'!$D$15,IF(C3232='1'!$D$16,'2'!D3232,""),"")</f>
        <v/>
      </c>
      <c r="S3232" s="36">
        <v>2600000</v>
      </c>
      <c r="T3232" s="87">
        <v>2800000</v>
      </c>
      <c r="U3232" s="96">
        <v>3100000</v>
      </c>
      <c r="V3232" s="108">
        <v>3700000</v>
      </c>
    </row>
    <row r="3233" spans="1:22" hidden="1" x14ac:dyDescent="0.2">
      <c r="A3233" s="103">
        <v>3748</v>
      </c>
      <c r="B3233" s="1" t="s">
        <v>49</v>
      </c>
      <c r="C3233" s="14">
        <v>17</v>
      </c>
      <c r="D3233" s="14">
        <v>126</v>
      </c>
      <c r="E3233" s="1">
        <v>17012</v>
      </c>
      <c r="F3233" s="1" t="str">
        <f t="shared" si="259"/>
        <v>ХУД17126</v>
      </c>
      <c r="G3233" s="2" t="s">
        <v>1487</v>
      </c>
      <c r="I3233" s="1">
        <v>16</v>
      </c>
      <c r="J3233" s="1">
        <v>2017</v>
      </c>
      <c r="K3233" s="2" t="s">
        <v>1080</v>
      </c>
      <c r="L3233" s="122">
        <f t="shared" si="262"/>
        <v>1.1000000000000001</v>
      </c>
      <c r="N3233" s="117">
        <v>3400000</v>
      </c>
      <c r="O3233" s="129">
        <f t="shared" si="260"/>
        <v>3740000.0000000005</v>
      </c>
      <c r="P3233" s="14">
        <f t="shared" si="261"/>
        <v>0</v>
      </c>
      <c r="Q3233" s="14" t="str">
        <f>+IF(B3233='1'!$D$15,IF(C3233='1'!$D$16,'2'!D3233,""),"")</f>
        <v/>
      </c>
      <c r="S3233" s="36">
        <v>2400000</v>
      </c>
      <c r="T3233" s="87">
        <v>2600000</v>
      </c>
      <c r="U3233" s="96">
        <v>2800000</v>
      </c>
      <c r="V3233" s="108">
        <v>3400000</v>
      </c>
    </row>
    <row r="3234" spans="1:22" hidden="1" x14ac:dyDescent="0.2">
      <c r="A3234" s="103">
        <v>3749</v>
      </c>
      <c r="B3234" s="1" t="s">
        <v>49</v>
      </c>
      <c r="C3234" s="14">
        <v>17</v>
      </c>
      <c r="D3234" s="14">
        <v>125</v>
      </c>
      <c r="E3234" s="1">
        <v>17012</v>
      </c>
      <c r="F3234" s="1" t="str">
        <f t="shared" si="259"/>
        <v>ХУД17125</v>
      </c>
      <c r="G3234" s="2" t="s">
        <v>1487</v>
      </c>
      <c r="I3234" s="1">
        <v>12</v>
      </c>
      <c r="J3234" s="1">
        <v>2016</v>
      </c>
      <c r="K3234" s="2" t="s">
        <v>1080</v>
      </c>
      <c r="L3234" s="122">
        <f t="shared" si="262"/>
        <v>1.1000000000000001</v>
      </c>
      <c r="N3234" s="117">
        <v>3400000</v>
      </c>
      <c r="O3234" s="129">
        <f t="shared" si="260"/>
        <v>3740000.0000000005</v>
      </c>
      <c r="P3234" s="14">
        <f t="shared" si="261"/>
        <v>0</v>
      </c>
      <c r="Q3234" s="14" t="str">
        <f>+IF(B3234='1'!$D$15,IF(C3234='1'!$D$16,'2'!D3234,""),"")</f>
        <v/>
      </c>
      <c r="S3234" s="36">
        <v>2400000</v>
      </c>
      <c r="T3234" s="87">
        <v>2600000</v>
      </c>
      <c r="U3234" s="96">
        <v>2800000</v>
      </c>
      <c r="V3234" s="108">
        <v>3400000</v>
      </c>
    </row>
    <row r="3235" spans="1:22" hidden="1" x14ac:dyDescent="0.2">
      <c r="A3235" s="103">
        <v>3750</v>
      </c>
      <c r="B3235" s="1" t="s">
        <v>49</v>
      </c>
      <c r="C3235" s="14">
        <v>17</v>
      </c>
      <c r="D3235" s="14">
        <v>124</v>
      </c>
      <c r="E3235" s="1">
        <v>17012</v>
      </c>
      <c r="F3235" s="1" t="str">
        <f t="shared" si="259"/>
        <v>ХУД17124</v>
      </c>
      <c r="G3235" s="2" t="s">
        <v>1487</v>
      </c>
      <c r="I3235" s="1">
        <v>14</v>
      </c>
      <c r="J3235" s="1">
        <v>2017</v>
      </c>
      <c r="K3235" s="2" t="s">
        <v>1080</v>
      </c>
      <c r="L3235" s="122">
        <f t="shared" si="262"/>
        <v>1.1000000000000001</v>
      </c>
      <c r="N3235" s="117">
        <v>3400000</v>
      </c>
      <c r="O3235" s="129">
        <f t="shared" si="260"/>
        <v>3740000.0000000005</v>
      </c>
      <c r="P3235" s="14">
        <f t="shared" si="261"/>
        <v>0</v>
      </c>
      <c r="Q3235" s="14" t="str">
        <f>+IF(B3235='1'!$D$15,IF(C3235='1'!$D$16,'2'!D3235,""),"")</f>
        <v/>
      </c>
      <c r="S3235" s="36">
        <v>2400000</v>
      </c>
      <c r="T3235" s="87">
        <v>2600000</v>
      </c>
      <c r="U3235" s="96">
        <v>2800000</v>
      </c>
      <c r="V3235" s="108">
        <v>3400000</v>
      </c>
    </row>
    <row r="3236" spans="1:22" hidden="1" x14ac:dyDescent="0.2">
      <c r="A3236" s="103">
        <v>3751</v>
      </c>
      <c r="B3236" s="1" t="s">
        <v>49</v>
      </c>
      <c r="C3236" s="14">
        <v>17</v>
      </c>
      <c r="D3236" s="14">
        <v>122</v>
      </c>
      <c r="E3236" s="1">
        <v>17012</v>
      </c>
      <c r="F3236" s="1" t="str">
        <f t="shared" si="259"/>
        <v>ХУД17122</v>
      </c>
      <c r="G3236" s="2" t="s">
        <v>1487</v>
      </c>
      <c r="I3236" s="1">
        <v>12</v>
      </c>
      <c r="J3236" s="1">
        <v>2015</v>
      </c>
      <c r="K3236" s="2" t="s">
        <v>1080</v>
      </c>
      <c r="L3236" s="122">
        <f t="shared" si="262"/>
        <v>1.1000000000000001</v>
      </c>
      <c r="N3236" s="117">
        <v>3400000</v>
      </c>
      <c r="O3236" s="129">
        <f t="shared" si="260"/>
        <v>3740000.0000000005</v>
      </c>
      <c r="P3236" s="14">
        <f t="shared" si="261"/>
        <v>0</v>
      </c>
      <c r="Q3236" s="14" t="str">
        <f>+IF(B3236='1'!$D$15,IF(C3236='1'!$D$16,'2'!D3236,""),"")</f>
        <v/>
      </c>
      <c r="S3236" s="36">
        <v>2400000</v>
      </c>
      <c r="T3236" s="87">
        <v>2600000</v>
      </c>
      <c r="U3236" s="96">
        <v>2800000</v>
      </c>
      <c r="V3236" s="108">
        <v>3400000</v>
      </c>
    </row>
    <row r="3237" spans="1:22" hidden="1" x14ac:dyDescent="0.2">
      <c r="A3237" s="103">
        <v>3752</v>
      </c>
      <c r="B3237" s="1" t="s">
        <v>49</v>
      </c>
      <c r="C3237" s="14">
        <v>17</v>
      </c>
      <c r="D3237" s="14">
        <v>121</v>
      </c>
      <c r="E3237" s="1">
        <v>17012</v>
      </c>
      <c r="F3237" s="1" t="str">
        <f t="shared" si="259"/>
        <v>ХУД17121</v>
      </c>
      <c r="G3237" s="2" t="s">
        <v>1487</v>
      </c>
      <c r="I3237" s="1">
        <v>16</v>
      </c>
      <c r="J3237" s="1">
        <v>2016</v>
      </c>
      <c r="K3237" s="2" t="s">
        <v>1080</v>
      </c>
      <c r="L3237" s="122">
        <f t="shared" si="262"/>
        <v>1.1000000000000001</v>
      </c>
      <c r="N3237" s="117">
        <v>3400000</v>
      </c>
      <c r="O3237" s="129">
        <f t="shared" si="260"/>
        <v>3740000.0000000005</v>
      </c>
      <c r="P3237" s="14">
        <f t="shared" si="261"/>
        <v>0</v>
      </c>
      <c r="Q3237" s="14" t="str">
        <f>+IF(B3237='1'!$D$15,IF(C3237='1'!$D$16,'2'!D3237,""),"")</f>
        <v/>
      </c>
      <c r="S3237" s="36">
        <v>2400000</v>
      </c>
      <c r="T3237" s="87">
        <v>2600000</v>
      </c>
      <c r="U3237" s="96">
        <v>2800000</v>
      </c>
      <c r="V3237" s="108">
        <v>3400000</v>
      </c>
    </row>
    <row r="3238" spans="1:22" hidden="1" x14ac:dyDescent="0.2">
      <c r="A3238" s="103">
        <v>3753</v>
      </c>
      <c r="B3238" s="1" t="s">
        <v>49</v>
      </c>
      <c r="C3238" s="14">
        <v>17</v>
      </c>
      <c r="D3238" s="14">
        <v>118</v>
      </c>
      <c r="E3238" s="1">
        <v>17012</v>
      </c>
      <c r="F3238" s="1" t="str">
        <f t="shared" si="259"/>
        <v>ХУД17118</v>
      </c>
      <c r="G3238" s="2" t="s">
        <v>1487</v>
      </c>
      <c r="I3238" s="1">
        <v>12</v>
      </c>
      <c r="J3238" s="1">
        <v>2016</v>
      </c>
      <c r="K3238" s="2" t="s">
        <v>1080</v>
      </c>
      <c r="L3238" s="122">
        <f t="shared" si="262"/>
        <v>1.1000000000000001</v>
      </c>
      <c r="N3238" s="117">
        <v>3400000</v>
      </c>
      <c r="O3238" s="129">
        <f t="shared" si="260"/>
        <v>3740000.0000000005</v>
      </c>
      <c r="P3238" s="14">
        <f t="shared" si="261"/>
        <v>0</v>
      </c>
      <c r="Q3238" s="14" t="str">
        <f>+IF(B3238='1'!$D$15,IF(C3238='1'!$D$16,'2'!D3238,""),"")</f>
        <v/>
      </c>
      <c r="S3238" s="36">
        <v>2400000</v>
      </c>
      <c r="T3238" s="87">
        <v>2600000</v>
      </c>
      <c r="U3238" s="96">
        <v>2800000</v>
      </c>
      <c r="V3238" s="108">
        <v>3400000</v>
      </c>
    </row>
    <row r="3239" spans="1:22" hidden="1" x14ac:dyDescent="0.2">
      <c r="A3239" s="103">
        <v>3754</v>
      </c>
      <c r="B3239" s="1" t="s">
        <v>49</v>
      </c>
      <c r="C3239" s="14">
        <v>17</v>
      </c>
      <c r="D3239" s="14">
        <v>117</v>
      </c>
      <c r="E3239" s="1">
        <v>17012</v>
      </c>
      <c r="F3239" s="1" t="str">
        <f t="shared" si="259"/>
        <v>ХУД17117</v>
      </c>
      <c r="G3239" s="2" t="s">
        <v>1487</v>
      </c>
      <c r="I3239" s="1">
        <v>12</v>
      </c>
      <c r="J3239" s="1">
        <v>2015</v>
      </c>
      <c r="K3239" s="2" t="s">
        <v>1080</v>
      </c>
      <c r="L3239" s="122">
        <f t="shared" si="262"/>
        <v>1.1000000000000001</v>
      </c>
      <c r="N3239" s="117">
        <v>3400000</v>
      </c>
      <c r="O3239" s="129">
        <f t="shared" si="260"/>
        <v>3740000.0000000005</v>
      </c>
      <c r="P3239" s="14">
        <f t="shared" si="261"/>
        <v>0</v>
      </c>
      <c r="Q3239" s="14" t="str">
        <f>+IF(B3239='1'!$D$15,IF(C3239='1'!$D$16,'2'!D3239,""),"")</f>
        <v/>
      </c>
      <c r="S3239" s="36">
        <v>2400000</v>
      </c>
      <c r="T3239" s="87">
        <v>2600000</v>
      </c>
      <c r="U3239" s="96">
        <v>2800000</v>
      </c>
      <c r="V3239" s="108">
        <v>3400000</v>
      </c>
    </row>
    <row r="3240" spans="1:22" hidden="1" x14ac:dyDescent="0.2">
      <c r="A3240" s="103">
        <v>3755</v>
      </c>
      <c r="B3240" s="1" t="s">
        <v>49</v>
      </c>
      <c r="C3240" s="14">
        <v>17</v>
      </c>
      <c r="D3240" s="14">
        <v>116</v>
      </c>
      <c r="E3240" s="1">
        <v>17012</v>
      </c>
      <c r="F3240" s="1" t="str">
        <f t="shared" si="259"/>
        <v>ХУД17116</v>
      </c>
      <c r="G3240" s="2" t="s">
        <v>1487</v>
      </c>
      <c r="I3240" s="1">
        <v>10</v>
      </c>
      <c r="J3240" s="1">
        <v>2013</v>
      </c>
      <c r="K3240" s="2" t="s">
        <v>1080</v>
      </c>
      <c r="L3240" s="122">
        <f t="shared" si="262"/>
        <v>1.1000000000000001</v>
      </c>
      <c r="N3240" s="117">
        <v>3400000</v>
      </c>
      <c r="O3240" s="129">
        <f t="shared" si="260"/>
        <v>3740000.0000000005</v>
      </c>
      <c r="P3240" s="14">
        <f t="shared" si="261"/>
        <v>0</v>
      </c>
      <c r="Q3240" s="14" t="str">
        <f>+IF(B3240='1'!$D$15,IF(C3240='1'!$D$16,'2'!D3240,""),"")</f>
        <v/>
      </c>
      <c r="S3240" s="36">
        <v>2400000</v>
      </c>
      <c r="T3240" s="87">
        <v>2600000</v>
      </c>
      <c r="U3240" s="96">
        <v>2800000</v>
      </c>
      <c r="V3240" s="108">
        <v>3400000</v>
      </c>
    </row>
    <row r="3241" spans="1:22" hidden="1" x14ac:dyDescent="0.2">
      <c r="A3241" s="103">
        <v>3756</v>
      </c>
      <c r="B3241" s="1" t="s">
        <v>49</v>
      </c>
      <c r="C3241" s="14">
        <v>17</v>
      </c>
      <c r="D3241" s="14">
        <v>115</v>
      </c>
      <c r="E3241" s="1">
        <v>17012</v>
      </c>
      <c r="F3241" s="1" t="str">
        <f t="shared" si="259"/>
        <v>ХУД17115</v>
      </c>
      <c r="G3241" s="2" t="s">
        <v>1485</v>
      </c>
      <c r="I3241" s="1">
        <v>6</v>
      </c>
      <c r="J3241" s="1">
        <v>2009</v>
      </c>
      <c r="K3241" s="2" t="s">
        <v>1080</v>
      </c>
      <c r="L3241" s="122">
        <f t="shared" si="262"/>
        <v>1.1000000000000001</v>
      </c>
      <c r="N3241" s="117">
        <v>3000000</v>
      </c>
      <c r="O3241" s="129">
        <f t="shared" si="260"/>
        <v>3300000.0000000005</v>
      </c>
      <c r="P3241" s="14">
        <f t="shared" si="261"/>
        <v>0</v>
      </c>
      <c r="Q3241" s="14" t="str">
        <f>+IF(B3241='1'!$D$15,IF(C3241='1'!$D$16,'2'!D3241,""),"")</f>
        <v/>
      </c>
      <c r="S3241" s="36">
        <v>2400000</v>
      </c>
      <c r="T3241" s="87">
        <v>2500000</v>
      </c>
      <c r="U3241" s="96">
        <v>2700000</v>
      </c>
      <c r="V3241" s="108">
        <v>3000000</v>
      </c>
    </row>
    <row r="3242" spans="1:22" hidden="1" x14ac:dyDescent="0.2">
      <c r="A3242" s="103">
        <v>3757</v>
      </c>
      <c r="B3242" s="1" t="s">
        <v>49</v>
      </c>
      <c r="C3242" s="14">
        <v>17</v>
      </c>
      <c r="D3242" s="14">
        <v>114</v>
      </c>
      <c r="E3242" s="1">
        <v>17012</v>
      </c>
      <c r="F3242" s="1" t="str">
        <f t="shared" si="259"/>
        <v>ХУД17114</v>
      </c>
      <c r="G3242" s="2" t="s">
        <v>1485</v>
      </c>
      <c r="I3242" s="1">
        <v>6</v>
      </c>
      <c r="J3242" s="1">
        <v>2009</v>
      </c>
      <c r="K3242" s="2" t="s">
        <v>1080</v>
      </c>
      <c r="L3242" s="122">
        <f t="shared" si="262"/>
        <v>1.1000000000000001</v>
      </c>
      <c r="N3242" s="117">
        <v>3000000</v>
      </c>
      <c r="O3242" s="129">
        <f t="shared" si="260"/>
        <v>3300000.0000000005</v>
      </c>
      <c r="P3242" s="14">
        <f t="shared" si="261"/>
        <v>0</v>
      </c>
      <c r="Q3242" s="14" t="str">
        <f>+IF(B3242='1'!$D$15,IF(C3242='1'!$D$16,'2'!D3242,""),"")</f>
        <v/>
      </c>
      <c r="S3242" s="36">
        <v>2400000</v>
      </c>
      <c r="T3242" s="87">
        <v>2500000</v>
      </c>
      <c r="U3242" s="96">
        <v>2700000</v>
      </c>
      <c r="V3242" s="108">
        <v>3000000</v>
      </c>
    </row>
    <row r="3243" spans="1:22" hidden="1" x14ac:dyDescent="0.2">
      <c r="A3243" s="103">
        <v>3758</v>
      </c>
      <c r="B3243" s="1" t="s">
        <v>49</v>
      </c>
      <c r="C3243" s="14">
        <v>17</v>
      </c>
      <c r="D3243" s="14">
        <v>113</v>
      </c>
      <c r="E3243" s="1">
        <v>17012</v>
      </c>
      <c r="F3243" s="1" t="str">
        <f t="shared" si="259"/>
        <v>ХУД17113</v>
      </c>
      <c r="G3243" s="2" t="s">
        <v>1485</v>
      </c>
      <c r="I3243" s="1">
        <v>6</v>
      </c>
      <c r="J3243" s="1">
        <v>2009</v>
      </c>
      <c r="K3243" s="2" t="s">
        <v>1080</v>
      </c>
      <c r="L3243" s="122">
        <f t="shared" si="262"/>
        <v>1.1000000000000001</v>
      </c>
      <c r="N3243" s="117">
        <v>3000000</v>
      </c>
      <c r="O3243" s="129">
        <f t="shared" si="260"/>
        <v>3300000.0000000005</v>
      </c>
      <c r="P3243" s="14">
        <f t="shared" si="261"/>
        <v>0</v>
      </c>
      <c r="Q3243" s="14" t="str">
        <f>+IF(B3243='1'!$D$15,IF(C3243='1'!$D$16,'2'!D3243,""),"")</f>
        <v/>
      </c>
      <c r="S3243" s="36">
        <v>2400000</v>
      </c>
      <c r="T3243" s="87">
        <v>2500000</v>
      </c>
      <c r="U3243" s="96">
        <v>2700000</v>
      </c>
      <c r="V3243" s="108">
        <v>3000000</v>
      </c>
    </row>
    <row r="3244" spans="1:22" hidden="1" x14ac:dyDescent="0.2">
      <c r="A3244" s="103">
        <v>3759</v>
      </c>
      <c r="B3244" s="1" t="s">
        <v>49</v>
      </c>
      <c r="C3244" s="14">
        <v>17</v>
      </c>
      <c r="D3244" s="14">
        <v>112</v>
      </c>
      <c r="E3244" s="1">
        <v>17012</v>
      </c>
      <c r="F3244" s="1" t="str">
        <f t="shared" si="259"/>
        <v>ХУД17112</v>
      </c>
      <c r="G3244" s="2" t="s">
        <v>1485</v>
      </c>
      <c r="I3244" s="1">
        <v>6</v>
      </c>
      <c r="J3244" s="1">
        <v>2008</v>
      </c>
      <c r="K3244" s="2" t="s">
        <v>1080</v>
      </c>
      <c r="L3244" s="122">
        <f t="shared" si="262"/>
        <v>1.1000000000000001</v>
      </c>
      <c r="N3244" s="117">
        <v>3000000</v>
      </c>
      <c r="O3244" s="129">
        <f t="shared" si="260"/>
        <v>3300000.0000000005</v>
      </c>
      <c r="P3244" s="14">
        <f t="shared" si="261"/>
        <v>0</v>
      </c>
      <c r="Q3244" s="14" t="str">
        <f>+IF(B3244='1'!$D$15,IF(C3244='1'!$D$16,'2'!D3244,""),"")</f>
        <v/>
      </c>
      <c r="S3244" s="36">
        <v>2400000</v>
      </c>
      <c r="T3244" s="87">
        <v>2500000</v>
      </c>
      <c r="U3244" s="96">
        <v>2700000</v>
      </c>
      <c r="V3244" s="108">
        <v>3000000</v>
      </c>
    </row>
    <row r="3245" spans="1:22" hidden="1" x14ac:dyDescent="0.2">
      <c r="A3245" s="103">
        <v>3760</v>
      </c>
      <c r="B3245" s="1" t="s">
        <v>49</v>
      </c>
      <c r="C3245" s="14">
        <v>17</v>
      </c>
      <c r="D3245" s="14">
        <v>111</v>
      </c>
      <c r="E3245" s="1">
        <v>17012</v>
      </c>
      <c r="F3245" s="1" t="str">
        <f t="shared" si="259"/>
        <v>ХУД17111</v>
      </c>
      <c r="G3245" s="2" t="s">
        <v>1485</v>
      </c>
      <c r="I3245" s="1">
        <v>6</v>
      </c>
      <c r="J3245" s="1">
        <v>2008</v>
      </c>
      <c r="K3245" s="2" t="s">
        <v>1080</v>
      </c>
      <c r="L3245" s="122">
        <f t="shared" si="262"/>
        <v>1.1000000000000001</v>
      </c>
      <c r="N3245" s="117">
        <v>3000000</v>
      </c>
      <c r="O3245" s="129">
        <f t="shared" si="260"/>
        <v>3300000.0000000005</v>
      </c>
      <c r="P3245" s="14">
        <f t="shared" si="261"/>
        <v>0</v>
      </c>
      <c r="Q3245" s="14" t="str">
        <f>+IF(B3245='1'!$D$15,IF(C3245='1'!$D$16,'2'!D3245,""),"")</f>
        <v/>
      </c>
      <c r="S3245" s="36">
        <v>2400000</v>
      </c>
      <c r="T3245" s="87">
        <v>2500000</v>
      </c>
      <c r="U3245" s="96">
        <v>2700000</v>
      </c>
      <c r="V3245" s="108">
        <v>3000000</v>
      </c>
    </row>
    <row r="3246" spans="1:22" hidden="1" x14ac:dyDescent="0.2">
      <c r="A3246" s="103">
        <v>3761</v>
      </c>
      <c r="B3246" s="1" t="s">
        <v>49</v>
      </c>
      <c r="C3246" s="14">
        <v>17</v>
      </c>
      <c r="D3246" s="14">
        <v>110</v>
      </c>
      <c r="E3246" s="1">
        <v>17012</v>
      </c>
      <c r="F3246" s="1" t="str">
        <f t="shared" si="259"/>
        <v>ХУД17110</v>
      </c>
      <c r="G3246" s="2" t="s">
        <v>1485</v>
      </c>
      <c r="I3246" s="1">
        <v>6</v>
      </c>
      <c r="J3246" s="1">
        <v>2008</v>
      </c>
      <c r="K3246" s="2" t="s">
        <v>1080</v>
      </c>
      <c r="L3246" s="122">
        <f t="shared" si="262"/>
        <v>1.1000000000000001</v>
      </c>
      <c r="N3246" s="117">
        <v>3000000</v>
      </c>
      <c r="O3246" s="129">
        <f t="shared" si="260"/>
        <v>3300000.0000000005</v>
      </c>
      <c r="P3246" s="14">
        <f t="shared" si="261"/>
        <v>0</v>
      </c>
      <c r="Q3246" s="14" t="str">
        <f>+IF(B3246='1'!$D$15,IF(C3246='1'!$D$16,'2'!D3246,""),"")</f>
        <v/>
      </c>
      <c r="S3246" s="36">
        <v>2400000</v>
      </c>
      <c r="T3246" s="87">
        <v>2500000</v>
      </c>
      <c r="U3246" s="96">
        <v>2700000</v>
      </c>
      <c r="V3246" s="108">
        <v>3000000</v>
      </c>
    </row>
    <row r="3247" spans="1:22" hidden="1" x14ac:dyDescent="0.2">
      <c r="A3247" s="103">
        <v>3762</v>
      </c>
      <c r="B3247" s="1" t="s">
        <v>49</v>
      </c>
      <c r="C3247" s="14">
        <v>17</v>
      </c>
      <c r="D3247" s="14">
        <v>109</v>
      </c>
      <c r="E3247" s="1">
        <v>17012</v>
      </c>
      <c r="F3247" s="1" t="str">
        <f t="shared" si="259"/>
        <v>ХУД17109</v>
      </c>
      <c r="G3247" s="2" t="s">
        <v>1485</v>
      </c>
      <c r="I3247" s="1">
        <v>6</v>
      </c>
      <c r="J3247" s="1">
        <v>2010</v>
      </c>
      <c r="K3247" s="2" t="s">
        <v>1080</v>
      </c>
      <c r="L3247" s="122">
        <f t="shared" si="262"/>
        <v>1.1000000000000001</v>
      </c>
      <c r="N3247" s="117">
        <v>3000000</v>
      </c>
      <c r="O3247" s="129">
        <f t="shared" si="260"/>
        <v>3300000.0000000005</v>
      </c>
      <c r="P3247" s="14">
        <f t="shared" si="261"/>
        <v>0</v>
      </c>
      <c r="Q3247" s="14" t="str">
        <f>+IF(B3247='1'!$D$15,IF(C3247='1'!$D$16,'2'!D3247,""),"")</f>
        <v/>
      </c>
      <c r="S3247" s="36">
        <v>2400000</v>
      </c>
      <c r="T3247" s="87">
        <v>2500000</v>
      </c>
      <c r="U3247" s="96">
        <v>2700000</v>
      </c>
      <c r="V3247" s="108">
        <v>3000000</v>
      </c>
    </row>
    <row r="3248" spans="1:22" hidden="1" x14ac:dyDescent="0.2">
      <c r="A3248" s="103">
        <v>3763</v>
      </c>
      <c r="B3248" s="1" t="s">
        <v>49</v>
      </c>
      <c r="C3248" s="14">
        <v>17</v>
      </c>
      <c r="D3248" s="14">
        <v>108</v>
      </c>
      <c r="E3248" s="1">
        <v>17012</v>
      </c>
      <c r="F3248" s="1" t="str">
        <f t="shared" si="259"/>
        <v>ХУД17108</v>
      </c>
      <c r="G3248" s="2" t="s">
        <v>1485</v>
      </c>
      <c r="I3248" s="1">
        <v>6</v>
      </c>
      <c r="J3248" s="1">
        <v>2010</v>
      </c>
      <c r="K3248" s="2" t="s">
        <v>1080</v>
      </c>
      <c r="L3248" s="122">
        <f t="shared" si="262"/>
        <v>1.1000000000000001</v>
      </c>
      <c r="N3248" s="117">
        <v>3000000</v>
      </c>
      <c r="O3248" s="129">
        <f t="shared" si="260"/>
        <v>3300000.0000000005</v>
      </c>
      <c r="P3248" s="14">
        <f t="shared" si="261"/>
        <v>0</v>
      </c>
      <c r="Q3248" s="14" t="str">
        <f>+IF(B3248='1'!$D$15,IF(C3248='1'!$D$16,'2'!D3248,""),"")</f>
        <v/>
      </c>
      <c r="S3248" s="36">
        <v>2400000</v>
      </c>
      <c r="T3248" s="87">
        <v>2500000</v>
      </c>
      <c r="U3248" s="96">
        <v>2700000</v>
      </c>
      <c r="V3248" s="108">
        <v>3000000</v>
      </c>
    </row>
    <row r="3249" spans="1:22" hidden="1" x14ac:dyDescent="0.2">
      <c r="A3249" s="103">
        <v>3764</v>
      </c>
      <c r="B3249" s="1" t="s">
        <v>49</v>
      </c>
      <c r="C3249" s="14">
        <v>17</v>
      </c>
      <c r="D3249" s="14">
        <v>107</v>
      </c>
      <c r="E3249" s="1">
        <v>17012</v>
      </c>
      <c r="F3249" s="1" t="str">
        <f t="shared" si="259"/>
        <v>ХУД17107</v>
      </c>
      <c r="G3249" s="2" t="s">
        <v>1485</v>
      </c>
      <c r="I3249" s="1">
        <v>6</v>
      </c>
      <c r="J3249" s="1">
        <v>2010</v>
      </c>
      <c r="K3249" s="2" t="s">
        <v>1080</v>
      </c>
      <c r="L3249" s="122">
        <f t="shared" si="262"/>
        <v>1.1000000000000001</v>
      </c>
      <c r="N3249" s="117">
        <v>3000000</v>
      </c>
      <c r="O3249" s="129">
        <f t="shared" si="260"/>
        <v>3300000.0000000005</v>
      </c>
      <c r="P3249" s="14">
        <f t="shared" si="261"/>
        <v>0</v>
      </c>
      <c r="Q3249" s="14" t="str">
        <f>+IF(B3249='1'!$D$15,IF(C3249='1'!$D$16,'2'!D3249,""),"")</f>
        <v/>
      </c>
      <c r="S3249" s="36">
        <v>2400000</v>
      </c>
      <c r="T3249" s="87">
        <v>2500000</v>
      </c>
      <c r="U3249" s="96">
        <v>2700000</v>
      </c>
      <c r="V3249" s="108">
        <v>3000000</v>
      </c>
    </row>
    <row r="3250" spans="1:22" hidden="1" x14ac:dyDescent="0.2">
      <c r="A3250" s="103">
        <v>3765</v>
      </c>
      <c r="B3250" s="1" t="s">
        <v>49</v>
      </c>
      <c r="C3250" s="14">
        <v>17</v>
      </c>
      <c r="D3250" s="14">
        <v>106</v>
      </c>
      <c r="E3250" s="1">
        <v>17012</v>
      </c>
      <c r="F3250" s="1" t="str">
        <f t="shared" si="259"/>
        <v>ХУД17106</v>
      </c>
      <c r="G3250" s="2" t="s">
        <v>1485</v>
      </c>
      <c r="I3250" s="1">
        <v>6</v>
      </c>
      <c r="J3250" s="1">
        <v>2010</v>
      </c>
      <c r="K3250" s="2" t="s">
        <v>1080</v>
      </c>
      <c r="L3250" s="122">
        <f t="shared" si="262"/>
        <v>1.1000000000000001</v>
      </c>
      <c r="N3250" s="117">
        <v>3000000</v>
      </c>
      <c r="O3250" s="129">
        <f t="shared" si="260"/>
        <v>3300000.0000000005</v>
      </c>
      <c r="P3250" s="14">
        <f t="shared" si="261"/>
        <v>0</v>
      </c>
      <c r="Q3250" s="14" t="str">
        <f>+IF(B3250='1'!$D$15,IF(C3250='1'!$D$16,'2'!D3250,""),"")</f>
        <v/>
      </c>
      <c r="S3250" s="36">
        <v>2400000</v>
      </c>
      <c r="T3250" s="87">
        <v>2500000</v>
      </c>
      <c r="U3250" s="96">
        <v>2700000</v>
      </c>
      <c r="V3250" s="108">
        <v>3000000</v>
      </c>
    </row>
    <row r="3251" spans="1:22" hidden="1" x14ac:dyDescent="0.2">
      <c r="A3251" s="103">
        <v>3766</v>
      </c>
      <c r="B3251" s="1" t="s">
        <v>49</v>
      </c>
      <c r="C3251" s="14">
        <v>17</v>
      </c>
      <c r="D3251" s="14">
        <v>105</v>
      </c>
      <c r="E3251" s="1">
        <v>17012</v>
      </c>
      <c r="F3251" s="1" t="str">
        <f t="shared" si="259"/>
        <v>ХУД17105</v>
      </c>
      <c r="G3251" s="2" t="s">
        <v>1485</v>
      </c>
      <c r="I3251" s="1">
        <v>6</v>
      </c>
      <c r="J3251" s="1">
        <v>2010</v>
      </c>
      <c r="K3251" s="2" t="s">
        <v>1080</v>
      </c>
      <c r="L3251" s="122">
        <f t="shared" si="262"/>
        <v>1.1000000000000001</v>
      </c>
      <c r="N3251" s="117">
        <v>3000000</v>
      </c>
      <c r="O3251" s="129">
        <f t="shared" si="260"/>
        <v>3300000.0000000005</v>
      </c>
      <c r="P3251" s="14">
        <f t="shared" si="261"/>
        <v>0</v>
      </c>
      <c r="Q3251" s="14" t="str">
        <f>+IF(B3251='1'!$D$15,IF(C3251='1'!$D$16,'2'!D3251,""),"")</f>
        <v/>
      </c>
      <c r="S3251" s="36">
        <v>2400000</v>
      </c>
      <c r="T3251" s="87">
        <v>2500000</v>
      </c>
      <c r="U3251" s="96">
        <v>2700000</v>
      </c>
      <c r="V3251" s="108">
        <v>3000000</v>
      </c>
    </row>
    <row r="3252" spans="1:22" hidden="1" x14ac:dyDescent="0.2">
      <c r="A3252" s="103">
        <v>3767</v>
      </c>
      <c r="B3252" s="1" t="s">
        <v>49</v>
      </c>
      <c r="C3252" s="14">
        <v>17</v>
      </c>
      <c r="D3252" s="14">
        <v>104</v>
      </c>
      <c r="E3252" s="1">
        <v>17012</v>
      </c>
      <c r="F3252" s="1" t="str">
        <f t="shared" si="259"/>
        <v>ХУД17104</v>
      </c>
      <c r="G3252" s="2" t="s">
        <v>1485</v>
      </c>
      <c r="I3252" s="1">
        <v>6</v>
      </c>
      <c r="J3252" s="1">
        <v>2010</v>
      </c>
      <c r="K3252" s="2" t="s">
        <v>1080</v>
      </c>
      <c r="L3252" s="122">
        <f t="shared" si="262"/>
        <v>1.1000000000000001</v>
      </c>
      <c r="N3252" s="117">
        <v>3000000</v>
      </c>
      <c r="O3252" s="129">
        <f t="shared" si="260"/>
        <v>3300000.0000000005</v>
      </c>
      <c r="P3252" s="14">
        <f t="shared" si="261"/>
        <v>0</v>
      </c>
      <c r="Q3252" s="14" t="str">
        <f>+IF(B3252='1'!$D$15,IF(C3252='1'!$D$16,'2'!D3252,""),"")</f>
        <v/>
      </c>
      <c r="S3252" s="36">
        <v>2400000</v>
      </c>
      <c r="T3252" s="87">
        <v>2500000</v>
      </c>
      <c r="U3252" s="96">
        <v>2700000</v>
      </c>
      <c r="V3252" s="108">
        <v>3000000</v>
      </c>
    </row>
    <row r="3253" spans="1:22" hidden="1" x14ac:dyDescent="0.2">
      <c r="A3253" s="103">
        <v>3768</v>
      </c>
      <c r="B3253" s="1" t="s">
        <v>49</v>
      </c>
      <c r="C3253" s="14">
        <v>17</v>
      </c>
      <c r="D3253" s="14">
        <v>103</v>
      </c>
      <c r="E3253" s="1">
        <v>17012</v>
      </c>
      <c r="F3253" s="1" t="str">
        <f t="shared" si="259"/>
        <v>ХУД17103</v>
      </c>
      <c r="G3253" s="2" t="s">
        <v>1485</v>
      </c>
      <c r="I3253" s="1">
        <v>6</v>
      </c>
      <c r="J3253" s="1">
        <v>2008</v>
      </c>
      <c r="K3253" s="2" t="s">
        <v>1080</v>
      </c>
      <c r="L3253" s="122">
        <f t="shared" si="262"/>
        <v>1.1000000000000001</v>
      </c>
      <c r="N3253" s="117">
        <v>3000000</v>
      </c>
      <c r="O3253" s="129">
        <f t="shared" si="260"/>
        <v>3300000.0000000005</v>
      </c>
      <c r="P3253" s="14">
        <f t="shared" si="261"/>
        <v>0</v>
      </c>
      <c r="Q3253" s="14" t="str">
        <f>+IF(B3253='1'!$D$15,IF(C3253='1'!$D$16,'2'!D3253,""),"")</f>
        <v/>
      </c>
      <c r="S3253" s="36">
        <v>2400000</v>
      </c>
      <c r="T3253" s="87">
        <v>2500000</v>
      </c>
      <c r="U3253" s="96">
        <v>2700000</v>
      </c>
      <c r="V3253" s="108">
        <v>3000000</v>
      </c>
    </row>
    <row r="3254" spans="1:22" hidden="1" x14ac:dyDescent="0.2">
      <c r="A3254" s="103">
        <v>3769</v>
      </c>
      <c r="B3254" s="1" t="s">
        <v>49</v>
      </c>
      <c r="C3254" s="14">
        <v>17</v>
      </c>
      <c r="D3254" s="14">
        <v>102</v>
      </c>
      <c r="E3254" s="1">
        <v>17012</v>
      </c>
      <c r="F3254" s="1" t="str">
        <f t="shared" si="259"/>
        <v>ХУД17102</v>
      </c>
      <c r="G3254" s="2" t="s">
        <v>1485</v>
      </c>
      <c r="I3254" s="1">
        <v>6</v>
      </c>
      <c r="J3254" s="1">
        <v>2008</v>
      </c>
      <c r="K3254" s="2" t="s">
        <v>1080</v>
      </c>
      <c r="L3254" s="122">
        <f t="shared" si="262"/>
        <v>1.1000000000000001</v>
      </c>
      <c r="N3254" s="117">
        <v>3000000</v>
      </c>
      <c r="O3254" s="129">
        <f t="shared" si="260"/>
        <v>3300000.0000000005</v>
      </c>
      <c r="P3254" s="14">
        <f t="shared" si="261"/>
        <v>0</v>
      </c>
      <c r="Q3254" s="14" t="str">
        <f>+IF(B3254='1'!$D$15,IF(C3254='1'!$D$16,'2'!D3254,""),"")</f>
        <v/>
      </c>
      <c r="S3254" s="36">
        <v>2400000</v>
      </c>
      <c r="T3254" s="87">
        <v>2500000</v>
      </c>
      <c r="U3254" s="96">
        <v>2700000</v>
      </c>
      <c r="V3254" s="108">
        <v>3000000</v>
      </c>
    </row>
    <row r="3255" spans="1:22" hidden="1" x14ac:dyDescent="0.2">
      <c r="A3255" s="103">
        <v>3770</v>
      </c>
      <c r="B3255" s="1" t="s">
        <v>49</v>
      </c>
      <c r="C3255" s="14">
        <v>17</v>
      </c>
      <c r="D3255" s="14">
        <v>101</v>
      </c>
      <c r="E3255" s="1">
        <v>17012</v>
      </c>
      <c r="F3255" s="1" t="str">
        <f t="shared" si="259"/>
        <v>ХУД17101</v>
      </c>
      <c r="G3255" s="2" t="s">
        <v>1485</v>
      </c>
      <c r="I3255" s="1">
        <v>6</v>
      </c>
      <c r="J3255" s="1">
        <v>2008</v>
      </c>
      <c r="K3255" s="2" t="s">
        <v>1080</v>
      </c>
      <c r="L3255" s="122">
        <f t="shared" si="262"/>
        <v>1.1000000000000001</v>
      </c>
      <c r="N3255" s="117">
        <v>3000000</v>
      </c>
      <c r="O3255" s="129">
        <f t="shared" si="260"/>
        <v>3300000.0000000005</v>
      </c>
      <c r="P3255" s="14">
        <f t="shared" si="261"/>
        <v>0</v>
      </c>
      <c r="Q3255" s="14" t="str">
        <f>+IF(B3255='1'!$D$15,IF(C3255='1'!$D$16,'2'!D3255,""),"")</f>
        <v/>
      </c>
      <c r="S3255" s="36">
        <v>2400000</v>
      </c>
      <c r="T3255" s="87">
        <v>2500000</v>
      </c>
      <c r="U3255" s="96">
        <v>2700000</v>
      </c>
      <c r="V3255" s="108">
        <v>3000000</v>
      </c>
    </row>
    <row r="3256" spans="1:22" hidden="1" x14ac:dyDescent="0.2">
      <c r="A3256" s="103">
        <v>3771</v>
      </c>
      <c r="B3256" s="1" t="s">
        <v>49</v>
      </c>
      <c r="C3256" s="14">
        <v>17</v>
      </c>
      <c r="D3256" s="14">
        <v>99</v>
      </c>
      <c r="E3256" s="1">
        <v>17012</v>
      </c>
      <c r="F3256" s="1" t="str">
        <f t="shared" si="259"/>
        <v>ХУД1799</v>
      </c>
      <c r="G3256" s="2" t="s">
        <v>1484</v>
      </c>
      <c r="I3256" s="1">
        <v>6</v>
      </c>
      <c r="J3256" s="1">
        <v>2015</v>
      </c>
      <c r="L3256" s="122">
        <f t="shared" ref="L3256:L3285" si="263">+$L$1</f>
        <v>1.1000000000000001</v>
      </c>
      <c r="N3256" s="117">
        <v>3900000</v>
      </c>
      <c r="O3256" s="129">
        <f t="shared" si="260"/>
        <v>4290000</v>
      </c>
      <c r="P3256" s="14">
        <f t="shared" si="261"/>
        <v>0</v>
      </c>
      <c r="Q3256" s="14" t="str">
        <f>+IF(B3256='1'!$D$15,IF(C3256='1'!$D$16,'2'!D3256,""),"")</f>
        <v/>
      </c>
      <c r="S3256" s="36">
        <v>2400000</v>
      </c>
      <c r="T3256" s="87">
        <v>3200000</v>
      </c>
      <c r="U3256" s="96">
        <v>3400000</v>
      </c>
      <c r="V3256" s="108">
        <v>3900000</v>
      </c>
    </row>
    <row r="3257" spans="1:22" hidden="1" x14ac:dyDescent="0.2">
      <c r="A3257" s="103">
        <v>3772</v>
      </c>
      <c r="B3257" s="1" t="s">
        <v>49</v>
      </c>
      <c r="C3257" s="14">
        <v>17</v>
      </c>
      <c r="D3257" s="14">
        <v>95</v>
      </c>
      <c r="E3257" s="1">
        <v>17012</v>
      </c>
      <c r="F3257" s="1" t="str">
        <f t="shared" si="259"/>
        <v>ХУД1795</v>
      </c>
      <c r="G3257" s="2" t="s">
        <v>2110</v>
      </c>
      <c r="I3257" s="1">
        <v>5</v>
      </c>
      <c r="J3257" s="1">
        <v>2014</v>
      </c>
      <c r="K3257" s="2" t="s">
        <v>1494</v>
      </c>
      <c r="L3257" s="122">
        <f t="shared" si="263"/>
        <v>1.1000000000000001</v>
      </c>
      <c r="N3257" s="117">
        <v>2800000</v>
      </c>
      <c r="O3257" s="129">
        <f t="shared" si="260"/>
        <v>3080000.0000000005</v>
      </c>
      <c r="P3257" s="14">
        <f t="shared" si="261"/>
        <v>0</v>
      </c>
      <c r="Q3257" s="14" t="str">
        <f>+IF(B3257='1'!$D$15,IF(C3257='1'!$D$16,'2'!D3257,""),"")</f>
        <v/>
      </c>
      <c r="S3257" s="36">
        <v>2300000</v>
      </c>
      <c r="T3257" s="87">
        <v>2300000</v>
      </c>
      <c r="U3257" s="96">
        <v>2500000</v>
      </c>
      <c r="V3257" s="108">
        <v>2800000</v>
      </c>
    </row>
    <row r="3258" spans="1:22" hidden="1" x14ac:dyDescent="0.2">
      <c r="A3258" s="103">
        <v>3773</v>
      </c>
      <c r="B3258" s="1" t="s">
        <v>49</v>
      </c>
      <c r="C3258" s="14">
        <v>17</v>
      </c>
      <c r="D3258" s="14">
        <v>90</v>
      </c>
      <c r="E3258" s="1">
        <v>17012</v>
      </c>
      <c r="F3258" s="1" t="str">
        <f t="shared" si="259"/>
        <v>ХУД1790</v>
      </c>
      <c r="G3258" s="2" t="s">
        <v>1502</v>
      </c>
      <c r="I3258" s="1">
        <v>5</v>
      </c>
      <c r="J3258" s="1">
        <v>2012</v>
      </c>
      <c r="K3258" s="2" t="s">
        <v>1494</v>
      </c>
      <c r="L3258" s="122">
        <f t="shared" si="263"/>
        <v>1.1000000000000001</v>
      </c>
      <c r="N3258" s="117">
        <v>2900000</v>
      </c>
      <c r="O3258" s="129">
        <f t="shared" si="260"/>
        <v>3190000.0000000005</v>
      </c>
      <c r="P3258" s="14">
        <f t="shared" si="261"/>
        <v>0</v>
      </c>
      <c r="Q3258" s="14" t="str">
        <f>+IF(B3258='1'!$D$15,IF(C3258='1'!$D$16,'2'!D3258,""),"")</f>
        <v/>
      </c>
      <c r="S3258" s="36">
        <v>2300000</v>
      </c>
      <c r="T3258" s="87">
        <v>2400000</v>
      </c>
      <c r="U3258" s="96">
        <v>2600000</v>
      </c>
      <c r="V3258" s="108">
        <v>2900000</v>
      </c>
    </row>
    <row r="3259" spans="1:22" hidden="1" x14ac:dyDescent="0.2">
      <c r="A3259" s="103">
        <v>3774</v>
      </c>
      <c r="B3259" s="1" t="s">
        <v>49</v>
      </c>
      <c r="C3259" s="14">
        <v>17</v>
      </c>
      <c r="D3259" s="14">
        <v>89</v>
      </c>
      <c r="E3259" s="1">
        <v>17012</v>
      </c>
      <c r="F3259" s="1" t="str">
        <f t="shared" si="259"/>
        <v>ХУД1789</v>
      </c>
      <c r="G3259" s="2" t="s">
        <v>1502</v>
      </c>
      <c r="I3259" s="1">
        <v>5</v>
      </c>
      <c r="J3259" s="1">
        <v>2012</v>
      </c>
      <c r="K3259" s="2" t="s">
        <v>1494</v>
      </c>
      <c r="L3259" s="122">
        <f t="shared" si="263"/>
        <v>1.1000000000000001</v>
      </c>
      <c r="N3259" s="117">
        <v>2900000</v>
      </c>
      <c r="O3259" s="129">
        <f t="shared" si="260"/>
        <v>3190000.0000000005</v>
      </c>
      <c r="P3259" s="14">
        <f t="shared" si="261"/>
        <v>0</v>
      </c>
      <c r="Q3259" s="14" t="str">
        <f>+IF(B3259='1'!$D$15,IF(C3259='1'!$D$16,'2'!D3259,""),"")</f>
        <v/>
      </c>
      <c r="S3259" s="36">
        <v>2300000</v>
      </c>
      <c r="T3259" s="87">
        <v>2400000</v>
      </c>
      <c r="U3259" s="96">
        <v>2600000</v>
      </c>
      <c r="V3259" s="108">
        <v>2900000</v>
      </c>
    </row>
    <row r="3260" spans="1:22" hidden="1" x14ac:dyDescent="0.2">
      <c r="A3260" s="103">
        <v>3775</v>
      </c>
      <c r="B3260" s="1" t="s">
        <v>49</v>
      </c>
      <c r="C3260" s="14">
        <v>17</v>
      </c>
      <c r="D3260" s="14">
        <v>73</v>
      </c>
      <c r="E3260" s="1">
        <v>17012</v>
      </c>
      <c r="F3260" s="1" t="str">
        <f t="shared" ref="F3260:F3323" si="264">+B3260&amp;C3260&amp;D3260</f>
        <v>ХУД1773</v>
      </c>
      <c r="G3260" s="2" t="s">
        <v>2111</v>
      </c>
      <c r="I3260" s="1">
        <v>9</v>
      </c>
      <c r="J3260" s="1">
        <v>2020</v>
      </c>
      <c r="K3260" s="2" t="s">
        <v>1494</v>
      </c>
      <c r="L3260" s="122">
        <f t="shared" si="263"/>
        <v>1.1000000000000001</v>
      </c>
      <c r="N3260" s="117">
        <v>3300000</v>
      </c>
      <c r="O3260" s="129">
        <f t="shared" si="260"/>
        <v>3630000.0000000005</v>
      </c>
      <c r="P3260" s="14">
        <f t="shared" si="261"/>
        <v>0</v>
      </c>
      <c r="Q3260" s="14" t="str">
        <f>+IF(B3260='1'!$D$15,IF(C3260='1'!$D$16,'2'!D3260,""),"")</f>
        <v/>
      </c>
      <c r="S3260" s="36">
        <v>2600000</v>
      </c>
      <c r="T3260" s="87">
        <v>2800000</v>
      </c>
      <c r="U3260" s="96">
        <v>3000000</v>
      </c>
      <c r="V3260" s="108">
        <v>3300000</v>
      </c>
    </row>
    <row r="3261" spans="1:22" hidden="1" x14ac:dyDescent="0.2">
      <c r="A3261" s="103">
        <v>3776</v>
      </c>
      <c r="B3261" s="1" t="s">
        <v>49</v>
      </c>
      <c r="C3261" s="14">
        <v>17</v>
      </c>
      <c r="D3261" s="14">
        <v>69</v>
      </c>
      <c r="E3261" s="1">
        <v>17012</v>
      </c>
      <c r="F3261" s="1" t="str">
        <f t="shared" si="264"/>
        <v>ХУД1769</v>
      </c>
      <c r="G3261" s="2" t="s">
        <v>6</v>
      </c>
      <c r="I3261" s="1">
        <v>6</v>
      </c>
      <c r="J3261" s="1">
        <v>2010</v>
      </c>
      <c r="K3261" s="2" t="s">
        <v>1494</v>
      </c>
      <c r="L3261" s="122">
        <f t="shared" si="263"/>
        <v>1.1000000000000001</v>
      </c>
      <c r="N3261" s="117">
        <v>2500000</v>
      </c>
      <c r="O3261" s="129">
        <f t="shared" si="260"/>
        <v>2750000</v>
      </c>
      <c r="P3261" s="14">
        <f t="shared" si="261"/>
        <v>0</v>
      </c>
      <c r="Q3261" s="14" t="str">
        <f>+IF(B3261='1'!$D$15,IF(C3261='1'!$D$16,'2'!D3261,""),"")</f>
        <v/>
      </c>
      <c r="S3261" s="36">
        <v>2000000</v>
      </c>
      <c r="T3261" s="87">
        <v>2000000</v>
      </c>
      <c r="U3261" s="96">
        <v>2200000</v>
      </c>
      <c r="V3261" s="108">
        <v>2500000</v>
      </c>
    </row>
    <row r="3262" spans="1:22" hidden="1" x14ac:dyDescent="0.2">
      <c r="A3262" s="103">
        <v>3777</v>
      </c>
      <c r="B3262" s="1" t="s">
        <v>49</v>
      </c>
      <c r="C3262" s="14">
        <v>17</v>
      </c>
      <c r="D3262" s="14">
        <v>68</v>
      </c>
      <c r="E3262" s="1">
        <v>17012</v>
      </c>
      <c r="F3262" s="1" t="str">
        <f t="shared" si="264"/>
        <v>ХУД1768</v>
      </c>
      <c r="G3262" s="2" t="s">
        <v>1479</v>
      </c>
      <c r="I3262" s="1">
        <v>5</v>
      </c>
      <c r="J3262" s="1">
        <v>2005</v>
      </c>
      <c r="K3262" s="2" t="s">
        <v>1380</v>
      </c>
      <c r="L3262" s="122">
        <f t="shared" si="263"/>
        <v>1.1000000000000001</v>
      </c>
      <c r="N3262" s="117">
        <v>2700000</v>
      </c>
      <c r="O3262" s="129">
        <f t="shared" si="260"/>
        <v>2970000.0000000005</v>
      </c>
      <c r="P3262" s="14">
        <f t="shared" si="261"/>
        <v>0</v>
      </c>
      <c r="Q3262" s="14" t="str">
        <f>+IF(B3262='1'!$D$15,IF(C3262='1'!$D$16,'2'!D3262,""),"")</f>
        <v/>
      </c>
      <c r="S3262" s="36">
        <v>2200000</v>
      </c>
      <c r="T3262" s="87">
        <v>2200000</v>
      </c>
      <c r="U3262" s="96">
        <v>2400000</v>
      </c>
      <c r="V3262" s="108">
        <v>2700000</v>
      </c>
    </row>
    <row r="3263" spans="1:22" hidden="1" x14ac:dyDescent="0.2">
      <c r="A3263" s="103">
        <v>3778</v>
      </c>
      <c r="B3263" s="1" t="s">
        <v>49</v>
      </c>
      <c r="C3263" s="14">
        <v>17</v>
      </c>
      <c r="D3263" s="14">
        <v>66</v>
      </c>
      <c r="E3263" s="1">
        <v>17012</v>
      </c>
      <c r="F3263" s="1" t="str">
        <f t="shared" si="264"/>
        <v>ХУД1766</v>
      </c>
      <c r="G3263" s="2" t="s">
        <v>1479</v>
      </c>
      <c r="I3263" s="1">
        <v>5</v>
      </c>
      <c r="J3263" s="1">
        <v>2005</v>
      </c>
      <c r="K3263" s="2" t="s">
        <v>1380</v>
      </c>
      <c r="L3263" s="122">
        <f t="shared" si="263"/>
        <v>1.1000000000000001</v>
      </c>
      <c r="N3263" s="117">
        <v>2700000</v>
      </c>
      <c r="O3263" s="129">
        <f t="shared" ref="O3263:O3326" si="265">L3263*N3263</f>
        <v>2970000.0000000005</v>
      </c>
      <c r="P3263" s="14">
        <f t="shared" si="261"/>
        <v>0</v>
      </c>
      <c r="Q3263" s="14" t="str">
        <f>+IF(B3263='1'!$D$15,IF(C3263='1'!$D$16,'2'!D3263,""),"")</f>
        <v/>
      </c>
      <c r="S3263" s="36">
        <v>2200000</v>
      </c>
      <c r="T3263" s="87">
        <v>2200000</v>
      </c>
      <c r="U3263" s="96">
        <v>2400000</v>
      </c>
      <c r="V3263" s="108">
        <v>2700000</v>
      </c>
    </row>
    <row r="3264" spans="1:22" hidden="1" x14ac:dyDescent="0.2">
      <c r="A3264" s="103">
        <v>3779</v>
      </c>
      <c r="B3264" s="1" t="s">
        <v>49</v>
      </c>
      <c r="C3264" s="14">
        <v>17</v>
      </c>
      <c r="D3264" s="14">
        <v>64</v>
      </c>
      <c r="E3264" s="1">
        <v>17012</v>
      </c>
      <c r="F3264" s="1" t="str">
        <f t="shared" si="264"/>
        <v>ХУД1764</v>
      </c>
      <c r="G3264" s="2" t="s">
        <v>1876</v>
      </c>
      <c r="I3264" s="1">
        <v>9</v>
      </c>
      <c r="J3264" s="1">
        <v>2008</v>
      </c>
      <c r="K3264" s="2" t="s">
        <v>1380</v>
      </c>
      <c r="L3264" s="122">
        <f t="shared" si="263"/>
        <v>1.1000000000000001</v>
      </c>
      <c r="N3264" s="117">
        <v>3500000</v>
      </c>
      <c r="O3264" s="129">
        <f t="shared" si="265"/>
        <v>3850000.0000000005</v>
      </c>
      <c r="P3264" s="14">
        <f t="shared" si="261"/>
        <v>0</v>
      </c>
      <c r="Q3264" s="14" t="str">
        <f>+IF(B3264='1'!$D$15,IF(C3264='1'!$D$16,'2'!D3264,""),"")</f>
        <v/>
      </c>
      <c r="S3264" s="36">
        <v>2700000</v>
      </c>
      <c r="T3264" s="87">
        <v>3000000</v>
      </c>
      <c r="U3264" s="96">
        <v>3200000</v>
      </c>
      <c r="V3264" s="108">
        <v>3500000</v>
      </c>
    </row>
    <row r="3265" spans="1:22" hidden="1" x14ac:dyDescent="0.2">
      <c r="A3265" s="103">
        <v>3780</v>
      </c>
      <c r="B3265" s="1" t="s">
        <v>49</v>
      </c>
      <c r="C3265" s="14">
        <v>17</v>
      </c>
      <c r="D3265" s="14">
        <v>63</v>
      </c>
      <c r="E3265" s="1">
        <v>17012</v>
      </c>
      <c r="F3265" s="1" t="str">
        <f t="shared" si="264"/>
        <v>ХУД1763</v>
      </c>
      <c r="G3265" s="2" t="s">
        <v>1876</v>
      </c>
      <c r="I3265" s="1">
        <v>9</v>
      </c>
      <c r="J3265" s="1">
        <v>2008</v>
      </c>
      <c r="K3265" s="2" t="s">
        <v>1380</v>
      </c>
      <c r="L3265" s="122">
        <f t="shared" si="263"/>
        <v>1.1000000000000001</v>
      </c>
      <c r="N3265" s="117">
        <v>3500000</v>
      </c>
      <c r="O3265" s="129">
        <f t="shared" si="265"/>
        <v>3850000.0000000005</v>
      </c>
      <c r="P3265" s="14">
        <f t="shared" ref="P3265:P3328" si="266">+IF(Q3265="",0,P3264+1)</f>
        <v>0</v>
      </c>
      <c r="Q3265" s="14" t="str">
        <f>+IF(B3265='1'!$D$15,IF(C3265='1'!$D$16,'2'!D3265,""),"")</f>
        <v/>
      </c>
      <c r="S3265" s="36">
        <v>2700000</v>
      </c>
      <c r="T3265" s="87">
        <v>3000000</v>
      </c>
      <c r="U3265" s="96">
        <v>3200000</v>
      </c>
      <c r="V3265" s="108">
        <v>3500000</v>
      </c>
    </row>
    <row r="3266" spans="1:22" hidden="1" x14ac:dyDescent="0.2">
      <c r="A3266" s="103">
        <v>3781</v>
      </c>
      <c r="B3266" s="1" t="s">
        <v>49</v>
      </c>
      <c r="C3266" s="14">
        <v>17</v>
      </c>
      <c r="D3266" s="14">
        <v>62</v>
      </c>
      <c r="E3266" s="1">
        <v>17012</v>
      </c>
      <c r="F3266" s="1" t="str">
        <f t="shared" si="264"/>
        <v>ХУД1762</v>
      </c>
      <c r="G3266" s="2" t="s">
        <v>1876</v>
      </c>
      <c r="I3266" s="1">
        <v>9</v>
      </c>
      <c r="J3266" s="1">
        <v>2008</v>
      </c>
      <c r="K3266" s="2" t="s">
        <v>1380</v>
      </c>
      <c r="L3266" s="122">
        <f t="shared" si="263"/>
        <v>1.1000000000000001</v>
      </c>
      <c r="N3266" s="117">
        <v>3500000</v>
      </c>
      <c r="O3266" s="129">
        <f t="shared" si="265"/>
        <v>3850000.0000000005</v>
      </c>
      <c r="P3266" s="14">
        <f t="shared" si="266"/>
        <v>0</v>
      </c>
      <c r="Q3266" s="14" t="str">
        <f>+IF(B3266='1'!$D$15,IF(C3266='1'!$D$16,'2'!D3266,""),"")</f>
        <v/>
      </c>
      <c r="S3266" s="36">
        <v>2700000</v>
      </c>
      <c r="T3266" s="87">
        <v>3000000</v>
      </c>
      <c r="U3266" s="96">
        <v>3200000</v>
      </c>
      <c r="V3266" s="108">
        <v>3500000</v>
      </c>
    </row>
    <row r="3267" spans="1:22" hidden="1" x14ac:dyDescent="0.2">
      <c r="A3267" s="103">
        <v>3782</v>
      </c>
      <c r="B3267" s="1" t="s">
        <v>49</v>
      </c>
      <c r="C3267" s="14">
        <v>17</v>
      </c>
      <c r="D3267" s="14">
        <v>61</v>
      </c>
      <c r="E3267" s="1">
        <v>17012</v>
      </c>
      <c r="F3267" s="1" t="str">
        <f t="shared" si="264"/>
        <v>ХУД1761</v>
      </c>
      <c r="G3267" s="2" t="s">
        <v>1496</v>
      </c>
      <c r="I3267" s="1">
        <v>5</v>
      </c>
      <c r="J3267" s="1">
        <v>2002</v>
      </c>
      <c r="K3267" s="2" t="s">
        <v>1494</v>
      </c>
      <c r="L3267" s="122">
        <f t="shared" si="263"/>
        <v>1.1000000000000001</v>
      </c>
      <c r="N3267" s="117">
        <v>2700000</v>
      </c>
      <c r="O3267" s="129">
        <f t="shared" si="265"/>
        <v>2970000.0000000005</v>
      </c>
      <c r="P3267" s="14">
        <f t="shared" si="266"/>
        <v>0</v>
      </c>
      <c r="Q3267" s="14" t="str">
        <f>+IF(B3267='1'!$D$15,IF(C3267='1'!$D$16,'2'!D3267,""),"")</f>
        <v/>
      </c>
      <c r="S3267" s="36">
        <v>2300000</v>
      </c>
      <c r="T3267" s="87">
        <v>2300000</v>
      </c>
      <c r="U3267" s="96">
        <v>2500000</v>
      </c>
      <c r="V3267" s="108">
        <v>2700000</v>
      </c>
    </row>
    <row r="3268" spans="1:22" hidden="1" x14ac:dyDescent="0.2">
      <c r="A3268" s="103">
        <v>3783</v>
      </c>
      <c r="B3268" s="1" t="s">
        <v>49</v>
      </c>
      <c r="C3268" s="14">
        <v>17</v>
      </c>
      <c r="D3268" s="14">
        <v>59</v>
      </c>
      <c r="E3268" s="1">
        <v>17012</v>
      </c>
      <c r="F3268" s="1" t="str">
        <f t="shared" si="264"/>
        <v>ХУД1759</v>
      </c>
      <c r="G3268" s="2" t="s">
        <v>1481</v>
      </c>
      <c r="I3268" s="1">
        <v>12</v>
      </c>
      <c r="J3268" s="1">
        <v>2014</v>
      </c>
      <c r="K3268" s="2" t="s">
        <v>1380</v>
      </c>
      <c r="L3268" s="122">
        <f t="shared" si="263"/>
        <v>1.1000000000000001</v>
      </c>
      <c r="N3268" s="117">
        <v>3800000</v>
      </c>
      <c r="O3268" s="129">
        <f t="shared" si="265"/>
        <v>4180000.0000000005</v>
      </c>
      <c r="P3268" s="14">
        <f t="shared" si="266"/>
        <v>0</v>
      </c>
      <c r="Q3268" s="14" t="str">
        <f>+IF(B3268='1'!$D$15,IF(C3268='1'!$D$16,'2'!D3268,""),"")</f>
        <v/>
      </c>
      <c r="S3268" s="36">
        <v>3100000</v>
      </c>
      <c r="T3268" s="87">
        <v>3200000</v>
      </c>
      <c r="U3268" s="96">
        <v>3400000</v>
      </c>
      <c r="V3268" s="108">
        <v>3800000</v>
      </c>
    </row>
    <row r="3269" spans="1:22" hidden="1" x14ac:dyDescent="0.2">
      <c r="A3269" s="103">
        <v>3784</v>
      </c>
      <c r="B3269" s="1" t="s">
        <v>49</v>
      </c>
      <c r="C3269" s="14">
        <v>17</v>
      </c>
      <c r="D3269" s="14">
        <v>58</v>
      </c>
      <c r="E3269" s="1">
        <v>17012</v>
      </c>
      <c r="F3269" s="1" t="str">
        <f t="shared" si="264"/>
        <v>ХУД1758</v>
      </c>
      <c r="G3269" s="2" t="s">
        <v>1480</v>
      </c>
      <c r="I3269" s="1">
        <v>10</v>
      </c>
      <c r="J3269" s="1">
        <v>2013</v>
      </c>
      <c r="K3269" s="2" t="s">
        <v>1380</v>
      </c>
      <c r="L3269" s="122">
        <f t="shared" si="263"/>
        <v>1.1000000000000001</v>
      </c>
      <c r="N3269" s="117">
        <v>3800000</v>
      </c>
      <c r="O3269" s="129">
        <f t="shared" si="265"/>
        <v>4180000.0000000005</v>
      </c>
      <c r="P3269" s="14">
        <f t="shared" si="266"/>
        <v>0</v>
      </c>
      <c r="Q3269" s="14" t="str">
        <f>+IF(B3269='1'!$D$15,IF(C3269='1'!$D$16,'2'!D3269,""),"")</f>
        <v/>
      </c>
      <c r="S3269" s="36">
        <v>3100000</v>
      </c>
      <c r="T3269" s="87">
        <v>3200000</v>
      </c>
      <c r="U3269" s="96">
        <v>3400000</v>
      </c>
      <c r="V3269" s="108">
        <v>3800000</v>
      </c>
    </row>
    <row r="3270" spans="1:22" hidden="1" x14ac:dyDescent="0.2">
      <c r="A3270" s="103">
        <v>3785</v>
      </c>
      <c r="B3270" s="1" t="s">
        <v>49</v>
      </c>
      <c r="C3270" s="14">
        <v>17</v>
      </c>
      <c r="D3270" s="14">
        <v>57</v>
      </c>
      <c r="E3270" s="1">
        <v>17012</v>
      </c>
      <c r="F3270" s="1" t="str">
        <f t="shared" si="264"/>
        <v>ХУД1757</v>
      </c>
      <c r="G3270" s="2" t="s">
        <v>1480</v>
      </c>
      <c r="I3270" s="1">
        <v>10</v>
      </c>
      <c r="J3270" s="1">
        <v>2013</v>
      </c>
      <c r="K3270" s="2" t="s">
        <v>1380</v>
      </c>
      <c r="L3270" s="122">
        <f t="shared" si="263"/>
        <v>1.1000000000000001</v>
      </c>
      <c r="N3270" s="117">
        <v>3800000</v>
      </c>
      <c r="O3270" s="129">
        <f t="shared" si="265"/>
        <v>4180000.0000000005</v>
      </c>
      <c r="P3270" s="14">
        <f t="shared" si="266"/>
        <v>0</v>
      </c>
      <c r="Q3270" s="14" t="str">
        <f>+IF(B3270='1'!$D$15,IF(C3270='1'!$D$16,'2'!D3270,""),"")</f>
        <v/>
      </c>
      <c r="S3270" s="36">
        <v>3100000</v>
      </c>
      <c r="T3270" s="87">
        <v>3200000</v>
      </c>
      <c r="U3270" s="96">
        <v>3400000</v>
      </c>
      <c r="V3270" s="108">
        <v>3800000</v>
      </c>
    </row>
    <row r="3271" spans="1:22" hidden="1" x14ac:dyDescent="0.2">
      <c r="A3271" s="103">
        <v>3786</v>
      </c>
      <c r="B3271" s="1" t="s">
        <v>49</v>
      </c>
      <c r="C3271" s="14">
        <v>17</v>
      </c>
      <c r="D3271" s="14">
        <v>56</v>
      </c>
      <c r="E3271" s="1">
        <v>17012</v>
      </c>
      <c r="F3271" s="1" t="str">
        <f t="shared" si="264"/>
        <v>ХУД1756</v>
      </c>
      <c r="G3271" s="2" t="s">
        <v>1480</v>
      </c>
      <c r="I3271" s="1">
        <v>12</v>
      </c>
      <c r="J3271" s="1">
        <v>2014</v>
      </c>
      <c r="K3271" s="2" t="s">
        <v>1380</v>
      </c>
      <c r="L3271" s="122">
        <f t="shared" si="263"/>
        <v>1.1000000000000001</v>
      </c>
      <c r="N3271" s="117">
        <v>3800000</v>
      </c>
      <c r="O3271" s="129">
        <f t="shared" si="265"/>
        <v>4180000.0000000005</v>
      </c>
      <c r="P3271" s="14">
        <f t="shared" si="266"/>
        <v>0</v>
      </c>
      <c r="Q3271" s="14" t="str">
        <f>+IF(B3271='1'!$D$15,IF(C3271='1'!$D$16,'2'!D3271,""),"")</f>
        <v/>
      </c>
      <c r="S3271" s="36">
        <v>3100000</v>
      </c>
      <c r="T3271" s="87">
        <v>3200000</v>
      </c>
      <c r="U3271" s="96">
        <v>3400000</v>
      </c>
      <c r="V3271" s="108">
        <v>3800000</v>
      </c>
    </row>
    <row r="3272" spans="1:22" hidden="1" x14ac:dyDescent="0.2">
      <c r="A3272" s="103">
        <v>3787</v>
      </c>
      <c r="B3272" s="1" t="s">
        <v>49</v>
      </c>
      <c r="C3272" s="14">
        <v>17</v>
      </c>
      <c r="D3272" s="14">
        <v>54</v>
      </c>
      <c r="E3272" s="1">
        <v>17012</v>
      </c>
      <c r="F3272" s="1" t="str">
        <f t="shared" si="264"/>
        <v>ХУД1754</v>
      </c>
      <c r="G3272" s="2" t="s">
        <v>6</v>
      </c>
      <c r="I3272" s="1">
        <v>6</v>
      </c>
      <c r="J3272" s="1">
        <v>2012</v>
      </c>
      <c r="K3272" s="2" t="s">
        <v>1494</v>
      </c>
      <c r="L3272" s="122">
        <f t="shared" si="263"/>
        <v>1.1000000000000001</v>
      </c>
      <c r="N3272" s="117">
        <v>2800000</v>
      </c>
      <c r="O3272" s="129">
        <f t="shared" si="265"/>
        <v>3080000.0000000005</v>
      </c>
      <c r="P3272" s="14">
        <f t="shared" si="266"/>
        <v>0</v>
      </c>
      <c r="Q3272" s="14" t="str">
        <f>+IF(B3272='1'!$D$15,IF(C3272='1'!$D$16,'2'!D3272,""),"")</f>
        <v/>
      </c>
      <c r="S3272" s="36">
        <v>2200000</v>
      </c>
      <c r="T3272" s="87">
        <v>2300000</v>
      </c>
      <c r="U3272" s="96">
        <v>2500000</v>
      </c>
      <c r="V3272" s="108">
        <v>2800000</v>
      </c>
    </row>
    <row r="3273" spans="1:22" hidden="1" x14ac:dyDescent="0.2">
      <c r="A3273" s="103">
        <v>3788</v>
      </c>
      <c r="B3273" s="1" t="s">
        <v>49</v>
      </c>
      <c r="C3273" s="14">
        <v>17</v>
      </c>
      <c r="D3273" s="14">
        <v>52</v>
      </c>
      <c r="E3273" s="1">
        <v>17012</v>
      </c>
      <c r="F3273" s="1" t="str">
        <f t="shared" si="264"/>
        <v>ХУД1752</v>
      </c>
      <c r="G3273" s="2" t="s">
        <v>2354</v>
      </c>
      <c r="I3273" s="1">
        <v>10</v>
      </c>
      <c r="J3273" s="1">
        <v>2009</v>
      </c>
      <c r="K3273" s="2" t="s">
        <v>1494</v>
      </c>
      <c r="L3273" s="122">
        <f t="shared" si="263"/>
        <v>1.1000000000000001</v>
      </c>
      <c r="N3273" s="117">
        <v>3000000</v>
      </c>
      <c r="O3273" s="129">
        <f t="shared" si="265"/>
        <v>3300000.0000000005</v>
      </c>
      <c r="P3273" s="14">
        <f t="shared" si="266"/>
        <v>0</v>
      </c>
      <c r="Q3273" s="14" t="str">
        <f>+IF(B3273='1'!$D$15,IF(C3273='1'!$D$16,'2'!D3273,""),"")</f>
        <v/>
      </c>
      <c r="S3273" s="36">
        <v>2500000</v>
      </c>
      <c r="T3273" s="87">
        <v>2500000</v>
      </c>
      <c r="U3273" s="96">
        <v>2700000</v>
      </c>
      <c r="V3273" s="108">
        <v>3000000</v>
      </c>
    </row>
    <row r="3274" spans="1:22" hidden="1" x14ac:dyDescent="0.2">
      <c r="A3274" s="103">
        <v>3789</v>
      </c>
      <c r="B3274" s="1" t="s">
        <v>49</v>
      </c>
      <c r="C3274" s="14">
        <v>17</v>
      </c>
      <c r="D3274" s="14">
        <v>50</v>
      </c>
      <c r="E3274" s="1">
        <v>17012</v>
      </c>
      <c r="F3274" s="1" t="str">
        <f t="shared" si="264"/>
        <v>ХУД1750</v>
      </c>
      <c r="G3274" s="2" t="s">
        <v>6</v>
      </c>
      <c r="I3274" s="1">
        <v>4</v>
      </c>
      <c r="J3274" s="1">
        <v>2004</v>
      </c>
      <c r="K3274" s="2" t="s">
        <v>1494</v>
      </c>
      <c r="L3274" s="122">
        <f t="shared" si="263"/>
        <v>1.1000000000000001</v>
      </c>
      <c r="N3274" s="117">
        <v>2800000</v>
      </c>
      <c r="O3274" s="129">
        <f t="shared" si="265"/>
        <v>3080000.0000000005</v>
      </c>
      <c r="P3274" s="14">
        <f t="shared" si="266"/>
        <v>0</v>
      </c>
      <c r="Q3274" s="14" t="str">
        <f>+IF(B3274='1'!$D$15,IF(C3274='1'!$D$16,'2'!D3274,""),"")</f>
        <v/>
      </c>
      <c r="S3274" s="36">
        <v>2500000</v>
      </c>
      <c r="T3274" s="87">
        <v>2500000</v>
      </c>
      <c r="U3274" s="96">
        <v>2600000</v>
      </c>
      <c r="V3274" s="108">
        <v>2800000</v>
      </c>
    </row>
    <row r="3275" spans="1:22" hidden="1" x14ac:dyDescent="0.2">
      <c r="A3275" s="103">
        <v>3790</v>
      </c>
      <c r="B3275" s="1" t="s">
        <v>49</v>
      </c>
      <c r="C3275" s="14">
        <v>17</v>
      </c>
      <c r="D3275" s="14">
        <v>48</v>
      </c>
      <c r="E3275" s="1">
        <v>17012</v>
      </c>
      <c r="F3275" s="1" t="str">
        <f t="shared" si="264"/>
        <v>ХУД1748</v>
      </c>
      <c r="G3275" s="2" t="s">
        <v>6</v>
      </c>
      <c r="I3275" s="1">
        <v>6</v>
      </c>
      <c r="J3275" s="1">
        <v>2007</v>
      </c>
      <c r="K3275" s="2" t="s">
        <v>1494</v>
      </c>
      <c r="L3275" s="122">
        <f t="shared" si="263"/>
        <v>1.1000000000000001</v>
      </c>
      <c r="N3275" s="117">
        <v>2650000</v>
      </c>
      <c r="O3275" s="129">
        <f t="shared" si="265"/>
        <v>2915000.0000000005</v>
      </c>
      <c r="P3275" s="14">
        <f t="shared" si="266"/>
        <v>0</v>
      </c>
      <c r="Q3275" s="14" t="str">
        <f>+IF(B3275='1'!$D$15,IF(C3275='1'!$D$16,'2'!D3275,""),"")</f>
        <v/>
      </c>
      <c r="S3275" s="36">
        <v>2200000</v>
      </c>
      <c r="T3275" s="87">
        <v>2300000</v>
      </c>
      <c r="U3275" s="96">
        <v>2400000</v>
      </c>
      <c r="V3275" s="108">
        <v>2650000</v>
      </c>
    </row>
    <row r="3276" spans="1:22" hidden="1" x14ac:dyDescent="0.2">
      <c r="A3276" s="103">
        <v>3791</v>
      </c>
      <c r="B3276" s="1" t="s">
        <v>49</v>
      </c>
      <c r="C3276" s="14">
        <v>17</v>
      </c>
      <c r="D3276" s="14">
        <v>32</v>
      </c>
      <c r="E3276" s="1">
        <v>17012</v>
      </c>
      <c r="F3276" s="1" t="str">
        <f t="shared" si="264"/>
        <v>ХУД1732</v>
      </c>
      <c r="G3276" s="2" t="s">
        <v>1483</v>
      </c>
      <c r="I3276" s="1">
        <v>6</v>
      </c>
      <c r="J3276" s="1">
        <v>2013</v>
      </c>
      <c r="L3276" s="122">
        <f t="shared" si="263"/>
        <v>1.1000000000000001</v>
      </c>
      <c r="N3276" s="117">
        <v>0</v>
      </c>
      <c r="O3276" s="129">
        <f t="shared" si="265"/>
        <v>0</v>
      </c>
      <c r="P3276" s="14">
        <f t="shared" si="266"/>
        <v>0</v>
      </c>
      <c r="Q3276" s="14" t="str">
        <f>+IF(B3276='1'!$D$15,IF(C3276='1'!$D$16,'2'!D3276,""),"")</f>
        <v/>
      </c>
      <c r="S3276" s="36"/>
      <c r="T3276" s="87">
        <v>0</v>
      </c>
      <c r="U3276" s="96">
        <v>0</v>
      </c>
      <c r="V3276" s="108">
        <v>0</v>
      </c>
    </row>
    <row r="3277" spans="1:22" hidden="1" x14ac:dyDescent="0.2">
      <c r="A3277" s="103">
        <v>3792</v>
      </c>
      <c r="B3277" s="1" t="s">
        <v>49</v>
      </c>
      <c r="C3277" s="14">
        <v>18</v>
      </c>
      <c r="D3277" s="14" t="s">
        <v>1495</v>
      </c>
      <c r="E3277" s="1">
        <v>17013</v>
      </c>
      <c r="F3277" s="1" t="str">
        <f t="shared" si="264"/>
        <v>ХУД1854В</v>
      </c>
      <c r="G3277" s="2" t="s">
        <v>2355</v>
      </c>
      <c r="I3277" s="1">
        <v>16</v>
      </c>
      <c r="J3277" s="1">
        <v>2023</v>
      </c>
      <c r="K3277" s="2" t="s">
        <v>1084</v>
      </c>
      <c r="L3277" s="122">
        <f t="shared" si="263"/>
        <v>1.1000000000000001</v>
      </c>
      <c r="N3277" s="117">
        <v>5000000</v>
      </c>
      <c r="O3277" s="129">
        <f t="shared" si="265"/>
        <v>5500000</v>
      </c>
      <c r="P3277" s="14">
        <f t="shared" si="266"/>
        <v>0</v>
      </c>
      <c r="Q3277" s="14" t="str">
        <f>+IF(B3277='1'!$D$15,IF(C3277='1'!$D$16,'2'!D3277,""),"")</f>
        <v/>
      </c>
      <c r="S3277" s="36"/>
      <c r="T3277" s="87">
        <v>0</v>
      </c>
      <c r="U3277" s="96">
        <v>0</v>
      </c>
      <c r="V3277" s="108">
        <v>5000000</v>
      </c>
    </row>
    <row r="3278" spans="1:22" hidden="1" x14ac:dyDescent="0.2">
      <c r="A3278" s="103">
        <v>3793</v>
      </c>
      <c r="B3278" s="1" t="s">
        <v>49</v>
      </c>
      <c r="C3278" s="14">
        <v>18</v>
      </c>
      <c r="D3278" s="14" t="s">
        <v>1139</v>
      </c>
      <c r="E3278" s="1">
        <v>17013</v>
      </c>
      <c r="F3278" s="1" t="str">
        <f t="shared" si="264"/>
        <v>ХУД1854Б</v>
      </c>
      <c r="G3278" s="2" t="s">
        <v>2355</v>
      </c>
      <c r="I3278" s="1">
        <v>16</v>
      </c>
      <c r="J3278" s="1">
        <v>2023</v>
      </c>
      <c r="K3278" s="2" t="s">
        <v>1084</v>
      </c>
      <c r="L3278" s="122">
        <f t="shared" si="263"/>
        <v>1.1000000000000001</v>
      </c>
      <c r="N3278" s="117">
        <v>5000000</v>
      </c>
      <c r="O3278" s="129">
        <f t="shared" si="265"/>
        <v>5500000</v>
      </c>
      <c r="P3278" s="14">
        <f t="shared" si="266"/>
        <v>0</v>
      </c>
      <c r="Q3278" s="14" t="str">
        <f>+IF(B3278='1'!$D$15,IF(C3278='1'!$D$16,'2'!D3278,""),"")</f>
        <v/>
      </c>
      <c r="S3278" s="36"/>
      <c r="T3278" s="87">
        <v>0</v>
      </c>
      <c r="U3278" s="96">
        <v>0</v>
      </c>
      <c r="V3278" s="108">
        <v>5000000</v>
      </c>
    </row>
    <row r="3279" spans="1:22" hidden="1" x14ac:dyDescent="0.2">
      <c r="A3279" s="103">
        <v>3794</v>
      </c>
      <c r="B3279" s="1" t="s">
        <v>49</v>
      </c>
      <c r="C3279" s="14">
        <v>18</v>
      </c>
      <c r="D3279" s="14" t="s">
        <v>244</v>
      </c>
      <c r="E3279" s="1">
        <v>17013</v>
      </c>
      <c r="F3279" s="1" t="str">
        <f t="shared" si="264"/>
        <v>ХУД1854А</v>
      </c>
      <c r="G3279" s="2" t="s">
        <v>385</v>
      </c>
      <c r="I3279" s="1">
        <v>16</v>
      </c>
      <c r="J3279" s="1" t="s">
        <v>2196</v>
      </c>
      <c r="K3279" s="2" t="s">
        <v>1084</v>
      </c>
      <c r="L3279" s="122">
        <f t="shared" si="263"/>
        <v>1.1000000000000001</v>
      </c>
      <c r="N3279" s="117">
        <v>0</v>
      </c>
      <c r="O3279" s="129">
        <f t="shared" si="265"/>
        <v>0</v>
      </c>
      <c r="P3279" s="14">
        <f t="shared" si="266"/>
        <v>0</v>
      </c>
      <c r="Q3279" s="14" t="str">
        <f>+IF(B3279='1'!$D$15,IF(C3279='1'!$D$16,'2'!D3279,""),"")</f>
        <v/>
      </c>
      <c r="S3279" s="36"/>
      <c r="T3279" s="87">
        <v>0</v>
      </c>
      <c r="U3279" s="96">
        <v>0</v>
      </c>
      <c r="V3279" s="108">
        <v>0</v>
      </c>
    </row>
    <row r="3280" spans="1:22" hidden="1" x14ac:dyDescent="0.2">
      <c r="A3280" s="103">
        <v>3795</v>
      </c>
      <c r="B3280" s="1" t="s">
        <v>49</v>
      </c>
      <c r="C3280" s="14">
        <v>18</v>
      </c>
      <c r="D3280" s="14" t="s">
        <v>1527</v>
      </c>
      <c r="E3280" s="1">
        <v>17013</v>
      </c>
      <c r="F3280" s="1" t="str">
        <f t="shared" si="264"/>
        <v>ХУД1850Е</v>
      </c>
      <c r="G3280" s="2" t="s">
        <v>1525</v>
      </c>
      <c r="I3280" s="1">
        <v>16</v>
      </c>
      <c r="J3280" s="1">
        <v>2021</v>
      </c>
      <c r="K3280" s="2" t="s">
        <v>1290</v>
      </c>
      <c r="L3280" s="122">
        <f t="shared" si="263"/>
        <v>1.1000000000000001</v>
      </c>
      <c r="N3280" s="117">
        <v>5000000</v>
      </c>
      <c r="O3280" s="129">
        <f t="shared" si="265"/>
        <v>5500000</v>
      </c>
      <c r="P3280" s="14">
        <f t="shared" si="266"/>
        <v>0</v>
      </c>
      <c r="Q3280" s="14" t="str">
        <f>+IF(B3280='1'!$D$15,IF(C3280='1'!$D$16,'2'!D3280,""),"")</f>
        <v/>
      </c>
      <c r="S3280" s="36">
        <v>4200000</v>
      </c>
      <c r="T3280" s="87">
        <v>4500000</v>
      </c>
      <c r="U3280" s="96">
        <v>4800000</v>
      </c>
      <c r="V3280" s="108">
        <v>5000000</v>
      </c>
    </row>
    <row r="3281" spans="1:22" hidden="1" x14ac:dyDescent="0.2">
      <c r="A3281" s="103">
        <v>3796</v>
      </c>
      <c r="B3281" s="1" t="s">
        <v>49</v>
      </c>
      <c r="C3281" s="14">
        <v>18</v>
      </c>
      <c r="D3281" s="14" t="s">
        <v>1526</v>
      </c>
      <c r="E3281" s="1">
        <v>17013</v>
      </c>
      <c r="F3281" s="1" t="str">
        <f t="shared" si="264"/>
        <v>ХУД1850Д</v>
      </c>
      <c r="G3281" s="2" t="s">
        <v>1525</v>
      </c>
      <c r="I3281" s="1">
        <v>16</v>
      </c>
      <c r="J3281" s="1">
        <v>2021</v>
      </c>
      <c r="K3281" s="2" t="s">
        <v>1290</v>
      </c>
      <c r="L3281" s="122">
        <f t="shared" si="263"/>
        <v>1.1000000000000001</v>
      </c>
      <c r="N3281" s="117">
        <v>5000000</v>
      </c>
      <c r="O3281" s="129">
        <f t="shared" si="265"/>
        <v>5500000</v>
      </c>
      <c r="P3281" s="14">
        <f t="shared" si="266"/>
        <v>0</v>
      </c>
      <c r="Q3281" s="14" t="str">
        <f>+IF(B3281='1'!$D$15,IF(C3281='1'!$D$16,'2'!D3281,""),"")</f>
        <v/>
      </c>
      <c r="S3281" s="36">
        <v>4200000</v>
      </c>
      <c r="T3281" s="87">
        <v>4500000</v>
      </c>
      <c r="U3281" s="96">
        <v>4800000</v>
      </c>
      <c r="V3281" s="108">
        <v>5000000</v>
      </c>
    </row>
    <row r="3282" spans="1:22" hidden="1" x14ac:dyDescent="0.2">
      <c r="A3282" s="103">
        <v>3797</v>
      </c>
      <c r="B3282" s="1" t="s">
        <v>49</v>
      </c>
      <c r="C3282" s="14">
        <v>18</v>
      </c>
      <c r="D3282" s="14" t="s">
        <v>555</v>
      </c>
      <c r="E3282" s="1">
        <v>17013</v>
      </c>
      <c r="F3282" s="1" t="str">
        <f t="shared" si="264"/>
        <v>ХУД1850Г</v>
      </c>
      <c r="G3282" s="2" t="s">
        <v>1525</v>
      </c>
      <c r="I3282" s="1">
        <v>16</v>
      </c>
      <c r="J3282" s="1">
        <v>2021</v>
      </c>
      <c r="K3282" s="2" t="s">
        <v>1290</v>
      </c>
      <c r="L3282" s="122">
        <f t="shared" si="263"/>
        <v>1.1000000000000001</v>
      </c>
      <c r="N3282" s="117">
        <v>5000000</v>
      </c>
      <c r="O3282" s="129">
        <f t="shared" si="265"/>
        <v>5500000</v>
      </c>
      <c r="P3282" s="14">
        <f t="shared" si="266"/>
        <v>0</v>
      </c>
      <c r="Q3282" s="14" t="str">
        <f>+IF(B3282='1'!$D$15,IF(C3282='1'!$D$16,'2'!D3282,""),"")</f>
        <v/>
      </c>
      <c r="S3282" s="36">
        <v>4200000</v>
      </c>
      <c r="T3282" s="87">
        <v>4500000</v>
      </c>
      <c r="U3282" s="96">
        <v>4800000</v>
      </c>
      <c r="V3282" s="108">
        <v>5000000</v>
      </c>
    </row>
    <row r="3283" spans="1:22" hidden="1" x14ac:dyDescent="0.2">
      <c r="A3283" s="103">
        <v>3798</v>
      </c>
      <c r="B3283" s="1" t="s">
        <v>49</v>
      </c>
      <c r="C3283" s="14">
        <v>18</v>
      </c>
      <c r="D3283" s="14" t="s">
        <v>554</v>
      </c>
      <c r="E3283" s="1">
        <v>17013</v>
      </c>
      <c r="F3283" s="1" t="str">
        <f t="shared" si="264"/>
        <v>ХУД1850В</v>
      </c>
      <c r="G3283" s="2" t="s">
        <v>1525</v>
      </c>
      <c r="I3283" s="1">
        <v>16</v>
      </c>
      <c r="J3283" s="1">
        <v>2021</v>
      </c>
      <c r="K3283" s="2" t="s">
        <v>1290</v>
      </c>
      <c r="L3283" s="122">
        <f t="shared" si="263"/>
        <v>1.1000000000000001</v>
      </c>
      <c r="N3283" s="117">
        <v>5000000</v>
      </c>
      <c r="O3283" s="129">
        <f t="shared" si="265"/>
        <v>5500000</v>
      </c>
      <c r="P3283" s="14">
        <f t="shared" si="266"/>
        <v>0</v>
      </c>
      <c r="Q3283" s="14" t="str">
        <f>+IF(B3283='1'!$D$15,IF(C3283='1'!$D$16,'2'!D3283,""),"")</f>
        <v/>
      </c>
      <c r="S3283" s="36">
        <v>4200000</v>
      </c>
      <c r="T3283" s="87">
        <v>4500000</v>
      </c>
      <c r="U3283" s="96">
        <v>4800000</v>
      </c>
      <c r="V3283" s="108">
        <v>5000000</v>
      </c>
    </row>
    <row r="3284" spans="1:22" hidden="1" x14ac:dyDescent="0.2">
      <c r="A3284" s="103">
        <v>3799</v>
      </c>
      <c r="B3284" s="1" t="s">
        <v>49</v>
      </c>
      <c r="C3284" s="14">
        <v>18</v>
      </c>
      <c r="D3284" s="14" t="s">
        <v>340</v>
      </c>
      <c r="E3284" s="1">
        <v>17013</v>
      </c>
      <c r="F3284" s="1" t="str">
        <f t="shared" si="264"/>
        <v>ХУД1850Б</v>
      </c>
      <c r="G3284" s="2" t="s">
        <v>1525</v>
      </c>
      <c r="I3284" s="1">
        <v>16</v>
      </c>
      <c r="J3284" s="1">
        <v>2021</v>
      </c>
      <c r="K3284" s="2" t="s">
        <v>1290</v>
      </c>
      <c r="L3284" s="122">
        <f t="shared" si="263"/>
        <v>1.1000000000000001</v>
      </c>
      <c r="N3284" s="117">
        <v>5000000</v>
      </c>
      <c r="O3284" s="129">
        <f t="shared" si="265"/>
        <v>5500000</v>
      </c>
      <c r="P3284" s="14">
        <f t="shared" si="266"/>
        <v>0</v>
      </c>
      <c r="Q3284" s="14" t="str">
        <f>+IF(B3284='1'!$D$15,IF(C3284='1'!$D$16,'2'!D3284,""),"")</f>
        <v/>
      </c>
      <c r="S3284" s="36">
        <v>4200000</v>
      </c>
      <c r="T3284" s="87">
        <v>4500000</v>
      </c>
      <c r="U3284" s="96">
        <v>4800000</v>
      </c>
      <c r="V3284" s="108">
        <v>5000000</v>
      </c>
    </row>
    <row r="3285" spans="1:22" hidden="1" x14ac:dyDescent="0.2">
      <c r="A3285" s="103">
        <v>3800</v>
      </c>
      <c r="B3285" s="1" t="s">
        <v>49</v>
      </c>
      <c r="C3285" s="14">
        <v>18</v>
      </c>
      <c r="D3285" s="14" t="s">
        <v>149</v>
      </c>
      <c r="E3285" s="1">
        <v>17013</v>
      </c>
      <c r="F3285" s="1" t="str">
        <f t="shared" si="264"/>
        <v>ХУД1850А</v>
      </c>
      <c r="G3285" s="2" t="s">
        <v>1525</v>
      </c>
      <c r="I3285" s="1">
        <v>16</v>
      </c>
      <c r="J3285" s="1">
        <v>2021</v>
      </c>
      <c r="K3285" s="2" t="s">
        <v>1290</v>
      </c>
      <c r="L3285" s="122">
        <f t="shared" si="263"/>
        <v>1.1000000000000001</v>
      </c>
      <c r="N3285" s="117">
        <v>5000000</v>
      </c>
      <c r="O3285" s="129">
        <f t="shared" si="265"/>
        <v>5500000</v>
      </c>
      <c r="P3285" s="14">
        <f t="shared" si="266"/>
        <v>0</v>
      </c>
      <c r="Q3285" s="14" t="str">
        <f>+IF(B3285='1'!$D$15,IF(C3285='1'!$D$16,'2'!D3285,""),"")</f>
        <v/>
      </c>
      <c r="S3285" s="36">
        <v>4200000</v>
      </c>
      <c r="T3285" s="87">
        <v>4500000</v>
      </c>
      <c r="U3285" s="96">
        <v>4800000</v>
      </c>
      <c r="V3285" s="108">
        <v>5000000</v>
      </c>
    </row>
    <row r="3286" spans="1:22" hidden="1" x14ac:dyDescent="0.2">
      <c r="A3286" s="103">
        <v>3801</v>
      </c>
      <c r="B3286" s="1" t="s">
        <v>49</v>
      </c>
      <c r="C3286" s="14">
        <v>18</v>
      </c>
      <c r="D3286" s="14" t="s">
        <v>2624</v>
      </c>
      <c r="E3286" s="1">
        <v>17013</v>
      </c>
      <c r="F3286" s="1" t="str">
        <f t="shared" si="264"/>
        <v>ХУД1858/8</v>
      </c>
      <c r="G3286" s="2" t="s">
        <v>2625</v>
      </c>
      <c r="I3286" s="1">
        <v>23</v>
      </c>
      <c r="J3286" s="1">
        <v>2023</v>
      </c>
      <c r="L3286" s="126">
        <v>1.1499999999999999</v>
      </c>
      <c r="N3286" s="117">
        <v>5800000</v>
      </c>
      <c r="O3286" s="129">
        <f t="shared" si="265"/>
        <v>6669999.9999999991</v>
      </c>
      <c r="P3286" s="14">
        <f t="shared" si="266"/>
        <v>0</v>
      </c>
      <c r="Q3286" s="14" t="str">
        <f>+IF(B3286='1'!$D$15,IF(C3286='1'!$D$16,'2'!D3286,""),"")</f>
        <v/>
      </c>
      <c r="S3286" s="36"/>
      <c r="T3286" s="87"/>
      <c r="U3286" s="96">
        <v>0</v>
      </c>
      <c r="V3286" s="108">
        <v>5800000</v>
      </c>
    </row>
    <row r="3287" spans="1:22" hidden="1" x14ac:dyDescent="0.2">
      <c r="A3287" s="103">
        <v>3802</v>
      </c>
      <c r="B3287" s="1" t="s">
        <v>49</v>
      </c>
      <c r="C3287" s="14">
        <v>18</v>
      </c>
      <c r="D3287" s="14" t="s">
        <v>2622</v>
      </c>
      <c r="E3287" s="1">
        <v>17013</v>
      </c>
      <c r="F3287" s="1" t="str">
        <f t="shared" si="264"/>
        <v>ХУД1858/7</v>
      </c>
      <c r="G3287" s="2" t="s">
        <v>2623</v>
      </c>
      <c r="I3287" s="1">
        <v>23</v>
      </c>
      <c r="J3287" s="1">
        <v>2023</v>
      </c>
      <c r="L3287" s="126">
        <v>1.1499999999999999</v>
      </c>
      <c r="N3287" s="117">
        <v>5800000</v>
      </c>
      <c r="O3287" s="129">
        <f t="shared" si="265"/>
        <v>6669999.9999999991</v>
      </c>
      <c r="P3287" s="14">
        <f t="shared" si="266"/>
        <v>0</v>
      </c>
      <c r="Q3287" s="14" t="str">
        <f>+IF(B3287='1'!$D$15,IF(C3287='1'!$D$16,'2'!D3287,""),"")</f>
        <v/>
      </c>
      <c r="S3287" s="36"/>
      <c r="T3287" s="87"/>
      <c r="U3287" s="96">
        <v>0</v>
      </c>
      <c r="V3287" s="108">
        <v>5800000</v>
      </c>
    </row>
    <row r="3288" spans="1:22" hidden="1" x14ac:dyDescent="0.2">
      <c r="A3288" s="103">
        <v>3803</v>
      </c>
      <c r="B3288" s="1" t="s">
        <v>49</v>
      </c>
      <c r="C3288" s="14">
        <v>18</v>
      </c>
      <c r="D3288" s="14" t="s">
        <v>2140</v>
      </c>
      <c r="E3288" s="1">
        <v>17013</v>
      </c>
      <c r="F3288" s="1" t="str">
        <f t="shared" si="264"/>
        <v>ХУД1858/6</v>
      </c>
      <c r="G3288" s="2" t="s">
        <v>2230</v>
      </c>
      <c r="I3288" s="1">
        <v>23</v>
      </c>
      <c r="J3288" s="1">
        <v>2022</v>
      </c>
      <c r="L3288" s="126">
        <v>1.1499999999999999</v>
      </c>
      <c r="N3288" s="117">
        <v>5800000</v>
      </c>
      <c r="O3288" s="129">
        <f t="shared" si="265"/>
        <v>6669999.9999999991</v>
      </c>
      <c r="P3288" s="14">
        <f t="shared" si="266"/>
        <v>0</v>
      </c>
      <c r="Q3288" s="14" t="str">
        <f>+IF(B3288='1'!$D$15,IF(C3288='1'!$D$16,'2'!D3288,""),"")</f>
        <v/>
      </c>
      <c r="S3288" s="36"/>
      <c r="T3288" s="87">
        <v>5500000</v>
      </c>
      <c r="U3288" s="96">
        <v>5500000</v>
      </c>
      <c r="V3288" s="108">
        <v>5800000</v>
      </c>
    </row>
    <row r="3289" spans="1:22" hidden="1" x14ac:dyDescent="0.2">
      <c r="A3289" s="103">
        <v>3804</v>
      </c>
      <c r="B3289" s="1" t="s">
        <v>49</v>
      </c>
      <c r="C3289" s="14">
        <v>18</v>
      </c>
      <c r="D3289" s="14" t="s">
        <v>2141</v>
      </c>
      <c r="E3289" s="1">
        <v>17013</v>
      </c>
      <c r="F3289" s="1" t="str">
        <f t="shared" si="264"/>
        <v>ХУД1858/5</v>
      </c>
      <c r="G3289" s="2" t="s">
        <v>2231</v>
      </c>
      <c r="I3289" s="1">
        <v>23</v>
      </c>
      <c r="J3289" s="1">
        <v>2022</v>
      </c>
      <c r="L3289" s="126">
        <v>1.1499999999999999</v>
      </c>
      <c r="N3289" s="117">
        <v>5800000</v>
      </c>
      <c r="O3289" s="129">
        <f t="shared" si="265"/>
        <v>6669999.9999999991</v>
      </c>
      <c r="P3289" s="14">
        <f t="shared" si="266"/>
        <v>0</v>
      </c>
      <c r="Q3289" s="14" t="str">
        <f>+IF(B3289='1'!$D$15,IF(C3289='1'!$D$16,'2'!D3289,""),"")</f>
        <v/>
      </c>
      <c r="S3289" s="36"/>
      <c r="T3289" s="87">
        <v>5500000</v>
      </c>
      <c r="U3289" s="96">
        <v>5500000</v>
      </c>
      <c r="V3289" s="108">
        <v>5800000</v>
      </c>
    </row>
    <row r="3290" spans="1:22" hidden="1" x14ac:dyDescent="0.2">
      <c r="A3290" s="103">
        <v>3805</v>
      </c>
      <c r="B3290" s="1" t="s">
        <v>49</v>
      </c>
      <c r="C3290" s="14">
        <v>18</v>
      </c>
      <c r="D3290" s="14" t="s">
        <v>2229</v>
      </c>
      <c r="E3290" s="1">
        <v>17013</v>
      </c>
      <c r="F3290" s="1" t="str">
        <f t="shared" si="264"/>
        <v>ХУД1858/4</v>
      </c>
      <c r="G3290" s="2" t="s">
        <v>2621</v>
      </c>
      <c r="I3290" s="1">
        <v>23</v>
      </c>
      <c r="J3290" s="1">
        <v>2022</v>
      </c>
      <c r="L3290" s="126">
        <v>1.1499999999999999</v>
      </c>
      <c r="N3290" s="117">
        <v>5800000</v>
      </c>
      <c r="O3290" s="129">
        <f t="shared" si="265"/>
        <v>6669999.9999999991</v>
      </c>
      <c r="P3290" s="14">
        <f t="shared" si="266"/>
        <v>0</v>
      </c>
      <c r="Q3290" s="14" t="str">
        <f>+IF(B3290='1'!$D$15,IF(C3290='1'!$D$16,'2'!D3290,""),"")</f>
        <v/>
      </c>
      <c r="S3290" s="36"/>
      <c r="T3290" s="87"/>
      <c r="U3290" s="96">
        <v>5500000</v>
      </c>
      <c r="V3290" s="108">
        <v>5800000</v>
      </c>
    </row>
    <row r="3291" spans="1:22" hidden="1" x14ac:dyDescent="0.2">
      <c r="A3291" s="103">
        <v>3806</v>
      </c>
      <c r="B3291" s="1" t="s">
        <v>49</v>
      </c>
      <c r="C3291" s="14">
        <v>18</v>
      </c>
      <c r="D3291" s="14" t="s">
        <v>2228</v>
      </c>
      <c r="E3291" s="1">
        <v>17013</v>
      </c>
      <c r="F3291" s="1" t="str">
        <f t="shared" si="264"/>
        <v>ХУД1858/3</v>
      </c>
      <c r="G3291" s="2" t="s">
        <v>2233</v>
      </c>
      <c r="I3291" s="1">
        <v>23</v>
      </c>
      <c r="J3291" s="1">
        <v>2022</v>
      </c>
      <c r="L3291" s="126">
        <v>1.1499999999999999</v>
      </c>
      <c r="N3291" s="117">
        <v>5800000</v>
      </c>
      <c r="O3291" s="129">
        <f t="shared" si="265"/>
        <v>6669999.9999999991</v>
      </c>
      <c r="P3291" s="14">
        <f t="shared" si="266"/>
        <v>0</v>
      </c>
      <c r="Q3291" s="14" t="str">
        <f>+IF(B3291='1'!$D$15,IF(C3291='1'!$D$16,'2'!D3291,""),"")</f>
        <v/>
      </c>
      <c r="S3291" s="36"/>
      <c r="T3291" s="87"/>
      <c r="U3291" s="96">
        <v>5500000</v>
      </c>
      <c r="V3291" s="108">
        <v>5800000</v>
      </c>
    </row>
    <row r="3292" spans="1:22" hidden="1" x14ac:dyDescent="0.2">
      <c r="A3292" s="103">
        <v>3807</v>
      </c>
      <c r="B3292" s="1" t="s">
        <v>49</v>
      </c>
      <c r="C3292" s="14">
        <v>18</v>
      </c>
      <c r="D3292" s="14" t="s">
        <v>2620</v>
      </c>
      <c r="E3292" s="1">
        <v>17013</v>
      </c>
      <c r="F3292" s="1" t="str">
        <f t="shared" si="264"/>
        <v>ХУД1858/2</v>
      </c>
      <c r="G3292" s="2" t="s">
        <v>2232</v>
      </c>
      <c r="I3292" s="1">
        <v>23</v>
      </c>
      <c r="J3292" s="1">
        <v>2023</v>
      </c>
      <c r="L3292" s="126">
        <v>1.1499999999999999</v>
      </c>
      <c r="N3292" s="117">
        <v>5800000</v>
      </c>
      <c r="O3292" s="129">
        <f t="shared" si="265"/>
        <v>6669999.9999999991</v>
      </c>
      <c r="P3292" s="14">
        <f t="shared" si="266"/>
        <v>0</v>
      </c>
      <c r="Q3292" s="14" t="str">
        <f>+IF(B3292='1'!$D$15,IF(C3292='1'!$D$16,'2'!D3292,""),"")</f>
        <v/>
      </c>
      <c r="S3292" s="36"/>
      <c r="T3292" s="87"/>
      <c r="U3292" s="96">
        <v>0</v>
      </c>
      <c r="V3292" s="108">
        <v>5800000</v>
      </c>
    </row>
    <row r="3293" spans="1:22" hidden="1" x14ac:dyDescent="0.2">
      <c r="A3293" s="103">
        <v>3808</v>
      </c>
      <c r="B3293" s="1" t="s">
        <v>49</v>
      </c>
      <c r="C3293" s="14">
        <v>18</v>
      </c>
      <c r="D3293" s="14" t="s">
        <v>1524</v>
      </c>
      <c r="E3293" s="1">
        <v>17013</v>
      </c>
      <c r="F3293" s="1" t="str">
        <f t="shared" si="264"/>
        <v>ХУД1836/5</v>
      </c>
      <c r="G3293" s="2" t="s">
        <v>2112</v>
      </c>
      <c r="I3293" s="1">
        <v>25</v>
      </c>
      <c r="J3293" s="1">
        <v>2020</v>
      </c>
      <c r="K3293" s="2" t="s">
        <v>1290</v>
      </c>
      <c r="L3293" s="126">
        <v>1.1499999999999999</v>
      </c>
      <c r="N3293" s="117">
        <v>5400000</v>
      </c>
      <c r="O3293" s="129">
        <f t="shared" si="265"/>
        <v>6209999.9999999991</v>
      </c>
      <c r="P3293" s="14">
        <f t="shared" si="266"/>
        <v>0</v>
      </c>
      <c r="Q3293" s="14" t="str">
        <f>+IF(B3293='1'!$D$15,IF(C3293='1'!$D$16,'2'!D3293,""),"")</f>
        <v/>
      </c>
      <c r="S3293" s="36">
        <v>4200000</v>
      </c>
      <c r="T3293" s="87">
        <v>4500000</v>
      </c>
      <c r="U3293" s="96">
        <v>4700000</v>
      </c>
      <c r="V3293" s="108">
        <v>5400000</v>
      </c>
    </row>
    <row r="3294" spans="1:22" hidden="1" x14ac:dyDescent="0.2">
      <c r="A3294" s="103">
        <v>3809</v>
      </c>
      <c r="B3294" s="1" t="s">
        <v>49</v>
      </c>
      <c r="C3294" s="14">
        <v>18</v>
      </c>
      <c r="D3294" s="14" t="s">
        <v>1523</v>
      </c>
      <c r="E3294" s="1">
        <v>17013</v>
      </c>
      <c r="F3294" s="1" t="str">
        <f t="shared" si="264"/>
        <v>ХУД1836/4</v>
      </c>
      <c r="G3294" s="2" t="s">
        <v>2112</v>
      </c>
      <c r="I3294" s="1">
        <v>25</v>
      </c>
      <c r="J3294" s="1">
        <v>2020</v>
      </c>
      <c r="K3294" s="2" t="s">
        <v>1290</v>
      </c>
      <c r="L3294" s="126">
        <v>1.1499999999999999</v>
      </c>
      <c r="N3294" s="117">
        <v>5400000</v>
      </c>
      <c r="O3294" s="129">
        <f t="shared" si="265"/>
        <v>6209999.9999999991</v>
      </c>
      <c r="P3294" s="14">
        <f t="shared" si="266"/>
        <v>0</v>
      </c>
      <c r="Q3294" s="14" t="str">
        <f>+IF(B3294='1'!$D$15,IF(C3294='1'!$D$16,'2'!D3294,""),"")</f>
        <v/>
      </c>
      <c r="S3294" s="36">
        <v>4200000</v>
      </c>
      <c r="T3294" s="87">
        <v>4500000</v>
      </c>
      <c r="U3294" s="96">
        <v>4700000</v>
      </c>
      <c r="V3294" s="108">
        <v>5400000</v>
      </c>
    </row>
    <row r="3295" spans="1:22" hidden="1" x14ac:dyDescent="0.2">
      <c r="A3295" s="103">
        <v>3810</v>
      </c>
      <c r="B3295" s="1" t="s">
        <v>49</v>
      </c>
      <c r="C3295" s="14">
        <v>18</v>
      </c>
      <c r="D3295" s="14" t="s">
        <v>958</v>
      </c>
      <c r="E3295" s="1">
        <v>17013</v>
      </c>
      <c r="F3295" s="1" t="str">
        <f t="shared" si="264"/>
        <v>ХУД1836/2</v>
      </c>
      <c r="G3295" s="2" t="s">
        <v>2112</v>
      </c>
      <c r="I3295" s="1">
        <v>25</v>
      </c>
      <c r="J3295" s="1">
        <v>2020</v>
      </c>
      <c r="K3295" s="2" t="s">
        <v>1290</v>
      </c>
      <c r="L3295" s="126">
        <v>1.1499999999999999</v>
      </c>
      <c r="N3295" s="117">
        <v>5400000</v>
      </c>
      <c r="O3295" s="129">
        <f t="shared" si="265"/>
        <v>6209999.9999999991</v>
      </c>
      <c r="P3295" s="14">
        <f t="shared" si="266"/>
        <v>0</v>
      </c>
      <c r="Q3295" s="14" t="str">
        <f>+IF(B3295='1'!$D$15,IF(C3295='1'!$D$16,'2'!D3295,""),"")</f>
        <v/>
      </c>
      <c r="S3295" s="36">
        <v>4200000</v>
      </c>
      <c r="T3295" s="87">
        <v>4500000</v>
      </c>
      <c r="U3295" s="96">
        <v>4700000</v>
      </c>
      <c r="V3295" s="108">
        <v>5400000</v>
      </c>
    </row>
    <row r="3296" spans="1:22" hidden="1" x14ac:dyDescent="0.2">
      <c r="A3296" s="103">
        <v>3811</v>
      </c>
      <c r="B3296" s="1" t="s">
        <v>49</v>
      </c>
      <c r="C3296" s="14">
        <v>18</v>
      </c>
      <c r="D3296" s="14" t="s">
        <v>1522</v>
      </c>
      <c r="E3296" s="1">
        <v>17013</v>
      </c>
      <c r="F3296" s="1" t="str">
        <f t="shared" si="264"/>
        <v>ХУД1836/1</v>
      </c>
      <c r="G3296" s="2" t="s">
        <v>2112</v>
      </c>
      <c r="I3296" s="1">
        <v>25</v>
      </c>
      <c r="J3296" s="1">
        <v>2020</v>
      </c>
      <c r="K3296" s="2" t="s">
        <v>1290</v>
      </c>
      <c r="L3296" s="126">
        <v>1.1499999999999999</v>
      </c>
      <c r="N3296" s="117">
        <v>5400000</v>
      </c>
      <c r="O3296" s="129">
        <f t="shared" si="265"/>
        <v>6209999.9999999991</v>
      </c>
      <c r="P3296" s="14">
        <f t="shared" si="266"/>
        <v>0</v>
      </c>
      <c r="Q3296" s="14" t="str">
        <f>+IF(B3296='1'!$D$15,IF(C3296='1'!$D$16,'2'!D3296,""),"")</f>
        <v/>
      </c>
      <c r="S3296" s="36">
        <v>4200000</v>
      </c>
      <c r="T3296" s="87">
        <v>4500000</v>
      </c>
      <c r="U3296" s="96">
        <v>4700000</v>
      </c>
      <c r="V3296" s="108">
        <v>5400000</v>
      </c>
    </row>
    <row r="3297" spans="1:22" hidden="1" x14ac:dyDescent="0.2">
      <c r="A3297" s="103">
        <v>3812</v>
      </c>
      <c r="B3297" s="1" t="s">
        <v>49</v>
      </c>
      <c r="C3297" s="14">
        <v>18</v>
      </c>
      <c r="D3297" s="14" t="s">
        <v>1521</v>
      </c>
      <c r="E3297" s="1">
        <v>17013</v>
      </c>
      <c r="F3297" s="1" t="str">
        <f t="shared" si="264"/>
        <v>ХУД1834Г</v>
      </c>
      <c r="G3297" s="2" t="s">
        <v>1520</v>
      </c>
      <c r="I3297" s="1">
        <v>25</v>
      </c>
      <c r="J3297" s="1">
        <v>2018</v>
      </c>
      <c r="K3297" s="2" t="s">
        <v>1290</v>
      </c>
      <c r="L3297" s="126">
        <v>1.1499999999999999</v>
      </c>
      <c r="N3297" s="117">
        <v>5400000</v>
      </c>
      <c r="O3297" s="129">
        <f t="shared" si="265"/>
        <v>6209999.9999999991</v>
      </c>
      <c r="P3297" s="14">
        <f t="shared" si="266"/>
        <v>0</v>
      </c>
      <c r="Q3297" s="14" t="str">
        <f>+IF(B3297='1'!$D$15,IF(C3297='1'!$D$16,'2'!D3297,""),"")</f>
        <v/>
      </c>
      <c r="S3297" s="36">
        <v>4200000</v>
      </c>
      <c r="T3297" s="87">
        <v>4500000</v>
      </c>
      <c r="U3297" s="96">
        <v>4700000</v>
      </c>
      <c r="V3297" s="108">
        <v>5400000</v>
      </c>
    </row>
    <row r="3298" spans="1:22" hidden="1" x14ac:dyDescent="0.2">
      <c r="A3298" s="103">
        <v>3813</v>
      </c>
      <c r="B3298" s="1" t="s">
        <v>49</v>
      </c>
      <c r="C3298" s="14">
        <v>18</v>
      </c>
      <c r="D3298" s="14" t="s">
        <v>883</v>
      </c>
      <c r="E3298" s="1">
        <v>17013</v>
      </c>
      <c r="F3298" s="1" t="str">
        <f t="shared" si="264"/>
        <v>ХУД1834В</v>
      </c>
      <c r="G3298" s="2" t="s">
        <v>1520</v>
      </c>
      <c r="I3298" s="1">
        <v>25</v>
      </c>
      <c r="J3298" s="1">
        <v>2018</v>
      </c>
      <c r="K3298" s="2" t="s">
        <v>1290</v>
      </c>
      <c r="L3298" s="126">
        <v>1.1499999999999999</v>
      </c>
      <c r="N3298" s="117">
        <v>5400000</v>
      </c>
      <c r="O3298" s="129">
        <f t="shared" si="265"/>
        <v>6209999.9999999991</v>
      </c>
      <c r="P3298" s="14">
        <f t="shared" si="266"/>
        <v>0</v>
      </c>
      <c r="Q3298" s="14" t="str">
        <f>+IF(B3298='1'!$D$15,IF(C3298='1'!$D$16,'2'!D3298,""),"")</f>
        <v/>
      </c>
      <c r="S3298" s="36">
        <v>4200000</v>
      </c>
      <c r="T3298" s="87">
        <v>4500000</v>
      </c>
      <c r="U3298" s="96">
        <v>4700000</v>
      </c>
      <c r="V3298" s="108">
        <v>5400000</v>
      </c>
    </row>
    <row r="3299" spans="1:22" hidden="1" x14ac:dyDescent="0.2">
      <c r="A3299" s="103">
        <v>3814</v>
      </c>
      <c r="B3299" s="1" t="s">
        <v>49</v>
      </c>
      <c r="C3299" s="14">
        <v>18</v>
      </c>
      <c r="D3299" s="14" t="s">
        <v>182</v>
      </c>
      <c r="E3299" s="1">
        <v>17013</v>
      </c>
      <c r="F3299" s="1" t="str">
        <f t="shared" si="264"/>
        <v>ХУД1834Б</v>
      </c>
      <c r="G3299" s="2" t="s">
        <v>1520</v>
      </c>
      <c r="I3299" s="1">
        <v>25</v>
      </c>
      <c r="J3299" s="1">
        <v>2018</v>
      </c>
      <c r="K3299" s="2" t="s">
        <v>1290</v>
      </c>
      <c r="L3299" s="126">
        <v>1.1499999999999999</v>
      </c>
      <c r="N3299" s="117">
        <v>5400000</v>
      </c>
      <c r="O3299" s="129">
        <f t="shared" si="265"/>
        <v>6209999.9999999991</v>
      </c>
      <c r="P3299" s="14">
        <f t="shared" si="266"/>
        <v>0</v>
      </c>
      <c r="Q3299" s="14" t="str">
        <f>+IF(B3299='1'!$D$15,IF(C3299='1'!$D$16,'2'!D3299,""),"")</f>
        <v/>
      </c>
      <c r="S3299" s="36">
        <v>4200000</v>
      </c>
      <c r="T3299" s="87">
        <v>4500000</v>
      </c>
      <c r="U3299" s="96">
        <v>4700000</v>
      </c>
      <c r="V3299" s="108">
        <v>5400000</v>
      </c>
    </row>
    <row r="3300" spans="1:22" hidden="1" x14ac:dyDescent="0.2">
      <c r="A3300" s="103">
        <v>3815</v>
      </c>
      <c r="B3300" s="1" t="s">
        <v>49</v>
      </c>
      <c r="C3300" s="14">
        <v>18</v>
      </c>
      <c r="D3300" s="14" t="s">
        <v>328</v>
      </c>
      <c r="E3300" s="1">
        <v>17013</v>
      </c>
      <c r="F3300" s="1" t="str">
        <f t="shared" si="264"/>
        <v>ХУД1834А</v>
      </c>
      <c r="G3300" s="2" t="s">
        <v>1520</v>
      </c>
      <c r="I3300" s="1">
        <v>25</v>
      </c>
      <c r="J3300" s="1">
        <v>2018</v>
      </c>
      <c r="K3300" s="2" t="s">
        <v>1290</v>
      </c>
      <c r="L3300" s="126">
        <v>1.1499999999999999</v>
      </c>
      <c r="N3300" s="117">
        <v>5400000</v>
      </c>
      <c r="O3300" s="129">
        <f t="shared" si="265"/>
        <v>6209999.9999999991</v>
      </c>
      <c r="P3300" s="14">
        <f t="shared" si="266"/>
        <v>0</v>
      </c>
      <c r="Q3300" s="14" t="str">
        <f>+IF(B3300='1'!$D$15,IF(C3300='1'!$D$16,'2'!D3300,""),"")</f>
        <v/>
      </c>
      <c r="S3300" s="36">
        <v>4200000</v>
      </c>
      <c r="T3300" s="87">
        <v>4500000</v>
      </c>
      <c r="U3300" s="96">
        <v>4700000</v>
      </c>
      <c r="V3300" s="108">
        <v>5400000</v>
      </c>
    </row>
    <row r="3301" spans="1:22" hidden="1" x14ac:dyDescent="0.2">
      <c r="A3301" s="103">
        <v>3816</v>
      </c>
      <c r="B3301" s="1" t="s">
        <v>49</v>
      </c>
      <c r="C3301" s="14">
        <v>18</v>
      </c>
      <c r="D3301" s="14" t="s">
        <v>1516</v>
      </c>
      <c r="E3301" s="1">
        <v>17013</v>
      </c>
      <c r="F3301" s="1" t="str">
        <f t="shared" si="264"/>
        <v>ХУД1828/10</v>
      </c>
      <c r="G3301" s="2" t="s">
        <v>1517</v>
      </c>
      <c r="I3301" s="1">
        <v>7</v>
      </c>
      <c r="J3301" s="1">
        <v>2014</v>
      </c>
      <c r="K3301" s="2" t="s">
        <v>1084</v>
      </c>
      <c r="L3301" s="122">
        <f t="shared" ref="L3301:L3318" si="267">+$L$1</f>
        <v>1.1000000000000001</v>
      </c>
      <c r="N3301" s="117">
        <v>0</v>
      </c>
      <c r="O3301" s="129">
        <f t="shared" si="265"/>
        <v>0</v>
      </c>
      <c r="P3301" s="14">
        <f t="shared" si="266"/>
        <v>0</v>
      </c>
      <c r="Q3301" s="14" t="str">
        <f>+IF(B3301='1'!$D$15,IF(C3301='1'!$D$16,'2'!D3301,""),"")</f>
        <v/>
      </c>
      <c r="S3301" s="36"/>
      <c r="T3301" s="87"/>
      <c r="U3301" s="96">
        <v>0</v>
      </c>
      <c r="V3301" s="108">
        <v>0</v>
      </c>
    </row>
    <row r="3302" spans="1:22" hidden="1" x14ac:dyDescent="0.2">
      <c r="A3302" s="103">
        <v>3817</v>
      </c>
      <c r="B3302" s="1" t="s">
        <v>49</v>
      </c>
      <c r="C3302" s="14">
        <v>18</v>
      </c>
      <c r="D3302" s="14" t="s">
        <v>1274</v>
      </c>
      <c r="E3302" s="1">
        <v>17013</v>
      </c>
      <c r="F3302" s="1" t="str">
        <f t="shared" si="264"/>
        <v>ХУД1826Д</v>
      </c>
      <c r="G3302" s="2" t="s">
        <v>1518</v>
      </c>
      <c r="I3302" s="1">
        <v>25</v>
      </c>
      <c r="J3302" s="1">
        <v>2023</v>
      </c>
      <c r="K3302" s="2" t="s">
        <v>1084</v>
      </c>
      <c r="L3302" s="122">
        <f t="shared" si="267"/>
        <v>1.1000000000000001</v>
      </c>
      <c r="N3302" s="117">
        <v>5200000</v>
      </c>
      <c r="O3302" s="129">
        <f t="shared" si="265"/>
        <v>5720000</v>
      </c>
      <c r="P3302" s="14">
        <f t="shared" si="266"/>
        <v>0</v>
      </c>
      <c r="Q3302" s="14" t="str">
        <f>+IF(B3302='1'!$D$15,IF(C3302='1'!$D$16,'2'!D3302,""),"")</f>
        <v/>
      </c>
      <c r="S3302" s="36"/>
      <c r="T3302" s="87"/>
      <c r="U3302" s="96">
        <v>0</v>
      </c>
      <c r="V3302" s="108">
        <v>5200000</v>
      </c>
    </row>
    <row r="3303" spans="1:22" hidden="1" x14ac:dyDescent="0.2">
      <c r="A3303" s="103">
        <v>3818</v>
      </c>
      <c r="B3303" s="1" t="s">
        <v>49</v>
      </c>
      <c r="C3303" s="14">
        <v>18</v>
      </c>
      <c r="D3303" s="14" t="s">
        <v>1519</v>
      </c>
      <c r="E3303" s="1">
        <v>17013</v>
      </c>
      <c r="F3303" s="1" t="str">
        <f t="shared" si="264"/>
        <v>ХУД1826Г</v>
      </c>
      <c r="G3303" s="2" t="s">
        <v>1518</v>
      </c>
      <c r="I3303" s="1">
        <v>20</v>
      </c>
      <c r="J3303" s="1">
        <v>2020</v>
      </c>
      <c r="K3303" s="2" t="s">
        <v>1084</v>
      </c>
      <c r="L3303" s="122">
        <f t="shared" si="267"/>
        <v>1.1000000000000001</v>
      </c>
      <c r="N3303" s="117">
        <v>4900000</v>
      </c>
      <c r="O3303" s="129">
        <f t="shared" si="265"/>
        <v>5390000</v>
      </c>
      <c r="P3303" s="14">
        <f t="shared" si="266"/>
        <v>0</v>
      </c>
      <c r="Q3303" s="14" t="str">
        <f>+IF(B3303='1'!$D$15,IF(C3303='1'!$D$16,'2'!D3303,""),"")</f>
        <v/>
      </c>
      <c r="S3303" s="36">
        <v>3900000</v>
      </c>
      <c r="T3303" s="87">
        <v>3900000</v>
      </c>
      <c r="U3303" s="96">
        <v>4200000</v>
      </c>
      <c r="V3303" s="108">
        <v>4900000</v>
      </c>
    </row>
    <row r="3304" spans="1:22" hidden="1" x14ac:dyDescent="0.2">
      <c r="A3304" s="103">
        <v>3819</v>
      </c>
      <c r="B3304" s="1" t="s">
        <v>49</v>
      </c>
      <c r="C3304" s="14">
        <v>18</v>
      </c>
      <c r="D3304" s="14" t="s">
        <v>1272</v>
      </c>
      <c r="E3304" s="1">
        <v>17013</v>
      </c>
      <c r="F3304" s="1" t="str">
        <f t="shared" si="264"/>
        <v>ХУД1826В</v>
      </c>
      <c r="G3304" s="2" t="s">
        <v>1518</v>
      </c>
      <c r="I3304" s="1">
        <v>20</v>
      </c>
      <c r="J3304" s="1">
        <v>2020</v>
      </c>
      <c r="K3304" s="2" t="s">
        <v>1084</v>
      </c>
      <c r="L3304" s="122">
        <f t="shared" si="267"/>
        <v>1.1000000000000001</v>
      </c>
      <c r="N3304" s="117">
        <v>4900000</v>
      </c>
      <c r="O3304" s="129">
        <f t="shared" si="265"/>
        <v>5390000</v>
      </c>
      <c r="P3304" s="14">
        <f t="shared" si="266"/>
        <v>0</v>
      </c>
      <c r="Q3304" s="14" t="str">
        <f>+IF(B3304='1'!$D$15,IF(C3304='1'!$D$16,'2'!D3304,""),"")</f>
        <v/>
      </c>
      <c r="S3304" s="36">
        <v>3900000</v>
      </c>
      <c r="T3304" s="87">
        <v>3900000</v>
      </c>
      <c r="U3304" s="96">
        <v>4200000</v>
      </c>
      <c r="V3304" s="108">
        <v>4900000</v>
      </c>
    </row>
    <row r="3305" spans="1:22" hidden="1" x14ac:dyDescent="0.2">
      <c r="A3305" s="103">
        <v>3820</v>
      </c>
      <c r="B3305" s="1" t="s">
        <v>49</v>
      </c>
      <c r="C3305" s="14">
        <v>18</v>
      </c>
      <c r="D3305" s="14" t="s">
        <v>1273</v>
      </c>
      <c r="E3305" s="1">
        <v>17013</v>
      </c>
      <c r="F3305" s="1" t="str">
        <f t="shared" si="264"/>
        <v>ХУД1826Б</v>
      </c>
      <c r="G3305" s="2" t="s">
        <v>1518</v>
      </c>
      <c r="I3305" s="1">
        <v>20</v>
      </c>
      <c r="J3305" s="1">
        <v>2020</v>
      </c>
      <c r="K3305" s="2" t="s">
        <v>1084</v>
      </c>
      <c r="L3305" s="122">
        <f t="shared" si="267"/>
        <v>1.1000000000000001</v>
      </c>
      <c r="N3305" s="117">
        <v>4900000</v>
      </c>
      <c r="O3305" s="129">
        <f t="shared" si="265"/>
        <v>5390000</v>
      </c>
      <c r="P3305" s="14">
        <f t="shared" si="266"/>
        <v>0</v>
      </c>
      <c r="Q3305" s="14" t="str">
        <f>+IF(B3305='1'!$D$15,IF(C3305='1'!$D$16,'2'!D3305,""),"")</f>
        <v/>
      </c>
      <c r="S3305" s="36">
        <v>3900000</v>
      </c>
      <c r="T3305" s="87">
        <v>3900000</v>
      </c>
      <c r="U3305" s="96">
        <v>4200000</v>
      </c>
      <c r="V3305" s="108">
        <v>4900000</v>
      </c>
    </row>
    <row r="3306" spans="1:22" hidden="1" x14ac:dyDescent="0.2">
      <c r="A3306" s="103">
        <v>3821</v>
      </c>
      <c r="B3306" s="1" t="s">
        <v>49</v>
      </c>
      <c r="C3306" s="14">
        <v>18</v>
      </c>
      <c r="D3306" s="14" t="s">
        <v>585</v>
      </c>
      <c r="E3306" s="1">
        <v>17013</v>
      </c>
      <c r="F3306" s="1" t="str">
        <f t="shared" si="264"/>
        <v>ХУД1826А</v>
      </c>
      <c r="G3306" s="2" t="s">
        <v>1518</v>
      </c>
      <c r="I3306" s="1">
        <v>16</v>
      </c>
      <c r="J3306" s="1">
        <v>2020</v>
      </c>
      <c r="K3306" s="2" t="s">
        <v>1084</v>
      </c>
      <c r="L3306" s="122">
        <f t="shared" si="267"/>
        <v>1.1000000000000001</v>
      </c>
      <c r="N3306" s="117">
        <v>5000000</v>
      </c>
      <c r="O3306" s="129">
        <f t="shared" si="265"/>
        <v>5500000</v>
      </c>
      <c r="P3306" s="14">
        <f t="shared" si="266"/>
        <v>0</v>
      </c>
      <c r="Q3306" s="14" t="str">
        <f>+IF(B3306='1'!$D$15,IF(C3306='1'!$D$16,'2'!D3306,""),"")</f>
        <v/>
      </c>
      <c r="S3306" s="36">
        <v>4100000</v>
      </c>
      <c r="T3306" s="87">
        <v>4000000</v>
      </c>
      <c r="U3306" s="96">
        <v>4300000</v>
      </c>
      <c r="V3306" s="108">
        <v>5000000</v>
      </c>
    </row>
    <row r="3307" spans="1:22" hidden="1" x14ac:dyDescent="0.2">
      <c r="A3307" s="103">
        <v>3822</v>
      </c>
      <c r="B3307" s="1" t="s">
        <v>49</v>
      </c>
      <c r="C3307" s="14">
        <v>18</v>
      </c>
      <c r="D3307" s="14" t="s">
        <v>1512</v>
      </c>
      <c r="E3307" s="1">
        <v>17013</v>
      </c>
      <c r="F3307" s="1" t="str">
        <f t="shared" si="264"/>
        <v>ХУД1824/9</v>
      </c>
      <c r="G3307" s="2" t="s">
        <v>1878</v>
      </c>
      <c r="I3307" s="1">
        <v>7</v>
      </c>
      <c r="J3307" s="1">
        <v>2019</v>
      </c>
      <c r="K3307" s="2" t="s">
        <v>1494</v>
      </c>
      <c r="L3307" s="122">
        <f t="shared" si="267"/>
        <v>1.1000000000000001</v>
      </c>
      <c r="N3307" s="117">
        <v>0</v>
      </c>
      <c r="O3307" s="129">
        <f t="shared" si="265"/>
        <v>0</v>
      </c>
      <c r="P3307" s="14">
        <f t="shared" si="266"/>
        <v>0</v>
      </c>
      <c r="Q3307" s="14" t="str">
        <f>+IF(B3307='1'!$D$15,IF(C3307='1'!$D$16,'2'!D3307,""),"")</f>
        <v/>
      </c>
      <c r="S3307" s="36">
        <v>4200000</v>
      </c>
      <c r="T3307" s="87">
        <v>4500000</v>
      </c>
      <c r="U3307" s="96">
        <v>0</v>
      </c>
      <c r="V3307" s="108">
        <v>0</v>
      </c>
    </row>
    <row r="3308" spans="1:22" hidden="1" x14ac:dyDescent="0.2">
      <c r="A3308" s="103">
        <v>3823</v>
      </c>
      <c r="B3308" s="1" t="s">
        <v>49</v>
      </c>
      <c r="C3308" s="14">
        <v>18</v>
      </c>
      <c r="D3308" s="14" t="s">
        <v>1293</v>
      </c>
      <c r="E3308" s="1">
        <v>17013</v>
      </c>
      <c r="F3308" s="1" t="str">
        <f t="shared" si="264"/>
        <v>ХУД1824/2</v>
      </c>
      <c r="G3308" s="2" t="s">
        <v>1878</v>
      </c>
      <c r="I3308" s="1">
        <v>7</v>
      </c>
      <c r="J3308" s="1">
        <v>2021</v>
      </c>
      <c r="K3308" s="2" t="s">
        <v>1494</v>
      </c>
      <c r="L3308" s="122">
        <f t="shared" si="267"/>
        <v>1.1000000000000001</v>
      </c>
      <c r="N3308" s="117">
        <v>0</v>
      </c>
      <c r="O3308" s="129">
        <f t="shared" si="265"/>
        <v>0</v>
      </c>
      <c r="P3308" s="14">
        <f t="shared" si="266"/>
        <v>0</v>
      </c>
      <c r="Q3308" s="14" t="str">
        <f>+IF(B3308='1'!$D$15,IF(C3308='1'!$D$16,'2'!D3308,""),"")</f>
        <v/>
      </c>
      <c r="S3308" s="36">
        <v>4200000</v>
      </c>
      <c r="T3308" s="87">
        <v>4500000</v>
      </c>
      <c r="U3308" s="96">
        <v>0</v>
      </c>
      <c r="V3308" s="108">
        <v>0</v>
      </c>
    </row>
    <row r="3309" spans="1:22" hidden="1" x14ac:dyDescent="0.2">
      <c r="A3309" s="103">
        <v>3824</v>
      </c>
      <c r="B3309" s="1" t="s">
        <v>49</v>
      </c>
      <c r="C3309" s="14">
        <v>18</v>
      </c>
      <c r="D3309" s="14" t="s">
        <v>1515</v>
      </c>
      <c r="E3309" s="1">
        <v>17013</v>
      </c>
      <c r="F3309" s="1" t="str">
        <f t="shared" si="264"/>
        <v>ХУД1824/13</v>
      </c>
      <c r="G3309" s="2" t="s">
        <v>1878</v>
      </c>
      <c r="I3309" s="1">
        <v>7</v>
      </c>
      <c r="J3309" s="1">
        <v>2020</v>
      </c>
      <c r="K3309" s="2" t="s">
        <v>1494</v>
      </c>
      <c r="L3309" s="122">
        <f t="shared" si="267"/>
        <v>1.1000000000000001</v>
      </c>
      <c r="N3309" s="117">
        <v>0</v>
      </c>
      <c r="O3309" s="129">
        <f t="shared" si="265"/>
        <v>0</v>
      </c>
      <c r="P3309" s="14">
        <f t="shared" si="266"/>
        <v>0</v>
      </c>
      <c r="Q3309" s="14" t="str">
        <f>+IF(B3309='1'!$D$15,IF(C3309='1'!$D$16,'2'!D3309,""),"")</f>
        <v/>
      </c>
      <c r="S3309" s="36">
        <v>4200000</v>
      </c>
      <c r="T3309" s="87">
        <v>4500000</v>
      </c>
      <c r="U3309" s="96">
        <v>0</v>
      </c>
      <c r="V3309" s="108">
        <v>0</v>
      </c>
    </row>
    <row r="3310" spans="1:22" hidden="1" x14ac:dyDescent="0.2">
      <c r="A3310" s="103">
        <v>3825</v>
      </c>
      <c r="B3310" s="1" t="s">
        <v>49</v>
      </c>
      <c r="C3310" s="14">
        <v>18</v>
      </c>
      <c r="D3310" s="14" t="s">
        <v>1514</v>
      </c>
      <c r="E3310" s="1">
        <v>17013</v>
      </c>
      <c r="F3310" s="1" t="str">
        <f t="shared" si="264"/>
        <v>ХУД1824/12</v>
      </c>
      <c r="G3310" s="2" t="s">
        <v>1878</v>
      </c>
      <c r="I3310" s="1">
        <v>7</v>
      </c>
      <c r="J3310" s="1">
        <v>2020</v>
      </c>
      <c r="K3310" s="2" t="s">
        <v>1494</v>
      </c>
      <c r="L3310" s="122">
        <f t="shared" si="267"/>
        <v>1.1000000000000001</v>
      </c>
      <c r="N3310" s="117">
        <v>0</v>
      </c>
      <c r="O3310" s="129">
        <f t="shared" si="265"/>
        <v>0</v>
      </c>
      <c r="P3310" s="14">
        <f t="shared" si="266"/>
        <v>0</v>
      </c>
      <c r="Q3310" s="14" t="str">
        <f>+IF(B3310='1'!$D$15,IF(C3310='1'!$D$16,'2'!D3310,""),"")</f>
        <v/>
      </c>
      <c r="S3310" s="36">
        <v>4200000</v>
      </c>
      <c r="T3310" s="87">
        <v>4500000</v>
      </c>
      <c r="U3310" s="96">
        <v>0</v>
      </c>
      <c r="V3310" s="108">
        <v>0</v>
      </c>
    </row>
    <row r="3311" spans="1:22" hidden="1" x14ac:dyDescent="0.2">
      <c r="A3311" s="103">
        <v>3826</v>
      </c>
      <c r="B3311" s="1" t="s">
        <v>49</v>
      </c>
      <c r="C3311" s="14">
        <v>18</v>
      </c>
      <c r="D3311" s="14" t="s">
        <v>1513</v>
      </c>
      <c r="E3311" s="1">
        <v>17013</v>
      </c>
      <c r="F3311" s="1" t="str">
        <f t="shared" si="264"/>
        <v>ХУД1824/11</v>
      </c>
      <c r="G3311" s="2" t="s">
        <v>1878</v>
      </c>
      <c r="I3311" s="1">
        <v>7</v>
      </c>
      <c r="J3311" s="1">
        <v>2020</v>
      </c>
      <c r="K3311" s="2" t="s">
        <v>1494</v>
      </c>
      <c r="L3311" s="122">
        <f t="shared" si="267"/>
        <v>1.1000000000000001</v>
      </c>
      <c r="N3311" s="117">
        <v>0</v>
      </c>
      <c r="O3311" s="129">
        <f t="shared" si="265"/>
        <v>0</v>
      </c>
      <c r="P3311" s="14">
        <f t="shared" si="266"/>
        <v>0</v>
      </c>
      <c r="Q3311" s="14" t="str">
        <f>+IF(B3311='1'!$D$15,IF(C3311='1'!$D$16,'2'!D3311,""),"")</f>
        <v/>
      </c>
      <c r="S3311" s="36">
        <v>4200000</v>
      </c>
      <c r="T3311" s="87">
        <v>4500000</v>
      </c>
      <c r="U3311" s="96">
        <v>0</v>
      </c>
      <c r="V3311" s="108">
        <v>0</v>
      </c>
    </row>
    <row r="3312" spans="1:22" hidden="1" x14ac:dyDescent="0.2">
      <c r="A3312" s="103">
        <v>3827</v>
      </c>
      <c r="B3312" s="1" t="s">
        <v>49</v>
      </c>
      <c r="C3312" s="14">
        <v>18</v>
      </c>
      <c r="D3312" s="14" t="s">
        <v>1511</v>
      </c>
      <c r="E3312" s="1">
        <v>17013</v>
      </c>
      <c r="F3312" s="1" t="str">
        <f t="shared" si="264"/>
        <v>ХУД1824/10</v>
      </c>
      <c r="G3312" s="2" t="s">
        <v>1878</v>
      </c>
      <c r="I3312" s="1">
        <v>7</v>
      </c>
      <c r="J3312" s="1">
        <v>2019</v>
      </c>
      <c r="K3312" s="2" t="s">
        <v>1494</v>
      </c>
      <c r="L3312" s="122">
        <f t="shared" si="267"/>
        <v>1.1000000000000001</v>
      </c>
      <c r="N3312" s="117">
        <v>0</v>
      </c>
      <c r="O3312" s="129">
        <f t="shared" si="265"/>
        <v>0</v>
      </c>
      <c r="P3312" s="14">
        <f t="shared" si="266"/>
        <v>0</v>
      </c>
      <c r="Q3312" s="14" t="str">
        <f>+IF(B3312='1'!$D$15,IF(C3312='1'!$D$16,'2'!D3312,""),"")</f>
        <v/>
      </c>
      <c r="S3312" s="36">
        <v>4200000</v>
      </c>
      <c r="T3312" s="87">
        <v>4500000</v>
      </c>
      <c r="U3312" s="96">
        <v>0</v>
      </c>
      <c r="V3312" s="108">
        <v>0</v>
      </c>
    </row>
    <row r="3313" spans="1:22" hidden="1" x14ac:dyDescent="0.2">
      <c r="A3313" s="103">
        <v>3828</v>
      </c>
      <c r="B3313" s="1" t="s">
        <v>49</v>
      </c>
      <c r="C3313" s="14">
        <v>18</v>
      </c>
      <c r="D3313" s="14" t="s">
        <v>651</v>
      </c>
      <c r="E3313" s="1">
        <v>17013</v>
      </c>
      <c r="F3313" s="1" t="str">
        <f t="shared" si="264"/>
        <v>ХУД1824/1</v>
      </c>
      <c r="G3313" s="2" t="s">
        <v>1878</v>
      </c>
      <c r="I3313" s="1">
        <v>7</v>
      </c>
      <c r="J3313" s="1">
        <v>2021</v>
      </c>
      <c r="K3313" s="2" t="s">
        <v>1494</v>
      </c>
      <c r="L3313" s="122">
        <f t="shared" si="267"/>
        <v>1.1000000000000001</v>
      </c>
      <c r="N3313" s="117">
        <v>0</v>
      </c>
      <c r="O3313" s="129">
        <f t="shared" si="265"/>
        <v>0</v>
      </c>
      <c r="P3313" s="14">
        <f t="shared" si="266"/>
        <v>0</v>
      </c>
      <c r="Q3313" s="14" t="str">
        <f>+IF(B3313='1'!$D$15,IF(C3313='1'!$D$16,'2'!D3313,""),"")</f>
        <v/>
      </c>
      <c r="S3313" s="36">
        <v>4200000</v>
      </c>
      <c r="T3313" s="87">
        <v>4500000</v>
      </c>
      <c r="U3313" s="96">
        <v>0</v>
      </c>
      <c r="V3313" s="108">
        <v>0</v>
      </c>
    </row>
    <row r="3314" spans="1:22" hidden="1" x14ac:dyDescent="0.2">
      <c r="A3314" s="103">
        <v>3829</v>
      </c>
      <c r="B3314" s="1" t="s">
        <v>49</v>
      </c>
      <c r="C3314" s="14">
        <v>18</v>
      </c>
      <c r="D3314" s="14">
        <v>24</v>
      </c>
      <c r="E3314" s="1">
        <v>17013</v>
      </c>
      <c r="F3314" s="1" t="str">
        <f t="shared" si="264"/>
        <v>ХУД1824</v>
      </c>
      <c r="G3314" s="2" t="s">
        <v>1878</v>
      </c>
      <c r="I3314" s="1">
        <v>7</v>
      </c>
      <c r="J3314" s="1">
        <v>2021</v>
      </c>
      <c r="K3314" s="2" t="s">
        <v>1494</v>
      </c>
      <c r="L3314" s="122">
        <f t="shared" si="267"/>
        <v>1.1000000000000001</v>
      </c>
      <c r="N3314" s="117">
        <v>0</v>
      </c>
      <c r="O3314" s="129">
        <f t="shared" si="265"/>
        <v>0</v>
      </c>
      <c r="P3314" s="14">
        <f t="shared" si="266"/>
        <v>0</v>
      </c>
      <c r="Q3314" s="14" t="str">
        <f>+IF(B3314='1'!$D$15,IF(C3314='1'!$D$16,'2'!D3314,""),"")</f>
        <v/>
      </c>
      <c r="S3314" s="36">
        <v>4200000</v>
      </c>
      <c r="T3314" s="87">
        <v>4500000</v>
      </c>
      <c r="U3314" s="96">
        <v>0</v>
      </c>
      <c r="V3314" s="108">
        <v>0</v>
      </c>
    </row>
    <row r="3315" spans="1:22" hidden="1" x14ac:dyDescent="0.2">
      <c r="A3315" s="103">
        <v>3830</v>
      </c>
      <c r="B3315" s="1" t="s">
        <v>49</v>
      </c>
      <c r="C3315" s="14">
        <v>18</v>
      </c>
      <c r="D3315" s="14" t="s">
        <v>2239</v>
      </c>
      <c r="E3315" s="1">
        <v>17013</v>
      </c>
      <c r="F3315" s="1" t="str">
        <f t="shared" si="264"/>
        <v>ХУД18104 (Гэгээнтэн)</v>
      </c>
      <c r="G3315" s="2" t="s">
        <v>1508</v>
      </c>
      <c r="I3315" s="1">
        <v>12</v>
      </c>
      <c r="J3315" s="1">
        <v>2014</v>
      </c>
      <c r="K3315" s="2" t="s">
        <v>1380</v>
      </c>
      <c r="L3315" s="122">
        <f t="shared" si="267"/>
        <v>1.1000000000000001</v>
      </c>
      <c r="N3315" s="117">
        <v>4800000</v>
      </c>
      <c r="O3315" s="129">
        <f t="shared" si="265"/>
        <v>5280000</v>
      </c>
      <c r="P3315" s="14">
        <f t="shared" si="266"/>
        <v>0</v>
      </c>
      <c r="Q3315" s="14" t="str">
        <f>+IF(B3315='1'!$D$15,IF(C3315='1'!$D$16,'2'!D3315,""),"")</f>
        <v/>
      </c>
      <c r="S3315" s="36">
        <v>3800000</v>
      </c>
      <c r="T3315" s="87">
        <v>3900000</v>
      </c>
      <c r="U3315" s="96">
        <v>4200000</v>
      </c>
      <c r="V3315" s="108">
        <v>4800000</v>
      </c>
    </row>
    <row r="3316" spans="1:22" hidden="1" x14ac:dyDescent="0.2">
      <c r="A3316" s="103">
        <v>3831</v>
      </c>
      <c r="B3316" s="1" t="s">
        <v>49</v>
      </c>
      <c r="C3316" s="14">
        <v>18</v>
      </c>
      <c r="D3316" s="14" t="s">
        <v>2240</v>
      </c>
      <c r="E3316" s="1">
        <v>17013</v>
      </c>
      <c r="F3316" s="1" t="str">
        <f t="shared" si="264"/>
        <v>ХУД18103 (Гэгээнтэн)</v>
      </c>
      <c r="G3316" s="2" t="s">
        <v>1509</v>
      </c>
      <c r="I3316" s="1">
        <v>12</v>
      </c>
      <c r="J3316" s="1">
        <v>2014</v>
      </c>
      <c r="K3316" s="2" t="s">
        <v>1380</v>
      </c>
      <c r="L3316" s="122">
        <f t="shared" si="267"/>
        <v>1.1000000000000001</v>
      </c>
      <c r="N3316" s="117">
        <v>4800000</v>
      </c>
      <c r="O3316" s="129">
        <f t="shared" si="265"/>
        <v>5280000</v>
      </c>
      <c r="P3316" s="14">
        <f t="shared" si="266"/>
        <v>0</v>
      </c>
      <c r="Q3316" s="14" t="str">
        <f>+IF(B3316='1'!$D$15,IF(C3316='1'!$D$16,'2'!D3316,""),"")</f>
        <v/>
      </c>
      <c r="S3316" s="36">
        <v>3800000</v>
      </c>
      <c r="T3316" s="87">
        <v>3900000</v>
      </c>
      <c r="U3316" s="96">
        <v>4200000</v>
      </c>
      <c r="V3316" s="108">
        <v>4800000</v>
      </c>
    </row>
    <row r="3317" spans="1:22" hidden="1" x14ac:dyDescent="0.2">
      <c r="A3317" s="103">
        <v>3832</v>
      </c>
      <c r="B3317" s="1" t="s">
        <v>49</v>
      </c>
      <c r="C3317" s="14">
        <v>18</v>
      </c>
      <c r="D3317" s="14" t="s">
        <v>2241</v>
      </c>
      <c r="E3317" s="1">
        <v>17013</v>
      </c>
      <c r="F3317" s="1" t="str">
        <f t="shared" si="264"/>
        <v>ХУД18102 (Гэгээнтэн)</v>
      </c>
      <c r="G3317" s="2" t="s">
        <v>1508</v>
      </c>
      <c r="I3317" s="1">
        <v>12</v>
      </c>
      <c r="J3317" s="1">
        <v>2014</v>
      </c>
      <c r="K3317" s="2" t="s">
        <v>1380</v>
      </c>
      <c r="L3317" s="122">
        <f t="shared" si="267"/>
        <v>1.1000000000000001</v>
      </c>
      <c r="N3317" s="117">
        <v>4800000</v>
      </c>
      <c r="O3317" s="129">
        <f t="shared" si="265"/>
        <v>5280000</v>
      </c>
      <c r="P3317" s="14">
        <f t="shared" si="266"/>
        <v>0</v>
      </c>
      <c r="Q3317" s="14" t="str">
        <f>+IF(B3317='1'!$D$15,IF(C3317='1'!$D$16,'2'!D3317,""),"")</f>
        <v/>
      </c>
      <c r="S3317" s="36">
        <v>3800000</v>
      </c>
      <c r="T3317" s="87">
        <v>3900000</v>
      </c>
      <c r="U3317" s="96">
        <v>4200000</v>
      </c>
      <c r="V3317" s="108">
        <v>4800000</v>
      </c>
    </row>
    <row r="3318" spans="1:22" hidden="1" x14ac:dyDescent="0.2">
      <c r="A3318" s="103">
        <v>3833</v>
      </c>
      <c r="B3318" s="1" t="s">
        <v>49</v>
      </c>
      <c r="C3318" s="14">
        <v>18</v>
      </c>
      <c r="D3318" s="14" t="s">
        <v>2242</v>
      </c>
      <c r="E3318" s="1">
        <v>17013</v>
      </c>
      <c r="F3318" s="1" t="str">
        <f t="shared" si="264"/>
        <v>ХУД18101 (Гэгээнтэн)</v>
      </c>
      <c r="G3318" s="2" t="s">
        <v>1508</v>
      </c>
      <c r="I3318" s="1">
        <v>12</v>
      </c>
      <c r="J3318" s="1">
        <v>2013</v>
      </c>
      <c r="K3318" s="2" t="s">
        <v>1380</v>
      </c>
      <c r="L3318" s="122">
        <f t="shared" si="267"/>
        <v>1.1000000000000001</v>
      </c>
      <c r="N3318" s="117">
        <v>4800000</v>
      </c>
      <c r="O3318" s="129">
        <f t="shared" si="265"/>
        <v>5280000</v>
      </c>
      <c r="P3318" s="14">
        <f t="shared" si="266"/>
        <v>0</v>
      </c>
      <c r="Q3318" s="14" t="str">
        <f>+IF(B3318='1'!$D$15,IF(C3318='1'!$D$16,'2'!D3318,""),"")</f>
        <v/>
      </c>
      <c r="S3318" s="36">
        <v>3800000</v>
      </c>
      <c r="T3318" s="87">
        <v>3900000</v>
      </c>
      <c r="U3318" s="96">
        <v>4200000</v>
      </c>
      <c r="V3318" s="108">
        <v>4800000</v>
      </c>
    </row>
    <row r="3319" spans="1:22" hidden="1" x14ac:dyDescent="0.2">
      <c r="A3319" s="103">
        <v>3834</v>
      </c>
      <c r="B3319" s="1" t="s">
        <v>49</v>
      </c>
      <c r="C3319" s="14">
        <v>18</v>
      </c>
      <c r="D3319" s="14">
        <v>219</v>
      </c>
      <c r="E3319" s="1">
        <v>17013</v>
      </c>
      <c r="F3319" s="1" t="str">
        <f t="shared" si="264"/>
        <v>ХУД18219</v>
      </c>
      <c r="G3319" s="2" t="s">
        <v>1510</v>
      </c>
      <c r="I3319" s="1">
        <v>25</v>
      </c>
      <c r="J3319" s="1">
        <v>2023</v>
      </c>
      <c r="K3319" s="2" t="s">
        <v>1080</v>
      </c>
      <c r="L3319" s="126">
        <v>1.1499999999999999</v>
      </c>
      <c r="N3319" s="120">
        <v>5500000</v>
      </c>
      <c r="O3319" s="129">
        <f t="shared" si="265"/>
        <v>6324999.9999999991</v>
      </c>
      <c r="P3319" s="14">
        <f t="shared" si="266"/>
        <v>0</v>
      </c>
      <c r="Q3319" s="14" t="str">
        <f>+IF(B3319='1'!$D$15,IF(C3319='1'!$D$16,'2'!D3319,""),"")</f>
        <v/>
      </c>
      <c r="S3319" s="36">
        <v>4200000</v>
      </c>
      <c r="T3319" s="87"/>
      <c r="U3319" s="96"/>
      <c r="V3319" s="108">
        <v>5500000</v>
      </c>
    </row>
    <row r="3320" spans="1:22" hidden="1" x14ac:dyDescent="0.2">
      <c r="A3320" s="103">
        <v>3835</v>
      </c>
      <c r="B3320" s="1" t="s">
        <v>49</v>
      </c>
      <c r="C3320" s="14">
        <v>18</v>
      </c>
      <c r="D3320" s="14">
        <v>218</v>
      </c>
      <c r="E3320" s="1">
        <v>17013</v>
      </c>
      <c r="F3320" s="1" t="str">
        <f t="shared" si="264"/>
        <v>ХУД18218</v>
      </c>
      <c r="G3320" s="2" t="s">
        <v>1510</v>
      </c>
      <c r="I3320" s="1">
        <v>25</v>
      </c>
      <c r="J3320" s="1">
        <v>2023</v>
      </c>
      <c r="K3320" s="2" t="s">
        <v>1080</v>
      </c>
      <c r="L3320" s="126">
        <v>1.1499999999999999</v>
      </c>
      <c r="N3320" s="117">
        <v>5500000</v>
      </c>
      <c r="O3320" s="129">
        <f t="shared" si="265"/>
        <v>6324999.9999999991</v>
      </c>
      <c r="P3320" s="14">
        <f t="shared" si="266"/>
        <v>0</v>
      </c>
      <c r="Q3320" s="14" t="str">
        <f>+IF(B3320='1'!$D$15,IF(C3320='1'!$D$16,'2'!D3320,""),"")</f>
        <v/>
      </c>
      <c r="S3320" s="36">
        <v>4200000</v>
      </c>
      <c r="T3320" s="87"/>
      <c r="U3320" s="96">
        <v>4700000</v>
      </c>
      <c r="V3320" s="108">
        <v>5500000</v>
      </c>
    </row>
    <row r="3321" spans="1:22" hidden="1" x14ac:dyDescent="0.2">
      <c r="A3321" s="103">
        <v>3836</v>
      </c>
      <c r="B3321" s="1" t="s">
        <v>49</v>
      </c>
      <c r="C3321" s="14">
        <v>18</v>
      </c>
      <c r="D3321" s="14">
        <v>217</v>
      </c>
      <c r="E3321" s="1">
        <v>17013</v>
      </c>
      <c r="F3321" s="1" t="str">
        <f t="shared" si="264"/>
        <v>ХУД18217</v>
      </c>
      <c r="G3321" s="2" t="s">
        <v>1510</v>
      </c>
      <c r="I3321" s="1">
        <v>25</v>
      </c>
      <c r="J3321" s="1">
        <v>2023</v>
      </c>
      <c r="K3321" s="2" t="s">
        <v>1080</v>
      </c>
      <c r="L3321" s="126">
        <v>1.1499999999999999</v>
      </c>
      <c r="N3321" s="117">
        <v>5500000</v>
      </c>
      <c r="O3321" s="129">
        <f t="shared" si="265"/>
        <v>6324999.9999999991</v>
      </c>
      <c r="P3321" s="14">
        <f t="shared" si="266"/>
        <v>0</v>
      </c>
      <c r="Q3321" s="14" t="str">
        <f>+IF(B3321='1'!$D$15,IF(C3321='1'!$D$16,'2'!D3321,""),"")</f>
        <v/>
      </c>
      <c r="S3321" s="36">
        <v>4200000</v>
      </c>
      <c r="T3321" s="87"/>
      <c r="U3321" s="96">
        <v>4700000</v>
      </c>
      <c r="V3321" s="108">
        <v>5500000</v>
      </c>
    </row>
    <row r="3322" spans="1:22" hidden="1" x14ac:dyDescent="0.2">
      <c r="A3322" s="103">
        <v>3837</v>
      </c>
      <c r="B3322" s="1" t="s">
        <v>49</v>
      </c>
      <c r="C3322" s="14">
        <v>18</v>
      </c>
      <c r="D3322" s="14">
        <v>216</v>
      </c>
      <c r="E3322" s="1">
        <v>17013</v>
      </c>
      <c r="F3322" s="1" t="str">
        <f t="shared" si="264"/>
        <v>ХУД18216</v>
      </c>
      <c r="G3322" s="2" t="s">
        <v>1510</v>
      </c>
      <c r="I3322" s="1">
        <v>25</v>
      </c>
      <c r="J3322" s="1">
        <v>2023</v>
      </c>
      <c r="K3322" s="2" t="s">
        <v>1080</v>
      </c>
      <c r="L3322" s="126">
        <v>1.1499999999999999</v>
      </c>
      <c r="N3322" s="117">
        <v>5500000</v>
      </c>
      <c r="O3322" s="129">
        <f t="shared" si="265"/>
        <v>6324999.9999999991</v>
      </c>
      <c r="P3322" s="14">
        <f t="shared" si="266"/>
        <v>0</v>
      </c>
      <c r="Q3322" s="14" t="str">
        <f>+IF(B3322='1'!$D$15,IF(C3322='1'!$D$16,'2'!D3322,""),"")</f>
        <v/>
      </c>
      <c r="S3322" s="36">
        <v>4200000</v>
      </c>
      <c r="T3322" s="87"/>
      <c r="U3322" s="96">
        <v>4700000</v>
      </c>
      <c r="V3322" s="108">
        <v>5500000</v>
      </c>
    </row>
    <row r="3323" spans="1:22" hidden="1" x14ac:dyDescent="0.2">
      <c r="A3323" s="103">
        <v>3838</v>
      </c>
      <c r="B3323" s="1" t="s">
        <v>49</v>
      </c>
      <c r="C3323" s="14">
        <v>18</v>
      </c>
      <c r="D3323" s="14">
        <v>214</v>
      </c>
      <c r="E3323" s="1">
        <v>17013</v>
      </c>
      <c r="F3323" s="1" t="str">
        <f t="shared" si="264"/>
        <v>ХУД18214</v>
      </c>
      <c r="G3323" s="2" t="s">
        <v>1510</v>
      </c>
      <c r="I3323" s="1">
        <v>25</v>
      </c>
      <c r="J3323" s="1">
        <v>2023</v>
      </c>
      <c r="K3323" s="2" t="s">
        <v>1080</v>
      </c>
      <c r="L3323" s="126">
        <v>1.1499999999999999</v>
      </c>
      <c r="N3323" s="117">
        <v>5500000</v>
      </c>
      <c r="O3323" s="129">
        <f t="shared" si="265"/>
        <v>6324999.9999999991</v>
      </c>
      <c r="P3323" s="14">
        <f t="shared" si="266"/>
        <v>0</v>
      </c>
      <c r="Q3323" s="14" t="str">
        <f>+IF(B3323='1'!$D$15,IF(C3323='1'!$D$16,'2'!D3323,""),"")</f>
        <v/>
      </c>
      <c r="S3323" s="36">
        <v>4200000</v>
      </c>
      <c r="T3323" s="87"/>
      <c r="U3323" s="96">
        <v>4700000</v>
      </c>
      <c r="V3323" s="108">
        <v>5500000</v>
      </c>
    </row>
    <row r="3324" spans="1:22" hidden="1" x14ac:dyDescent="0.2">
      <c r="A3324" s="103">
        <v>3839</v>
      </c>
      <c r="B3324" s="1" t="s">
        <v>49</v>
      </c>
      <c r="C3324" s="14">
        <v>18</v>
      </c>
      <c r="D3324" s="14">
        <v>213</v>
      </c>
      <c r="E3324" s="1">
        <v>17013</v>
      </c>
      <c r="F3324" s="1" t="str">
        <f t="shared" ref="F3324:F3387" si="268">+B3324&amp;C3324&amp;D3324</f>
        <v>ХУД18213</v>
      </c>
      <c r="G3324" s="2" t="s">
        <v>1510</v>
      </c>
      <c r="I3324" s="1">
        <v>25</v>
      </c>
      <c r="J3324" s="1">
        <v>2022</v>
      </c>
      <c r="K3324" s="2" t="s">
        <v>1080</v>
      </c>
      <c r="L3324" s="126">
        <v>1.1499999999999999</v>
      </c>
      <c r="N3324" s="117">
        <v>5500000</v>
      </c>
      <c r="O3324" s="129">
        <f t="shared" si="265"/>
        <v>6324999.9999999991</v>
      </c>
      <c r="P3324" s="14">
        <f t="shared" si="266"/>
        <v>0</v>
      </c>
      <c r="Q3324" s="14" t="str">
        <f>+IF(B3324='1'!$D$15,IF(C3324='1'!$D$16,'2'!D3324,""),"")</f>
        <v/>
      </c>
      <c r="S3324" s="36">
        <v>4200000</v>
      </c>
      <c r="T3324" s="87"/>
      <c r="U3324" s="96">
        <v>4700000</v>
      </c>
      <c r="V3324" s="108">
        <v>5500000</v>
      </c>
    </row>
    <row r="3325" spans="1:22" hidden="1" x14ac:dyDescent="0.2">
      <c r="A3325" s="103">
        <v>3840</v>
      </c>
      <c r="B3325" s="1" t="s">
        <v>49</v>
      </c>
      <c r="C3325" s="14">
        <v>18</v>
      </c>
      <c r="D3325" s="14">
        <v>212</v>
      </c>
      <c r="E3325" s="1">
        <v>17013</v>
      </c>
      <c r="F3325" s="1" t="str">
        <f t="shared" si="268"/>
        <v>ХУД18212</v>
      </c>
      <c r="G3325" s="2" t="s">
        <v>1510</v>
      </c>
      <c r="I3325" s="1">
        <v>25</v>
      </c>
      <c r="J3325" s="1">
        <v>2022</v>
      </c>
      <c r="K3325" s="2" t="s">
        <v>1080</v>
      </c>
      <c r="L3325" s="126">
        <v>1.1499999999999999</v>
      </c>
      <c r="N3325" s="117">
        <v>5500000</v>
      </c>
      <c r="O3325" s="129">
        <f t="shared" si="265"/>
        <v>6324999.9999999991</v>
      </c>
      <c r="P3325" s="14">
        <f t="shared" si="266"/>
        <v>0</v>
      </c>
      <c r="Q3325" s="14" t="str">
        <f>+IF(B3325='1'!$D$15,IF(C3325='1'!$D$16,'2'!D3325,""),"")</f>
        <v/>
      </c>
      <c r="S3325" s="36">
        <v>4200000</v>
      </c>
      <c r="T3325" s="87"/>
      <c r="U3325" s="96">
        <v>4700000</v>
      </c>
      <c r="V3325" s="108">
        <v>5500000</v>
      </c>
    </row>
    <row r="3326" spans="1:22" hidden="1" x14ac:dyDescent="0.2">
      <c r="A3326" s="103">
        <v>3841</v>
      </c>
      <c r="B3326" s="1" t="s">
        <v>49</v>
      </c>
      <c r="C3326" s="14">
        <v>18</v>
      </c>
      <c r="D3326" s="14">
        <v>211</v>
      </c>
      <c r="E3326" s="1">
        <v>17013</v>
      </c>
      <c r="F3326" s="1" t="str">
        <f t="shared" si="268"/>
        <v>ХУД18211</v>
      </c>
      <c r="G3326" s="2" t="s">
        <v>1510</v>
      </c>
      <c r="I3326" s="1">
        <v>25</v>
      </c>
      <c r="J3326" s="1">
        <v>2022</v>
      </c>
      <c r="K3326" s="2" t="s">
        <v>1080</v>
      </c>
      <c r="L3326" s="126">
        <v>1.1499999999999999</v>
      </c>
      <c r="N3326" s="117">
        <v>5500000</v>
      </c>
      <c r="O3326" s="129">
        <f t="shared" si="265"/>
        <v>6324999.9999999991</v>
      </c>
      <c r="P3326" s="14">
        <f t="shared" si="266"/>
        <v>0</v>
      </c>
      <c r="Q3326" s="14" t="str">
        <f>+IF(B3326='1'!$D$15,IF(C3326='1'!$D$16,'2'!D3326,""),"")</f>
        <v/>
      </c>
      <c r="S3326" s="36">
        <v>4200000</v>
      </c>
      <c r="T3326" s="87"/>
      <c r="U3326" s="96">
        <v>4700000</v>
      </c>
      <c r="V3326" s="108">
        <v>5500000</v>
      </c>
    </row>
    <row r="3327" spans="1:22" hidden="1" x14ac:dyDescent="0.2">
      <c r="A3327" s="103">
        <v>3842</v>
      </c>
      <c r="B3327" s="1" t="s">
        <v>49</v>
      </c>
      <c r="C3327" s="14">
        <v>18</v>
      </c>
      <c r="D3327" s="14">
        <v>210</v>
      </c>
      <c r="E3327" s="1">
        <v>17013</v>
      </c>
      <c r="F3327" s="1" t="str">
        <f t="shared" si="268"/>
        <v>ХУД18210</v>
      </c>
      <c r="G3327" s="2" t="s">
        <v>1510</v>
      </c>
      <c r="I3327" s="1">
        <v>22</v>
      </c>
      <c r="J3327" s="1">
        <v>2022</v>
      </c>
      <c r="K3327" s="2" t="s">
        <v>1080</v>
      </c>
      <c r="L3327" s="126">
        <v>1.1499999999999999</v>
      </c>
      <c r="N3327" s="117">
        <v>5500000</v>
      </c>
      <c r="O3327" s="129">
        <f t="shared" ref="O3327:O3390" si="269">L3327*N3327</f>
        <v>6324999.9999999991</v>
      </c>
      <c r="P3327" s="14">
        <f t="shared" si="266"/>
        <v>0</v>
      </c>
      <c r="Q3327" s="14" t="str">
        <f>+IF(B3327='1'!$D$15,IF(C3327='1'!$D$16,'2'!D3327,""),"")</f>
        <v/>
      </c>
      <c r="S3327" s="36">
        <v>4200000</v>
      </c>
      <c r="T3327" s="87"/>
      <c r="U3327" s="96">
        <v>4700000</v>
      </c>
      <c r="V3327" s="108">
        <v>5500000</v>
      </c>
    </row>
    <row r="3328" spans="1:22" hidden="1" x14ac:dyDescent="0.2">
      <c r="A3328" s="103">
        <v>3843</v>
      </c>
      <c r="B3328" s="1" t="s">
        <v>49</v>
      </c>
      <c r="C3328" s="14">
        <v>18</v>
      </c>
      <c r="D3328" s="14">
        <v>209</v>
      </c>
      <c r="E3328" s="1">
        <v>17013</v>
      </c>
      <c r="F3328" s="1" t="str">
        <f t="shared" si="268"/>
        <v>ХУД18209</v>
      </c>
      <c r="G3328" s="2" t="s">
        <v>1510</v>
      </c>
      <c r="I3328" s="1">
        <v>22</v>
      </c>
      <c r="J3328" s="1">
        <v>2021</v>
      </c>
      <c r="K3328" s="2" t="s">
        <v>1290</v>
      </c>
      <c r="L3328" s="126">
        <v>1.1499999999999999</v>
      </c>
      <c r="N3328" s="117">
        <v>5500000</v>
      </c>
      <c r="O3328" s="129">
        <f t="shared" si="269"/>
        <v>6324999.9999999991</v>
      </c>
      <c r="P3328" s="14">
        <f t="shared" si="266"/>
        <v>0</v>
      </c>
      <c r="Q3328" s="14" t="str">
        <f>+IF(B3328='1'!$D$15,IF(C3328='1'!$D$16,'2'!D3328,""),"")</f>
        <v/>
      </c>
      <c r="S3328" s="36">
        <v>4200000</v>
      </c>
      <c r="T3328" s="87"/>
      <c r="U3328" s="96">
        <v>4700000</v>
      </c>
      <c r="V3328" s="108">
        <v>5500000</v>
      </c>
    </row>
    <row r="3329" spans="1:22" hidden="1" x14ac:dyDescent="0.2">
      <c r="A3329" s="103">
        <v>3844</v>
      </c>
      <c r="B3329" s="1" t="s">
        <v>49</v>
      </c>
      <c r="C3329" s="14">
        <v>18</v>
      </c>
      <c r="D3329" s="14">
        <v>215</v>
      </c>
      <c r="E3329" s="1">
        <v>17013</v>
      </c>
      <c r="F3329" s="1" t="str">
        <f t="shared" si="268"/>
        <v>ХУД18215</v>
      </c>
      <c r="G3329" s="2" t="s">
        <v>1510</v>
      </c>
      <c r="I3329" s="1">
        <v>19</v>
      </c>
      <c r="J3329" s="1">
        <v>2021</v>
      </c>
      <c r="K3329" s="2" t="s">
        <v>752</v>
      </c>
      <c r="L3329" s="126">
        <v>1.1499999999999999</v>
      </c>
      <c r="N3329" s="117">
        <v>5500000</v>
      </c>
      <c r="O3329" s="129">
        <f t="shared" si="269"/>
        <v>6324999.9999999991</v>
      </c>
      <c r="P3329" s="14">
        <f t="shared" ref="P3329:P3392" si="270">+IF(Q3329="",0,P3328+1)</f>
        <v>0</v>
      </c>
      <c r="Q3329" s="14" t="str">
        <f>+IF(B3329='1'!$D$15,IF(C3329='1'!$D$16,'2'!D3329,""),"")</f>
        <v/>
      </c>
      <c r="S3329" s="36">
        <v>4200000</v>
      </c>
      <c r="T3329" s="87"/>
      <c r="U3329" s="96">
        <v>4700000</v>
      </c>
      <c r="V3329" s="108">
        <v>5500000</v>
      </c>
    </row>
    <row r="3330" spans="1:22" hidden="1" x14ac:dyDescent="0.2">
      <c r="A3330" s="103">
        <v>3845</v>
      </c>
      <c r="B3330" s="1" t="s">
        <v>49</v>
      </c>
      <c r="C3330" s="14">
        <v>18</v>
      </c>
      <c r="D3330" s="14">
        <v>208</v>
      </c>
      <c r="E3330" s="1">
        <v>17013</v>
      </c>
      <c r="F3330" s="1" t="str">
        <f t="shared" si="268"/>
        <v>ХУД18208</v>
      </c>
      <c r="G3330" s="2" t="s">
        <v>1510</v>
      </c>
      <c r="I3330" s="1">
        <v>19</v>
      </c>
      <c r="J3330" s="1">
        <v>2021</v>
      </c>
      <c r="K3330" s="2" t="s">
        <v>752</v>
      </c>
      <c r="L3330" s="126">
        <v>1.1499999999999999</v>
      </c>
      <c r="N3330" s="117">
        <v>5500000</v>
      </c>
      <c r="O3330" s="129">
        <f t="shared" si="269"/>
        <v>6324999.9999999991</v>
      </c>
      <c r="P3330" s="14">
        <f t="shared" si="270"/>
        <v>0</v>
      </c>
      <c r="Q3330" s="14" t="str">
        <f>+IF(B3330='1'!$D$15,IF(C3330='1'!$D$16,'2'!D3330,""),"")</f>
        <v/>
      </c>
      <c r="S3330" s="36">
        <v>4200000</v>
      </c>
      <c r="T3330" s="87"/>
      <c r="U3330" s="96">
        <v>4700000</v>
      </c>
      <c r="V3330" s="108">
        <v>5500000</v>
      </c>
    </row>
    <row r="3331" spans="1:22" hidden="1" x14ac:dyDescent="0.2">
      <c r="A3331" s="103">
        <v>3846</v>
      </c>
      <c r="B3331" s="1" t="s">
        <v>49</v>
      </c>
      <c r="C3331" s="14">
        <v>18</v>
      </c>
      <c r="D3331" s="14">
        <v>207</v>
      </c>
      <c r="E3331" s="1">
        <v>17013</v>
      </c>
      <c r="F3331" s="1" t="str">
        <f t="shared" si="268"/>
        <v>ХУД18207</v>
      </c>
      <c r="G3331" s="2" t="s">
        <v>1510</v>
      </c>
      <c r="I3331" s="1">
        <v>24</v>
      </c>
      <c r="J3331" s="1">
        <v>2021</v>
      </c>
      <c r="K3331" s="2" t="s">
        <v>1290</v>
      </c>
      <c r="L3331" s="126">
        <v>1.1499999999999999</v>
      </c>
      <c r="N3331" s="117">
        <v>5500000</v>
      </c>
      <c r="O3331" s="129">
        <f t="shared" si="269"/>
        <v>6324999.9999999991</v>
      </c>
      <c r="P3331" s="14">
        <f t="shared" si="270"/>
        <v>0</v>
      </c>
      <c r="Q3331" s="14" t="str">
        <f>+IF(B3331='1'!$D$15,IF(C3331='1'!$D$16,'2'!D3331,""),"")</f>
        <v/>
      </c>
      <c r="S3331" s="36">
        <v>4200000</v>
      </c>
      <c r="T3331" s="87"/>
      <c r="U3331" s="96">
        <v>4700000</v>
      </c>
      <c r="V3331" s="108">
        <v>5500000</v>
      </c>
    </row>
    <row r="3332" spans="1:22" hidden="1" x14ac:dyDescent="0.2">
      <c r="A3332" s="103">
        <v>3847</v>
      </c>
      <c r="B3332" s="1" t="s">
        <v>49</v>
      </c>
      <c r="C3332" s="14">
        <v>18</v>
      </c>
      <c r="D3332" s="14">
        <v>206</v>
      </c>
      <c r="E3332" s="1">
        <v>17013</v>
      </c>
      <c r="F3332" s="1" t="str">
        <f t="shared" si="268"/>
        <v>ХУД18206</v>
      </c>
      <c r="G3332" s="2" t="s">
        <v>1510</v>
      </c>
      <c r="I3332" s="1">
        <v>23</v>
      </c>
      <c r="J3332" s="1">
        <v>2021</v>
      </c>
      <c r="K3332" s="2" t="s">
        <v>1080</v>
      </c>
      <c r="L3332" s="126">
        <v>1.1499999999999999</v>
      </c>
      <c r="N3332" s="117">
        <v>5500000</v>
      </c>
      <c r="O3332" s="129">
        <f t="shared" si="269"/>
        <v>6324999.9999999991</v>
      </c>
      <c r="P3332" s="14">
        <f t="shared" si="270"/>
        <v>0</v>
      </c>
      <c r="Q3332" s="14" t="str">
        <f>+IF(B3332='1'!$D$15,IF(C3332='1'!$D$16,'2'!D3332,""),"")</f>
        <v/>
      </c>
      <c r="S3332" s="36">
        <v>4200000</v>
      </c>
      <c r="T3332" s="87"/>
      <c r="U3332" s="96">
        <v>4700000</v>
      </c>
      <c r="V3332" s="108">
        <v>5500000</v>
      </c>
    </row>
    <row r="3333" spans="1:22" hidden="1" x14ac:dyDescent="0.2">
      <c r="A3333" s="103">
        <v>3848</v>
      </c>
      <c r="B3333" s="1" t="s">
        <v>49</v>
      </c>
      <c r="C3333" s="14">
        <v>18</v>
      </c>
      <c r="D3333" s="14">
        <v>205</v>
      </c>
      <c r="E3333" s="1">
        <v>17013</v>
      </c>
      <c r="F3333" s="1" t="str">
        <f t="shared" si="268"/>
        <v>ХУД18205</v>
      </c>
      <c r="G3333" s="2" t="s">
        <v>1510</v>
      </c>
      <c r="I3333" s="1">
        <v>22</v>
      </c>
      <c r="J3333" s="1">
        <v>2021</v>
      </c>
      <c r="K3333" s="2" t="s">
        <v>1290</v>
      </c>
      <c r="L3333" s="126">
        <v>1.1499999999999999</v>
      </c>
      <c r="N3333" s="117">
        <v>5500000</v>
      </c>
      <c r="O3333" s="129">
        <f t="shared" si="269"/>
        <v>6324999.9999999991</v>
      </c>
      <c r="P3333" s="14">
        <f t="shared" si="270"/>
        <v>0</v>
      </c>
      <c r="Q3333" s="14" t="str">
        <f>+IF(B3333='1'!$D$15,IF(C3333='1'!$D$16,'2'!D3333,""),"")</f>
        <v/>
      </c>
      <c r="S3333" s="36">
        <v>4200000</v>
      </c>
      <c r="T3333" s="87"/>
      <c r="U3333" s="96">
        <v>4700000</v>
      </c>
      <c r="V3333" s="108">
        <v>5500000</v>
      </c>
    </row>
    <row r="3334" spans="1:22" hidden="1" x14ac:dyDescent="0.2">
      <c r="A3334" s="103">
        <v>3849</v>
      </c>
      <c r="B3334" s="1" t="s">
        <v>49</v>
      </c>
      <c r="C3334" s="14">
        <v>18</v>
      </c>
      <c r="D3334" s="14">
        <v>204</v>
      </c>
      <c r="E3334" s="1">
        <v>17013</v>
      </c>
      <c r="F3334" s="1" t="str">
        <f t="shared" si="268"/>
        <v>ХУД18204</v>
      </c>
      <c r="G3334" s="2" t="s">
        <v>1510</v>
      </c>
      <c r="I3334" s="1">
        <v>25</v>
      </c>
      <c r="J3334" s="1">
        <v>2022</v>
      </c>
      <c r="K3334" s="2" t="s">
        <v>1290</v>
      </c>
      <c r="L3334" s="126">
        <v>1.1499999999999999</v>
      </c>
      <c r="N3334" s="117">
        <v>5500000</v>
      </c>
      <c r="O3334" s="129">
        <f t="shared" si="269"/>
        <v>6324999.9999999991</v>
      </c>
      <c r="P3334" s="14">
        <f t="shared" si="270"/>
        <v>0</v>
      </c>
      <c r="Q3334" s="14" t="str">
        <f>+IF(B3334='1'!$D$15,IF(C3334='1'!$D$16,'2'!D3334,""),"")</f>
        <v/>
      </c>
      <c r="S3334" s="36">
        <v>4200000</v>
      </c>
      <c r="T3334" s="87"/>
      <c r="U3334" s="96">
        <v>4700000</v>
      </c>
      <c r="V3334" s="108">
        <v>5500000</v>
      </c>
    </row>
    <row r="3335" spans="1:22" hidden="1" x14ac:dyDescent="0.2">
      <c r="A3335" s="103">
        <v>3850</v>
      </c>
      <c r="B3335" s="1" t="s">
        <v>49</v>
      </c>
      <c r="C3335" s="14">
        <v>18</v>
      </c>
      <c r="D3335" s="14">
        <v>203</v>
      </c>
      <c r="E3335" s="1">
        <v>17013</v>
      </c>
      <c r="F3335" s="1" t="str">
        <f t="shared" si="268"/>
        <v>ХУД18203</v>
      </c>
      <c r="G3335" s="2" t="s">
        <v>1510</v>
      </c>
      <c r="I3335" s="1">
        <v>25</v>
      </c>
      <c r="J3335" s="1">
        <v>2022</v>
      </c>
      <c r="K3335" s="2" t="s">
        <v>1290</v>
      </c>
      <c r="L3335" s="126">
        <v>1.1499999999999999</v>
      </c>
      <c r="N3335" s="117">
        <v>5500000</v>
      </c>
      <c r="O3335" s="129">
        <f t="shared" si="269"/>
        <v>6324999.9999999991</v>
      </c>
      <c r="P3335" s="14">
        <f t="shared" si="270"/>
        <v>0</v>
      </c>
      <c r="Q3335" s="14" t="str">
        <f>+IF(B3335='1'!$D$15,IF(C3335='1'!$D$16,'2'!D3335,""),"")</f>
        <v/>
      </c>
      <c r="S3335" s="36">
        <v>4200000</v>
      </c>
      <c r="T3335" s="87"/>
      <c r="U3335" s="96">
        <v>4700000</v>
      </c>
      <c r="V3335" s="108">
        <v>5500000</v>
      </c>
    </row>
    <row r="3336" spans="1:22" hidden="1" x14ac:dyDescent="0.2">
      <c r="A3336" s="103">
        <v>3851</v>
      </c>
      <c r="B3336" s="1" t="s">
        <v>49</v>
      </c>
      <c r="C3336" s="14">
        <v>18</v>
      </c>
      <c r="D3336" s="14">
        <v>202</v>
      </c>
      <c r="E3336" s="1">
        <v>17013</v>
      </c>
      <c r="F3336" s="1" t="str">
        <f t="shared" si="268"/>
        <v>ХУД18202</v>
      </c>
      <c r="G3336" s="2" t="s">
        <v>1510</v>
      </c>
      <c r="I3336" s="1">
        <v>25</v>
      </c>
      <c r="J3336" s="1">
        <v>2022</v>
      </c>
      <c r="K3336" s="2" t="s">
        <v>1290</v>
      </c>
      <c r="L3336" s="126">
        <v>1.1499999999999999</v>
      </c>
      <c r="N3336" s="117">
        <v>5500000</v>
      </c>
      <c r="O3336" s="129">
        <f t="shared" si="269"/>
        <v>6324999.9999999991</v>
      </c>
      <c r="P3336" s="14">
        <f t="shared" si="270"/>
        <v>0</v>
      </c>
      <c r="Q3336" s="14" t="str">
        <f>+IF(B3336='1'!$D$15,IF(C3336='1'!$D$16,'2'!D3336,""),"")</f>
        <v/>
      </c>
      <c r="S3336" s="36">
        <v>4200000</v>
      </c>
      <c r="T3336" s="87"/>
      <c r="U3336" s="96">
        <v>4700000</v>
      </c>
      <c r="V3336" s="108">
        <v>5500000</v>
      </c>
    </row>
    <row r="3337" spans="1:22" hidden="1" x14ac:dyDescent="0.2">
      <c r="A3337" s="103">
        <v>3852</v>
      </c>
      <c r="B3337" s="1" t="s">
        <v>49</v>
      </c>
      <c r="C3337" s="14">
        <v>18</v>
      </c>
      <c r="D3337" s="14">
        <v>118</v>
      </c>
      <c r="E3337" s="1">
        <v>17013</v>
      </c>
      <c r="F3337" s="1" t="str">
        <f t="shared" si="268"/>
        <v>ХУД18118</v>
      </c>
      <c r="G3337" s="2" t="s">
        <v>1510</v>
      </c>
      <c r="I3337" s="1">
        <v>19</v>
      </c>
      <c r="J3337" s="1">
        <v>2015</v>
      </c>
      <c r="K3337" s="2" t="s">
        <v>1080</v>
      </c>
      <c r="L3337" s="126">
        <v>1.1499999999999999</v>
      </c>
      <c r="N3337" s="117">
        <v>5300000</v>
      </c>
      <c r="O3337" s="129">
        <f t="shared" si="269"/>
        <v>6094999.9999999991</v>
      </c>
      <c r="P3337" s="14">
        <f t="shared" si="270"/>
        <v>0</v>
      </c>
      <c r="Q3337" s="14" t="str">
        <f>+IF(B3337='1'!$D$15,IF(C3337='1'!$D$16,'2'!D3337,""),"")</f>
        <v/>
      </c>
      <c r="S3337" s="36">
        <v>4200000</v>
      </c>
      <c r="T3337" s="87">
        <v>4500000</v>
      </c>
      <c r="U3337" s="96">
        <v>4700000</v>
      </c>
      <c r="V3337" s="108">
        <v>5300000</v>
      </c>
    </row>
    <row r="3338" spans="1:22" hidden="1" x14ac:dyDescent="0.2">
      <c r="A3338" s="103">
        <v>3853</v>
      </c>
      <c r="B3338" s="1" t="s">
        <v>49</v>
      </c>
      <c r="C3338" s="14">
        <v>18</v>
      </c>
      <c r="D3338" s="14">
        <v>117</v>
      </c>
      <c r="E3338" s="1">
        <v>17013</v>
      </c>
      <c r="F3338" s="1" t="str">
        <f t="shared" si="268"/>
        <v>ХУД18117</v>
      </c>
      <c r="G3338" s="2" t="s">
        <v>1510</v>
      </c>
      <c r="I3338" s="1">
        <v>19</v>
      </c>
      <c r="J3338" s="1">
        <v>2015</v>
      </c>
      <c r="K3338" s="2" t="s">
        <v>1080</v>
      </c>
      <c r="L3338" s="126">
        <v>1.1499999999999999</v>
      </c>
      <c r="N3338" s="117">
        <v>5300000</v>
      </c>
      <c r="O3338" s="129">
        <f t="shared" si="269"/>
        <v>6094999.9999999991</v>
      </c>
      <c r="P3338" s="14">
        <f t="shared" si="270"/>
        <v>0</v>
      </c>
      <c r="Q3338" s="14" t="str">
        <f>+IF(B3338='1'!$D$15,IF(C3338='1'!$D$16,'2'!D3338,""),"")</f>
        <v/>
      </c>
      <c r="S3338" s="36">
        <v>4200000</v>
      </c>
      <c r="T3338" s="87">
        <v>4500000</v>
      </c>
      <c r="U3338" s="96">
        <v>4700000</v>
      </c>
      <c r="V3338" s="108">
        <v>5300000</v>
      </c>
    </row>
    <row r="3339" spans="1:22" hidden="1" x14ac:dyDescent="0.2">
      <c r="A3339" s="103">
        <v>3854</v>
      </c>
      <c r="B3339" s="1" t="s">
        <v>49</v>
      </c>
      <c r="C3339" s="14">
        <v>18</v>
      </c>
      <c r="D3339" s="14">
        <v>116</v>
      </c>
      <c r="E3339" s="1">
        <v>17013</v>
      </c>
      <c r="F3339" s="1" t="str">
        <f t="shared" si="268"/>
        <v>ХУД18116</v>
      </c>
      <c r="G3339" s="2" t="s">
        <v>1510</v>
      </c>
      <c r="I3339" s="1">
        <v>19</v>
      </c>
      <c r="J3339" s="1">
        <v>2015</v>
      </c>
      <c r="K3339" s="2" t="s">
        <v>1080</v>
      </c>
      <c r="L3339" s="126">
        <v>1.1499999999999999</v>
      </c>
      <c r="N3339" s="117">
        <v>5300000</v>
      </c>
      <c r="O3339" s="129">
        <f t="shared" si="269"/>
        <v>6094999.9999999991</v>
      </c>
      <c r="P3339" s="14">
        <f t="shared" si="270"/>
        <v>0</v>
      </c>
      <c r="Q3339" s="14" t="str">
        <f>+IF(B3339='1'!$D$15,IF(C3339='1'!$D$16,'2'!D3339,""),"")</f>
        <v/>
      </c>
      <c r="S3339" s="36">
        <v>4200000</v>
      </c>
      <c r="T3339" s="87">
        <v>4500000</v>
      </c>
      <c r="U3339" s="96">
        <v>4700000</v>
      </c>
      <c r="V3339" s="108">
        <v>5300000</v>
      </c>
    </row>
    <row r="3340" spans="1:22" hidden="1" x14ac:dyDescent="0.2">
      <c r="A3340" s="103">
        <v>3855</v>
      </c>
      <c r="B3340" s="1" t="s">
        <v>49</v>
      </c>
      <c r="C3340" s="14">
        <v>18</v>
      </c>
      <c r="D3340" s="14">
        <v>115</v>
      </c>
      <c r="E3340" s="1">
        <v>17013</v>
      </c>
      <c r="F3340" s="1" t="str">
        <f t="shared" si="268"/>
        <v>ХУД18115</v>
      </c>
      <c r="G3340" s="2" t="s">
        <v>1510</v>
      </c>
      <c r="I3340" s="1">
        <v>19</v>
      </c>
      <c r="J3340" s="1">
        <v>2015</v>
      </c>
      <c r="K3340" s="2" t="s">
        <v>1080</v>
      </c>
      <c r="L3340" s="126">
        <v>1.1499999999999999</v>
      </c>
      <c r="N3340" s="117">
        <v>5300000</v>
      </c>
      <c r="O3340" s="129">
        <f t="shared" si="269"/>
        <v>6094999.9999999991</v>
      </c>
      <c r="P3340" s="14">
        <f t="shared" si="270"/>
        <v>0</v>
      </c>
      <c r="Q3340" s="14" t="str">
        <f>+IF(B3340='1'!$D$15,IF(C3340='1'!$D$16,'2'!D3340,""),"")</f>
        <v/>
      </c>
      <c r="S3340" s="36">
        <v>4200000</v>
      </c>
      <c r="T3340" s="87">
        <v>4500000</v>
      </c>
      <c r="U3340" s="96">
        <v>4700000</v>
      </c>
      <c r="V3340" s="108">
        <v>5300000</v>
      </c>
    </row>
    <row r="3341" spans="1:22" hidden="1" x14ac:dyDescent="0.2">
      <c r="A3341" s="103">
        <v>3856</v>
      </c>
      <c r="B3341" s="1" t="s">
        <v>49</v>
      </c>
      <c r="C3341" s="14">
        <v>18</v>
      </c>
      <c r="D3341" s="14">
        <v>114</v>
      </c>
      <c r="E3341" s="1">
        <v>17013</v>
      </c>
      <c r="F3341" s="1" t="str">
        <f t="shared" si="268"/>
        <v>ХУД18114</v>
      </c>
      <c r="G3341" s="2" t="s">
        <v>1510</v>
      </c>
      <c r="I3341" s="1">
        <v>15</v>
      </c>
      <c r="J3341" s="1">
        <v>2015</v>
      </c>
      <c r="K3341" s="2" t="s">
        <v>1080</v>
      </c>
      <c r="L3341" s="126">
        <v>1.1499999999999999</v>
      </c>
      <c r="N3341" s="117">
        <v>5300000</v>
      </c>
      <c r="O3341" s="129">
        <f t="shared" si="269"/>
        <v>6094999.9999999991</v>
      </c>
      <c r="P3341" s="14">
        <f t="shared" si="270"/>
        <v>0</v>
      </c>
      <c r="Q3341" s="14" t="str">
        <f>+IF(B3341='1'!$D$15,IF(C3341='1'!$D$16,'2'!D3341,""),"")</f>
        <v/>
      </c>
      <c r="S3341" s="36">
        <v>4200000</v>
      </c>
      <c r="T3341" s="87">
        <v>4500000</v>
      </c>
      <c r="U3341" s="96">
        <v>4700000</v>
      </c>
      <c r="V3341" s="108">
        <v>5300000</v>
      </c>
    </row>
    <row r="3342" spans="1:22" hidden="1" x14ac:dyDescent="0.2">
      <c r="A3342" s="103">
        <v>3857</v>
      </c>
      <c r="B3342" s="1" t="s">
        <v>49</v>
      </c>
      <c r="C3342" s="14">
        <v>18</v>
      </c>
      <c r="D3342" s="14">
        <v>113</v>
      </c>
      <c r="E3342" s="1">
        <v>17013</v>
      </c>
      <c r="F3342" s="1" t="str">
        <f t="shared" si="268"/>
        <v>ХУД18113</v>
      </c>
      <c r="G3342" s="2" t="s">
        <v>1510</v>
      </c>
      <c r="I3342" s="1">
        <v>18</v>
      </c>
      <c r="J3342" s="1">
        <v>2015</v>
      </c>
      <c r="K3342" s="2" t="s">
        <v>1080</v>
      </c>
      <c r="L3342" s="126">
        <v>1.1499999999999999</v>
      </c>
      <c r="N3342" s="117">
        <v>5300000</v>
      </c>
      <c r="O3342" s="129">
        <f t="shared" si="269"/>
        <v>6094999.9999999991</v>
      </c>
      <c r="P3342" s="14">
        <f t="shared" si="270"/>
        <v>0</v>
      </c>
      <c r="Q3342" s="14" t="str">
        <f>+IF(B3342='1'!$D$15,IF(C3342='1'!$D$16,'2'!D3342,""),"")</f>
        <v/>
      </c>
      <c r="S3342" s="36">
        <v>4200000</v>
      </c>
      <c r="T3342" s="87">
        <v>4500000</v>
      </c>
      <c r="U3342" s="96">
        <v>4700000</v>
      </c>
      <c r="V3342" s="108">
        <v>5300000</v>
      </c>
    </row>
    <row r="3343" spans="1:22" hidden="1" x14ac:dyDescent="0.2">
      <c r="A3343" s="103">
        <v>3858</v>
      </c>
      <c r="B3343" s="1" t="s">
        <v>49</v>
      </c>
      <c r="C3343" s="14">
        <v>18</v>
      </c>
      <c r="D3343" s="14">
        <v>112</v>
      </c>
      <c r="E3343" s="1">
        <v>17013</v>
      </c>
      <c r="F3343" s="1" t="str">
        <f t="shared" si="268"/>
        <v>ХУД18112</v>
      </c>
      <c r="G3343" s="2" t="s">
        <v>1510</v>
      </c>
      <c r="I3343" s="1">
        <v>18</v>
      </c>
      <c r="J3343" s="1">
        <v>2016</v>
      </c>
      <c r="K3343" s="2" t="s">
        <v>1080</v>
      </c>
      <c r="L3343" s="126">
        <v>1.1499999999999999</v>
      </c>
      <c r="N3343" s="117">
        <v>5300000</v>
      </c>
      <c r="O3343" s="129">
        <f t="shared" si="269"/>
        <v>6094999.9999999991</v>
      </c>
      <c r="P3343" s="14">
        <f t="shared" si="270"/>
        <v>0</v>
      </c>
      <c r="Q3343" s="14" t="str">
        <f>+IF(B3343='1'!$D$15,IF(C3343='1'!$D$16,'2'!D3343,""),"")</f>
        <v/>
      </c>
      <c r="S3343" s="36">
        <v>4200000</v>
      </c>
      <c r="T3343" s="87">
        <v>4500000</v>
      </c>
      <c r="U3343" s="96">
        <v>4700000</v>
      </c>
      <c r="V3343" s="108">
        <v>5300000</v>
      </c>
    </row>
    <row r="3344" spans="1:22" hidden="1" x14ac:dyDescent="0.2">
      <c r="A3344" s="103">
        <v>3859</v>
      </c>
      <c r="B3344" s="1" t="s">
        <v>49</v>
      </c>
      <c r="C3344" s="14">
        <v>18</v>
      </c>
      <c r="D3344" s="14">
        <v>111</v>
      </c>
      <c r="E3344" s="1">
        <v>17013</v>
      </c>
      <c r="F3344" s="1" t="str">
        <f t="shared" si="268"/>
        <v>ХУД18111</v>
      </c>
      <c r="G3344" s="2" t="s">
        <v>1510</v>
      </c>
      <c r="I3344" s="1">
        <v>18</v>
      </c>
      <c r="J3344" s="1">
        <v>2019</v>
      </c>
      <c r="K3344" s="2" t="s">
        <v>1080</v>
      </c>
      <c r="L3344" s="126">
        <v>1.1499999999999999</v>
      </c>
      <c r="N3344" s="117">
        <v>5300000</v>
      </c>
      <c r="O3344" s="129">
        <f t="shared" si="269"/>
        <v>6094999.9999999991</v>
      </c>
      <c r="P3344" s="14">
        <f t="shared" si="270"/>
        <v>0</v>
      </c>
      <c r="Q3344" s="14" t="str">
        <f>+IF(B3344='1'!$D$15,IF(C3344='1'!$D$16,'2'!D3344,""),"")</f>
        <v/>
      </c>
      <c r="S3344" s="36">
        <v>4200000</v>
      </c>
      <c r="T3344" s="87">
        <v>4500000</v>
      </c>
      <c r="U3344" s="96">
        <v>4700000</v>
      </c>
      <c r="V3344" s="108">
        <v>5300000</v>
      </c>
    </row>
    <row r="3345" spans="1:22" hidden="1" x14ac:dyDescent="0.2">
      <c r="A3345" s="103">
        <v>3860</v>
      </c>
      <c r="B3345" s="1" t="s">
        <v>49</v>
      </c>
      <c r="C3345" s="14">
        <v>18</v>
      </c>
      <c r="D3345" s="14">
        <v>110</v>
      </c>
      <c r="E3345" s="1">
        <v>17013</v>
      </c>
      <c r="F3345" s="1" t="str">
        <f t="shared" si="268"/>
        <v>ХУД18110</v>
      </c>
      <c r="G3345" s="2" t="s">
        <v>1510</v>
      </c>
      <c r="I3345" s="1">
        <v>20</v>
      </c>
      <c r="J3345" s="1">
        <v>2016</v>
      </c>
      <c r="K3345" s="2" t="s">
        <v>1080</v>
      </c>
      <c r="L3345" s="126">
        <v>1.1499999999999999</v>
      </c>
      <c r="N3345" s="117">
        <v>5300000</v>
      </c>
      <c r="O3345" s="129">
        <f t="shared" si="269"/>
        <v>6094999.9999999991</v>
      </c>
      <c r="P3345" s="14">
        <f t="shared" si="270"/>
        <v>0</v>
      </c>
      <c r="Q3345" s="14" t="str">
        <f>+IF(B3345='1'!$D$15,IF(C3345='1'!$D$16,'2'!D3345,""),"")</f>
        <v/>
      </c>
      <c r="S3345" s="36">
        <v>4200000</v>
      </c>
      <c r="T3345" s="87">
        <v>4500000</v>
      </c>
      <c r="U3345" s="96">
        <v>4700000</v>
      </c>
      <c r="V3345" s="108">
        <v>5300000</v>
      </c>
    </row>
    <row r="3346" spans="1:22" hidden="1" x14ac:dyDescent="0.2">
      <c r="A3346" s="103">
        <v>3861</v>
      </c>
      <c r="B3346" s="1" t="s">
        <v>49</v>
      </c>
      <c r="C3346" s="14">
        <v>18</v>
      </c>
      <c r="D3346" s="14">
        <v>109</v>
      </c>
      <c r="E3346" s="1">
        <v>17013</v>
      </c>
      <c r="F3346" s="1" t="str">
        <f t="shared" si="268"/>
        <v>ХУД18109</v>
      </c>
      <c r="G3346" s="2" t="s">
        <v>1510</v>
      </c>
      <c r="I3346" s="1">
        <v>15</v>
      </c>
      <c r="J3346" s="1">
        <v>2015</v>
      </c>
      <c r="K3346" s="2" t="s">
        <v>1080</v>
      </c>
      <c r="L3346" s="126">
        <v>1.1499999999999999</v>
      </c>
      <c r="N3346" s="117">
        <v>5300000</v>
      </c>
      <c r="O3346" s="129">
        <f t="shared" si="269"/>
        <v>6094999.9999999991</v>
      </c>
      <c r="P3346" s="14">
        <f t="shared" si="270"/>
        <v>0</v>
      </c>
      <c r="Q3346" s="14" t="str">
        <f>+IF(B3346='1'!$D$15,IF(C3346='1'!$D$16,'2'!D3346,""),"")</f>
        <v/>
      </c>
      <c r="S3346" s="36">
        <v>4200000</v>
      </c>
      <c r="T3346" s="87">
        <v>4500000</v>
      </c>
      <c r="U3346" s="96">
        <v>4700000</v>
      </c>
      <c r="V3346" s="108">
        <v>5300000</v>
      </c>
    </row>
    <row r="3347" spans="1:22" hidden="1" x14ac:dyDescent="0.2">
      <c r="A3347" s="103">
        <v>3862</v>
      </c>
      <c r="B3347" s="1" t="s">
        <v>49</v>
      </c>
      <c r="C3347" s="14">
        <v>18</v>
      </c>
      <c r="D3347" s="14">
        <v>108</v>
      </c>
      <c r="E3347" s="1">
        <v>17013</v>
      </c>
      <c r="F3347" s="1" t="str">
        <f t="shared" si="268"/>
        <v>ХУД18108</v>
      </c>
      <c r="G3347" s="2" t="s">
        <v>1510</v>
      </c>
      <c r="I3347" s="1">
        <v>17</v>
      </c>
      <c r="J3347" s="1">
        <v>2015</v>
      </c>
      <c r="K3347" s="2" t="s">
        <v>1080</v>
      </c>
      <c r="L3347" s="126">
        <v>1.1499999999999999</v>
      </c>
      <c r="N3347" s="117">
        <v>5300000</v>
      </c>
      <c r="O3347" s="129">
        <f t="shared" si="269"/>
        <v>6094999.9999999991</v>
      </c>
      <c r="P3347" s="14">
        <f t="shared" si="270"/>
        <v>0</v>
      </c>
      <c r="Q3347" s="14" t="str">
        <f>+IF(B3347='1'!$D$15,IF(C3347='1'!$D$16,'2'!D3347,""),"")</f>
        <v/>
      </c>
      <c r="S3347" s="36">
        <v>4200000</v>
      </c>
      <c r="T3347" s="87">
        <v>4500000</v>
      </c>
      <c r="U3347" s="96">
        <v>4700000</v>
      </c>
      <c r="V3347" s="108">
        <v>5300000</v>
      </c>
    </row>
    <row r="3348" spans="1:22" hidden="1" x14ac:dyDescent="0.2">
      <c r="A3348" s="103">
        <v>3863</v>
      </c>
      <c r="B3348" s="1" t="s">
        <v>49</v>
      </c>
      <c r="C3348" s="14">
        <v>18</v>
      </c>
      <c r="D3348" s="14">
        <v>107</v>
      </c>
      <c r="E3348" s="1">
        <v>17013</v>
      </c>
      <c r="F3348" s="1" t="str">
        <f t="shared" si="268"/>
        <v>ХУД18107</v>
      </c>
      <c r="G3348" s="2" t="s">
        <v>1510</v>
      </c>
      <c r="I3348" s="1">
        <v>18</v>
      </c>
      <c r="J3348" s="1">
        <v>2016</v>
      </c>
      <c r="K3348" s="2" t="s">
        <v>1080</v>
      </c>
      <c r="L3348" s="126">
        <v>1.1499999999999999</v>
      </c>
      <c r="N3348" s="117">
        <v>5300000</v>
      </c>
      <c r="O3348" s="129">
        <f t="shared" si="269"/>
        <v>6094999.9999999991</v>
      </c>
      <c r="P3348" s="14">
        <f t="shared" si="270"/>
        <v>0</v>
      </c>
      <c r="Q3348" s="14" t="str">
        <f>+IF(B3348='1'!$D$15,IF(C3348='1'!$D$16,'2'!D3348,""),"")</f>
        <v/>
      </c>
      <c r="S3348" s="36">
        <v>4200000</v>
      </c>
      <c r="T3348" s="87">
        <v>4500000</v>
      </c>
      <c r="U3348" s="96">
        <v>4700000</v>
      </c>
      <c r="V3348" s="108">
        <v>5300000</v>
      </c>
    </row>
    <row r="3349" spans="1:22" hidden="1" x14ac:dyDescent="0.2">
      <c r="A3349" s="103">
        <v>3864</v>
      </c>
      <c r="B3349" s="1" t="s">
        <v>49</v>
      </c>
      <c r="C3349" s="14">
        <v>18</v>
      </c>
      <c r="D3349" s="14">
        <v>106</v>
      </c>
      <c r="E3349" s="1">
        <v>17013</v>
      </c>
      <c r="F3349" s="1" t="str">
        <f t="shared" si="268"/>
        <v>ХУД18106</v>
      </c>
      <c r="G3349" s="2" t="s">
        <v>1510</v>
      </c>
      <c r="I3349" s="1">
        <v>18</v>
      </c>
      <c r="J3349" s="1">
        <v>2018</v>
      </c>
      <c r="K3349" s="2" t="s">
        <v>1080</v>
      </c>
      <c r="L3349" s="126">
        <v>1.1499999999999999</v>
      </c>
      <c r="N3349" s="117">
        <v>5300000</v>
      </c>
      <c r="O3349" s="129">
        <f t="shared" si="269"/>
        <v>6094999.9999999991</v>
      </c>
      <c r="P3349" s="14">
        <f t="shared" si="270"/>
        <v>0</v>
      </c>
      <c r="Q3349" s="14" t="str">
        <f>+IF(B3349='1'!$D$15,IF(C3349='1'!$D$16,'2'!D3349,""),"")</f>
        <v/>
      </c>
      <c r="S3349" s="36">
        <v>4200000</v>
      </c>
      <c r="T3349" s="87">
        <v>4500000</v>
      </c>
      <c r="U3349" s="96">
        <v>4700000</v>
      </c>
      <c r="V3349" s="108">
        <v>5300000</v>
      </c>
    </row>
    <row r="3350" spans="1:22" hidden="1" x14ac:dyDescent="0.2">
      <c r="A3350" s="103">
        <v>3865</v>
      </c>
      <c r="B3350" s="1" t="s">
        <v>49</v>
      </c>
      <c r="C3350" s="14">
        <v>18</v>
      </c>
      <c r="D3350" s="14">
        <v>105</v>
      </c>
      <c r="E3350" s="1">
        <v>17013</v>
      </c>
      <c r="F3350" s="1" t="str">
        <f t="shared" si="268"/>
        <v>ХУД18105</v>
      </c>
      <c r="G3350" s="2" t="s">
        <v>1510</v>
      </c>
      <c r="I3350" s="1">
        <v>19</v>
      </c>
      <c r="J3350" s="1">
        <v>2016</v>
      </c>
      <c r="K3350" s="2" t="s">
        <v>1080</v>
      </c>
      <c r="L3350" s="126">
        <v>1.1499999999999999</v>
      </c>
      <c r="N3350" s="117">
        <v>5300000</v>
      </c>
      <c r="O3350" s="129">
        <f t="shared" si="269"/>
        <v>6094999.9999999991</v>
      </c>
      <c r="P3350" s="14">
        <f t="shared" si="270"/>
        <v>0</v>
      </c>
      <c r="Q3350" s="14" t="str">
        <f>+IF(B3350='1'!$D$15,IF(C3350='1'!$D$16,'2'!D3350,""),"")</f>
        <v/>
      </c>
      <c r="S3350" s="36">
        <v>4200000</v>
      </c>
      <c r="T3350" s="87">
        <v>4500000</v>
      </c>
      <c r="U3350" s="96">
        <v>4700000</v>
      </c>
      <c r="V3350" s="108">
        <v>5300000</v>
      </c>
    </row>
    <row r="3351" spans="1:22" hidden="1" x14ac:dyDescent="0.2">
      <c r="A3351" s="103">
        <v>3866</v>
      </c>
      <c r="B3351" s="1" t="s">
        <v>49</v>
      </c>
      <c r="C3351" s="14">
        <v>18</v>
      </c>
      <c r="D3351" s="14">
        <v>104</v>
      </c>
      <c r="E3351" s="1">
        <v>17013</v>
      </c>
      <c r="F3351" s="1" t="str">
        <f t="shared" si="268"/>
        <v>ХУД18104</v>
      </c>
      <c r="G3351" s="2" t="s">
        <v>1510</v>
      </c>
      <c r="I3351" s="1">
        <v>16</v>
      </c>
      <c r="J3351" s="1">
        <v>2015</v>
      </c>
      <c r="K3351" s="2" t="s">
        <v>1080</v>
      </c>
      <c r="L3351" s="126">
        <v>1.1499999999999999</v>
      </c>
      <c r="N3351" s="117">
        <v>5300000</v>
      </c>
      <c r="O3351" s="129">
        <f t="shared" si="269"/>
        <v>6094999.9999999991</v>
      </c>
      <c r="P3351" s="14">
        <f t="shared" si="270"/>
        <v>0</v>
      </c>
      <c r="Q3351" s="14" t="str">
        <f>+IF(B3351='1'!$D$15,IF(C3351='1'!$D$16,'2'!D3351,""),"")</f>
        <v/>
      </c>
      <c r="S3351" s="36">
        <v>4200000</v>
      </c>
      <c r="T3351" s="87">
        <v>4500000</v>
      </c>
      <c r="U3351" s="96">
        <v>4700000</v>
      </c>
      <c r="V3351" s="108">
        <v>5300000</v>
      </c>
    </row>
    <row r="3352" spans="1:22" hidden="1" x14ac:dyDescent="0.2">
      <c r="A3352" s="103">
        <v>3867</v>
      </c>
      <c r="B3352" s="1" t="s">
        <v>49</v>
      </c>
      <c r="C3352" s="14">
        <v>18</v>
      </c>
      <c r="D3352" s="14">
        <v>103</v>
      </c>
      <c r="E3352" s="1">
        <v>17013</v>
      </c>
      <c r="F3352" s="1" t="str">
        <f t="shared" si="268"/>
        <v>ХУД18103</v>
      </c>
      <c r="G3352" s="2" t="s">
        <v>1510</v>
      </c>
      <c r="I3352" s="1">
        <v>19</v>
      </c>
      <c r="J3352" s="1">
        <v>2016</v>
      </c>
      <c r="K3352" s="2" t="s">
        <v>1080</v>
      </c>
      <c r="L3352" s="126">
        <v>1.1499999999999999</v>
      </c>
      <c r="N3352" s="117">
        <v>5300000</v>
      </c>
      <c r="O3352" s="129">
        <f t="shared" si="269"/>
        <v>6094999.9999999991</v>
      </c>
      <c r="P3352" s="14">
        <f t="shared" si="270"/>
        <v>0</v>
      </c>
      <c r="Q3352" s="14" t="str">
        <f>+IF(B3352='1'!$D$15,IF(C3352='1'!$D$16,'2'!D3352,""),"")</f>
        <v/>
      </c>
      <c r="S3352" s="36">
        <v>4200000</v>
      </c>
      <c r="T3352" s="87">
        <v>4500000</v>
      </c>
      <c r="U3352" s="96">
        <v>4700000</v>
      </c>
      <c r="V3352" s="108">
        <v>5300000</v>
      </c>
    </row>
    <row r="3353" spans="1:22" hidden="1" x14ac:dyDescent="0.2">
      <c r="A3353" s="103">
        <v>3868</v>
      </c>
      <c r="B3353" s="1" t="s">
        <v>49</v>
      </c>
      <c r="C3353" s="14">
        <v>18</v>
      </c>
      <c r="D3353" s="14">
        <v>102</v>
      </c>
      <c r="E3353" s="1">
        <v>17013</v>
      </c>
      <c r="F3353" s="1" t="str">
        <f t="shared" si="268"/>
        <v>ХУД18102</v>
      </c>
      <c r="G3353" s="2" t="s">
        <v>1510</v>
      </c>
      <c r="I3353" s="1">
        <v>19</v>
      </c>
      <c r="J3353" s="1">
        <v>2016</v>
      </c>
      <c r="K3353" s="2" t="s">
        <v>1080</v>
      </c>
      <c r="L3353" s="126">
        <v>1.1499999999999999</v>
      </c>
      <c r="N3353" s="117">
        <v>5300000</v>
      </c>
      <c r="O3353" s="129">
        <f t="shared" si="269"/>
        <v>6094999.9999999991</v>
      </c>
      <c r="P3353" s="14">
        <f t="shared" si="270"/>
        <v>0</v>
      </c>
      <c r="Q3353" s="14" t="str">
        <f>+IF(B3353='1'!$D$15,IF(C3353='1'!$D$16,'2'!D3353,""),"")</f>
        <v/>
      </c>
      <c r="S3353" s="36">
        <v>4200000</v>
      </c>
      <c r="T3353" s="87">
        <v>4500000</v>
      </c>
      <c r="U3353" s="96">
        <v>4700000</v>
      </c>
      <c r="V3353" s="108">
        <v>5300000</v>
      </c>
    </row>
    <row r="3354" spans="1:22" hidden="1" x14ac:dyDescent="0.2">
      <c r="A3354" s="103">
        <v>3869</v>
      </c>
      <c r="B3354" s="1" t="s">
        <v>49</v>
      </c>
      <c r="C3354" s="14">
        <v>18</v>
      </c>
      <c r="D3354" s="14">
        <v>101</v>
      </c>
      <c r="E3354" s="1">
        <v>17013</v>
      </c>
      <c r="F3354" s="1" t="str">
        <f t="shared" si="268"/>
        <v>ХУД18101</v>
      </c>
      <c r="G3354" s="2" t="s">
        <v>1510</v>
      </c>
      <c r="I3354" s="1">
        <v>19</v>
      </c>
      <c r="J3354" s="1">
        <v>2019</v>
      </c>
      <c r="K3354" s="2" t="s">
        <v>1080</v>
      </c>
      <c r="L3354" s="126">
        <v>1.1499999999999999</v>
      </c>
      <c r="N3354" s="117">
        <v>5300000</v>
      </c>
      <c r="O3354" s="129">
        <f t="shared" si="269"/>
        <v>6094999.9999999991</v>
      </c>
      <c r="P3354" s="14">
        <f t="shared" si="270"/>
        <v>0</v>
      </c>
      <c r="Q3354" s="14" t="str">
        <f>+IF(B3354='1'!$D$15,IF(C3354='1'!$D$16,'2'!D3354,""),"")</f>
        <v/>
      </c>
      <c r="S3354" s="36">
        <v>4200000</v>
      </c>
      <c r="T3354" s="87">
        <v>4500000</v>
      </c>
      <c r="U3354" s="96">
        <v>4700000</v>
      </c>
      <c r="V3354" s="108">
        <v>5300000</v>
      </c>
    </row>
    <row r="3355" spans="1:22" hidden="1" x14ac:dyDescent="0.2">
      <c r="A3355" s="103">
        <v>3870</v>
      </c>
      <c r="B3355" s="1" t="s">
        <v>49</v>
      </c>
      <c r="C3355" s="14">
        <v>18</v>
      </c>
      <c r="D3355" s="14">
        <v>33</v>
      </c>
      <c r="E3355" s="1">
        <v>17013</v>
      </c>
      <c r="F3355" s="1" t="str">
        <f t="shared" si="268"/>
        <v>ХУД1833</v>
      </c>
      <c r="G3355" s="2" t="s">
        <v>6</v>
      </c>
      <c r="I3355" s="1">
        <v>12</v>
      </c>
      <c r="J3355" s="1">
        <v>2015</v>
      </c>
      <c r="K3355" s="2" t="s">
        <v>1494</v>
      </c>
      <c r="L3355" s="122">
        <f t="shared" ref="L3355:L3386" si="271">+$L$1</f>
        <v>1.1000000000000001</v>
      </c>
      <c r="N3355" s="117">
        <v>3800000</v>
      </c>
      <c r="O3355" s="129">
        <f t="shared" si="269"/>
        <v>4180000.0000000005</v>
      </c>
      <c r="P3355" s="14">
        <f t="shared" si="270"/>
        <v>0</v>
      </c>
      <c r="Q3355" s="14" t="str">
        <f>+IF(B3355='1'!$D$15,IF(C3355='1'!$D$16,'2'!D3355,""),"")</f>
        <v/>
      </c>
      <c r="S3355" s="36">
        <v>3000000</v>
      </c>
      <c r="T3355" s="87">
        <v>3200000</v>
      </c>
      <c r="U3355" s="96">
        <v>3300000</v>
      </c>
      <c r="V3355" s="108">
        <v>3800000</v>
      </c>
    </row>
    <row r="3356" spans="1:22" hidden="1" x14ac:dyDescent="0.2">
      <c r="A3356" s="103">
        <v>3871</v>
      </c>
      <c r="B3356" s="1" t="s">
        <v>49</v>
      </c>
      <c r="C3356" s="14">
        <v>18</v>
      </c>
      <c r="D3356" s="14">
        <v>30</v>
      </c>
      <c r="E3356" s="1">
        <v>17013</v>
      </c>
      <c r="F3356" s="1" t="str">
        <f t="shared" si="268"/>
        <v>ХУД1830</v>
      </c>
      <c r="G3356" s="2" t="s">
        <v>6</v>
      </c>
      <c r="I3356" s="1">
        <v>8</v>
      </c>
      <c r="J3356" s="1">
        <v>2010</v>
      </c>
      <c r="K3356" s="2" t="s">
        <v>1380</v>
      </c>
      <c r="L3356" s="122">
        <f t="shared" si="271"/>
        <v>1.1000000000000001</v>
      </c>
      <c r="N3356" s="117">
        <v>3500000</v>
      </c>
      <c r="O3356" s="129">
        <f t="shared" si="269"/>
        <v>3850000.0000000005</v>
      </c>
      <c r="P3356" s="14">
        <f t="shared" si="270"/>
        <v>0</v>
      </c>
      <c r="Q3356" s="14" t="str">
        <f>+IF(B3356='1'!$D$15,IF(C3356='1'!$D$16,'2'!D3356,""),"")</f>
        <v/>
      </c>
      <c r="S3356" s="36">
        <v>2800000</v>
      </c>
      <c r="T3356" s="87">
        <v>2800000</v>
      </c>
      <c r="U3356" s="96">
        <v>3000000</v>
      </c>
      <c r="V3356" s="108">
        <v>3500000</v>
      </c>
    </row>
    <row r="3357" spans="1:22" hidden="1" x14ac:dyDescent="0.2">
      <c r="A3357" s="103">
        <v>3872</v>
      </c>
      <c r="B3357" s="1" t="s">
        <v>49</v>
      </c>
      <c r="C3357" s="14">
        <v>18</v>
      </c>
      <c r="D3357" s="14">
        <v>29</v>
      </c>
      <c r="E3357" s="1">
        <v>17013</v>
      </c>
      <c r="F3357" s="1" t="str">
        <f t="shared" si="268"/>
        <v>ХУД1829</v>
      </c>
      <c r="G3357" s="2" t="s">
        <v>6</v>
      </c>
      <c r="I3357" s="1">
        <v>10</v>
      </c>
      <c r="J3357" s="1">
        <v>2009</v>
      </c>
      <c r="K3357" s="2" t="s">
        <v>1380</v>
      </c>
      <c r="L3357" s="122">
        <f t="shared" si="271"/>
        <v>1.1000000000000001</v>
      </c>
      <c r="N3357" s="117">
        <v>3700000</v>
      </c>
      <c r="O3357" s="129">
        <f t="shared" si="269"/>
        <v>4070000.0000000005</v>
      </c>
      <c r="P3357" s="14">
        <f t="shared" si="270"/>
        <v>0</v>
      </c>
      <c r="Q3357" s="14" t="str">
        <f>+IF(B3357='1'!$D$15,IF(C3357='1'!$D$16,'2'!D3357,""),"")</f>
        <v/>
      </c>
      <c r="S3357" s="36">
        <v>2800000</v>
      </c>
      <c r="T3357" s="87">
        <v>3000000</v>
      </c>
      <c r="U3357" s="96">
        <v>3200000</v>
      </c>
      <c r="V3357" s="108">
        <v>3700000</v>
      </c>
    </row>
    <row r="3358" spans="1:22" hidden="1" x14ac:dyDescent="0.2">
      <c r="A3358" s="103">
        <v>3873</v>
      </c>
      <c r="B3358" s="1" t="s">
        <v>49</v>
      </c>
      <c r="C3358" s="14">
        <v>18</v>
      </c>
      <c r="D3358" s="14">
        <v>5</v>
      </c>
      <c r="E3358" s="1">
        <v>17013</v>
      </c>
      <c r="F3358" s="1" t="str">
        <f t="shared" si="268"/>
        <v>ХУД185</v>
      </c>
      <c r="G3358" s="2" t="s">
        <v>2113</v>
      </c>
      <c r="I3358" s="1">
        <v>16</v>
      </c>
      <c r="J3358" s="1">
        <v>2017</v>
      </c>
      <c r="K3358" s="2" t="s">
        <v>1080</v>
      </c>
      <c r="L3358" s="122">
        <f t="shared" si="271"/>
        <v>1.1000000000000001</v>
      </c>
      <c r="N3358" s="117">
        <v>8000000</v>
      </c>
      <c r="O3358" s="129">
        <f t="shared" si="269"/>
        <v>8800000</v>
      </c>
      <c r="P3358" s="14">
        <f t="shared" si="270"/>
        <v>0</v>
      </c>
      <c r="Q3358" s="14" t="str">
        <f>+IF(B3358='1'!$D$15,IF(C3358='1'!$D$16,'2'!D3358,""),"")</f>
        <v/>
      </c>
      <c r="S3358" s="36">
        <v>6500000</v>
      </c>
      <c r="T3358" s="87">
        <v>6500000</v>
      </c>
      <c r="U3358" s="96">
        <v>7000000</v>
      </c>
      <c r="V3358" s="108">
        <v>8000000</v>
      </c>
    </row>
    <row r="3359" spans="1:22" hidden="1" x14ac:dyDescent="0.2">
      <c r="A3359" s="103">
        <v>3874</v>
      </c>
      <c r="B3359" s="1" t="s">
        <v>49</v>
      </c>
      <c r="C3359" s="14">
        <v>18</v>
      </c>
      <c r="D3359" s="14">
        <v>4</v>
      </c>
      <c r="E3359" s="1">
        <v>17013</v>
      </c>
      <c r="F3359" s="1" t="str">
        <f t="shared" si="268"/>
        <v>ХУД184</v>
      </c>
      <c r="G3359" s="2" t="s">
        <v>2114</v>
      </c>
      <c r="I3359" s="1">
        <v>16</v>
      </c>
      <c r="J3359" s="1">
        <v>2014</v>
      </c>
      <c r="K3359" s="2" t="s">
        <v>1080</v>
      </c>
      <c r="L3359" s="122">
        <f t="shared" si="271"/>
        <v>1.1000000000000001</v>
      </c>
      <c r="N3359" s="117">
        <v>7000000</v>
      </c>
      <c r="O3359" s="129">
        <f t="shared" si="269"/>
        <v>7700000.0000000009</v>
      </c>
      <c r="P3359" s="14">
        <f t="shared" si="270"/>
        <v>0</v>
      </c>
      <c r="Q3359" s="14" t="str">
        <f>+IF(B3359='1'!$D$15,IF(C3359='1'!$D$16,'2'!D3359,""),"")</f>
        <v/>
      </c>
      <c r="S3359" s="36">
        <v>5500000</v>
      </c>
      <c r="T3359" s="87">
        <v>5500000</v>
      </c>
      <c r="U3359" s="96">
        <v>6000000</v>
      </c>
      <c r="V3359" s="108">
        <v>7000000</v>
      </c>
    </row>
    <row r="3360" spans="1:22" hidden="1" x14ac:dyDescent="0.2">
      <c r="A3360" s="103">
        <v>3875</v>
      </c>
      <c r="B3360" s="1" t="s">
        <v>49</v>
      </c>
      <c r="C3360" s="14">
        <v>18</v>
      </c>
      <c r="D3360" s="14">
        <v>3</v>
      </c>
      <c r="E3360" s="1">
        <v>17013</v>
      </c>
      <c r="F3360" s="1" t="str">
        <f t="shared" si="268"/>
        <v>ХУД183</v>
      </c>
      <c r="G3360" s="2" t="s">
        <v>2115</v>
      </c>
      <c r="I3360" s="1">
        <v>7</v>
      </c>
      <c r="J3360" s="1">
        <v>2010</v>
      </c>
      <c r="K3360" s="2" t="s">
        <v>1080</v>
      </c>
      <c r="L3360" s="125">
        <f t="shared" si="271"/>
        <v>1.1000000000000001</v>
      </c>
      <c r="N3360" s="117">
        <v>5800000</v>
      </c>
      <c r="O3360" s="129">
        <f t="shared" si="269"/>
        <v>6380000.0000000009</v>
      </c>
      <c r="P3360" s="14">
        <f t="shared" si="270"/>
        <v>0</v>
      </c>
      <c r="Q3360" s="14" t="str">
        <f>+IF(B3360='1'!$D$15,IF(C3360='1'!$D$16,'2'!D3360,""),"")</f>
        <v/>
      </c>
      <c r="S3360" s="36">
        <v>4800000</v>
      </c>
      <c r="T3360" s="87">
        <v>5000000</v>
      </c>
      <c r="U3360" s="96">
        <v>5200000</v>
      </c>
      <c r="V3360" s="108">
        <v>5800000</v>
      </c>
    </row>
    <row r="3361" spans="1:22" hidden="1" x14ac:dyDescent="0.2">
      <c r="A3361" s="103">
        <v>3876</v>
      </c>
      <c r="B3361" s="1" t="s">
        <v>49</v>
      </c>
      <c r="C3361" s="14">
        <v>18</v>
      </c>
      <c r="D3361" s="14">
        <v>2</v>
      </c>
      <c r="E3361" s="1">
        <v>17013</v>
      </c>
      <c r="F3361" s="1" t="str">
        <f t="shared" si="268"/>
        <v>ХУД182</v>
      </c>
      <c r="G3361" s="2" t="s">
        <v>2116</v>
      </c>
      <c r="I3361" s="1">
        <v>7</v>
      </c>
      <c r="J3361" s="1">
        <v>2009</v>
      </c>
      <c r="K3361" s="2" t="s">
        <v>1080</v>
      </c>
      <c r="L3361" s="125">
        <f t="shared" si="271"/>
        <v>1.1000000000000001</v>
      </c>
      <c r="N3361" s="117">
        <v>5600000</v>
      </c>
      <c r="O3361" s="129">
        <f t="shared" si="269"/>
        <v>6160000.0000000009</v>
      </c>
      <c r="P3361" s="14">
        <f t="shared" si="270"/>
        <v>0</v>
      </c>
      <c r="Q3361" s="14" t="str">
        <f>+IF(B3361='1'!$D$15,IF(C3361='1'!$D$16,'2'!D3361,""),"")</f>
        <v/>
      </c>
      <c r="S3361" s="36">
        <v>4650000</v>
      </c>
      <c r="T3361" s="87">
        <v>4800000</v>
      </c>
      <c r="U3361" s="96">
        <v>5000000</v>
      </c>
      <c r="V3361" s="108">
        <v>5600000</v>
      </c>
    </row>
    <row r="3362" spans="1:22" hidden="1" x14ac:dyDescent="0.2">
      <c r="A3362" s="103">
        <v>3877</v>
      </c>
      <c r="B3362" s="1" t="s">
        <v>49</v>
      </c>
      <c r="C3362" s="14">
        <v>18</v>
      </c>
      <c r="D3362" s="14">
        <v>1</v>
      </c>
      <c r="E3362" s="1">
        <v>17013</v>
      </c>
      <c r="F3362" s="1" t="str">
        <f t="shared" si="268"/>
        <v>ХУД181</v>
      </c>
      <c r="G3362" s="2" t="s">
        <v>2117</v>
      </c>
      <c r="I3362" s="1">
        <v>7</v>
      </c>
      <c r="J3362" s="1">
        <v>2008</v>
      </c>
      <c r="K3362" s="2" t="s">
        <v>1080</v>
      </c>
      <c r="L3362" s="122">
        <f t="shared" si="271"/>
        <v>1.1000000000000001</v>
      </c>
      <c r="N3362" s="117">
        <v>5500000</v>
      </c>
      <c r="O3362" s="129">
        <f t="shared" si="269"/>
        <v>6050000.0000000009</v>
      </c>
      <c r="P3362" s="14">
        <f t="shared" si="270"/>
        <v>0</v>
      </c>
      <c r="Q3362" s="14" t="str">
        <f>+IF(B3362='1'!$D$15,IF(C3362='1'!$D$16,'2'!D3362,""),"")</f>
        <v/>
      </c>
      <c r="S3362" s="36">
        <v>4500000</v>
      </c>
      <c r="T3362" s="87">
        <v>4700000</v>
      </c>
      <c r="U3362" s="96">
        <v>4900000</v>
      </c>
      <c r="V3362" s="108">
        <v>5500000</v>
      </c>
    </row>
    <row r="3363" spans="1:22" hidden="1" x14ac:dyDescent="0.2">
      <c r="A3363" s="103">
        <v>3878</v>
      </c>
      <c r="B3363" s="1" t="s">
        <v>49</v>
      </c>
      <c r="C3363" s="14">
        <v>19</v>
      </c>
      <c r="D3363" s="14" t="s">
        <v>1575</v>
      </c>
      <c r="E3363" s="1">
        <v>17042</v>
      </c>
      <c r="F3363" s="1" t="str">
        <f t="shared" si="268"/>
        <v>ХУД1997Д</v>
      </c>
      <c r="G3363" s="2" t="s">
        <v>1567</v>
      </c>
      <c r="I3363" s="1">
        <v>9</v>
      </c>
      <c r="J3363" s="1">
        <v>2016</v>
      </c>
      <c r="K3363" s="2" t="s">
        <v>1319</v>
      </c>
      <c r="L3363" s="122">
        <f t="shared" si="271"/>
        <v>1.1000000000000001</v>
      </c>
      <c r="N3363" s="117">
        <v>3100000</v>
      </c>
      <c r="O3363" s="129">
        <f t="shared" si="269"/>
        <v>3410000.0000000005</v>
      </c>
      <c r="P3363" s="14">
        <f t="shared" si="270"/>
        <v>0</v>
      </c>
      <c r="Q3363" s="14" t="str">
        <f>+IF(B3363='1'!$D$15,IF(C3363='1'!$D$16,'2'!D3363,""),"")</f>
        <v/>
      </c>
      <c r="S3363" s="36">
        <v>2500000</v>
      </c>
      <c r="T3363" s="87">
        <v>2500000</v>
      </c>
      <c r="U3363" s="96">
        <v>2800000</v>
      </c>
      <c r="V3363" s="108">
        <v>3100000</v>
      </c>
    </row>
    <row r="3364" spans="1:22" hidden="1" x14ac:dyDescent="0.2">
      <c r="A3364" s="103">
        <v>3879</v>
      </c>
      <c r="B3364" s="1" t="s">
        <v>49</v>
      </c>
      <c r="C3364" s="14">
        <v>19</v>
      </c>
      <c r="D3364" s="14" t="s">
        <v>1568</v>
      </c>
      <c r="E3364" s="1">
        <v>17042</v>
      </c>
      <c r="F3364" s="1" t="str">
        <f t="shared" si="268"/>
        <v>ХУД1997Г</v>
      </c>
      <c r="G3364" s="2" t="s">
        <v>1567</v>
      </c>
      <c r="I3364" s="1">
        <v>9</v>
      </c>
      <c r="J3364" s="1">
        <v>2015</v>
      </c>
      <c r="K3364" s="2" t="s">
        <v>1319</v>
      </c>
      <c r="L3364" s="122">
        <f t="shared" si="271"/>
        <v>1.1000000000000001</v>
      </c>
      <c r="N3364" s="117">
        <v>3100000</v>
      </c>
      <c r="O3364" s="129">
        <f t="shared" si="269"/>
        <v>3410000.0000000005</v>
      </c>
      <c r="P3364" s="14">
        <f t="shared" si="270"/>
        <v>0</v>
      </c>
      <c r="Q3364" s="14" t="str">
        <f>+IF(B3364='1'!$D$15,IF(C3364='1'!$D$16,'2'!D3364,""),"")</f>
        <v/>
      </c>
      <c r="S3364" s="36">
        <v>2500000</v>
      </c>
      <c r="T3364" s="87">
        <v>2500000</v>
      </c>
      <c r="U3364" s="96">
        <v>2800000</v>
      </c>
      <c r="V3364" s="108">
        <v>3100000</v>
      </c>
    </row>
    <row r="3365" spans="1:22" hidden="1" x14ac:dyDescent="0.2">
      <c r="A3365" s="103">
        <v>3880</v>
      </c>
      <c r="B3365" s="1" t="s">
        <v>49</v>
      </c>
      <c r="C3365" s="14">
        <v>19</v>
      </c>
      <c r="D3365" s="14" t="s">
        <v>1566</v>
      </c>
      <c r="E3365" s="1">
        <v>17042</v>
      </c>
      <c r="F3365" s="1" t="str">
        <f t="shared" si="268"/>
        <v>ХУД1997В</v>
      </c>
      <c r="G3365" s="2" t="s">
        <v>1567</v>
      </c>
      <c r="I3365" s="1">
        <v>9</v>
      </c>
      <c r="J3365" s="1">
        <v>2015</v>
      </c>
      <c r="K3365" s="2" t="s">
        <v>1319</v>
      </c>
      <c r="L3365" s="122">
        <f t="shared" si="271"/>
        <v>1.1000000000000001</v>
      </c>
      <c r="N3365" s="117">
        <v>3100000</v>
      </c>
      <c r="O3365" s="129">
        <f t="shared" si="269"/>
        <v>3410000.0000000005</v>
      </c>
      <c r="P3365" s="14">
        <f t="shared" si="270"/>
        <v>0</v>
      </c>
      <c r="Q3365" s="14" t="str">
        <f>+IF(B3365='1'!$D$15,IF(C3365='1'!$D$16,'2'!D3365,""),"")</f>
        <v/>
      </c>
      <c r="S3365" s="36">
        <v>2500000</v>
      </c>
      <c r="T3365" s="87">
        <v>2500000</v>
      </c>
      <c r="U3365" s="96">
        <v>2800000</v>
      </c>
      <c r="V3365" s="108">
        <v>3100000</v>
      </c>
    </row>
    <row r="3366" spans="1:22" hidden="1" x14ac:dyDescent="0.2">
      <c r="A3366" s="103">
        <v>3881</v>
      </c>
      <c r="B3366" s="1" t="s">
        <v>49</v>
      </c>
      <c r="C3366" s="14">
        <v>19</v>
      </c>
      <c r="D3366" s="14" t="s">
        <v>1574</v>
      </c>
      <c r="E3366" s="1">
        <v>17042</v>
      </c>
      <c r="F3366" s="1" t="str">
        <f t="shared" si="268"/>
        <v>ХУД1997Б</v>
      </c>
      <c r="G3366" s="2" t="s">
        <v>1567</v>
      </c>
      <c r="I3366" s="1">
        <v>5</v>
      </c>
      <c r="J3366" s="1">
        <v>2015</v>
      </c>
      <c r="K3366" s="2" t="s">
        <v>1319</v>
      </c>
      <c r="L3366" s="122">
        <f t="shared" si="271"/>
        <v>1.1000000000000001</v>
      </c>
      <c r="N3366" s="117">
        <v>3100000</v>
      </c>
      <c r="O3366" s="129">
        <f t="shared" si="269"/>
        <v>3410000.0000000005</v>
      </c>
      <c r="P3366" s="14">
        <f t="shared" si="270"/>
        <v>0</v>
      </c>
      <c r="Q3366" s="14" t="str">
        <f>+IF(B3366='1'!$D$15,IF(C3366='1'!$D$16,'2'!D3366,""),"")</f>
        <v/>
      </c>
      <c r="S3366" s="36">
        <v>2500000</v>
      </c>
      <c r="T3366" s="87">
        <v>2500000</v>
      </c>
      <c r="U3366" s="96">
        <v>2800000</v>
      </c>
      <c r="V3366" s="108">
        <v>3100000</v>
      </c>
    </row>
    <row r="3367" spans="1:22" hidden="1" x14ac:dyDescent="0.2">
      <c r="A3367" s="103">
        <v>3882</v>
      </c>
      <c r="B3367" s="1" t="s">
        <v>49</v>
      </c>
      <c r="C3367" s="14">
        <v>19</v>
      </c>
      <c r="D3367" s="14" t="s">
        <v>1573</v>
      </c>
      <c r="E3367" s="1">
        <v>17042</v>
      </c>
      <c r="F3367" s="1" t="str">
        <f t="shared" si="268"/>
        <v>ХУД1997А</v>
      </c>
      <c r="G3367" s="2" t="s">
        <v>1567</v>
      </c>
      <c r="I3367" s="1">
        <v>9</v>
      </c>
      <c r="J3367" s="1">
        <v>2015</v>
      </c>
      <c r="K3367" s="2" t="s">
        <v>1319</v>
      </c>
      <c r="L3367" s="122">
        <f t="shared" si="271"/>
        <v>1.1000000000000001</v>
      </c>
      <c r="N3367" s="117">
        <v>3100000</v>
      </c>
      <c r="O3367" s="129">
        <f t="shared" si="269"/>
        <v>3410000.0000000005</v>
      </c>
      <c r="P3367" s="14">
        <f t="shared" si="270"/>
        <v>0</v>
      </c>
      <c r="Q3367" s="14" t="str">
        <f>+IF(B3367='1'!$D$15,IF(C3367='1'!$D$16,'2'!D3367,""),"")</f>
        <v/>
      </c>
      <c r="S3367" s="36">
        <v>2500000</v>
      </c>
      <c r="T3367" s="87">
        <v>2500000</v>
      </c>
      <c r="U3367" s="96">
        <v>2800000</v>
      </c>
      <c r="V3367" s="108">
        <v>3100000</v>
      </c>
    </row>
    <row r="3368" spans="1:22" hidden="1" x14ac:dyDescent="0.2">
      <c r="A3368" s="103">
        <v>3883</v>
      </c>
      <c r="B3368" s="1" t="s">
        <v>49</v>
      </c>
      <c r="C3368" s="14">
        <v>19</v>
      </c>
      <c r="D3368" s="14" t="s">
        <v>498</v>
      </c>
      <c r="E3368" s="1">
        <v>17041</v>
      </c>
      <c r="F3368" s="1" t="str">
        <f t="shared" si="268"/>
        <v>ХУД1983А</v>
      </c>
      <c r="G3368" s="2" t="s">
        <v>1562</v>
      </c>
      <c r="I3368" s="1">
        <v>12</v>
      </c>
      <c r="J3368" s="1">
        <v>2014</v>
      </c>
      <c r="K3368" s="2" t="s">
        <v>1319</v>
      </c>
      <c r="L3368" s="122">
        <f t="shared" si="271"/>
        <v>1.1000000000000001</v>
      </c>
      <c r="N3368" s="117">
        <v>2700000</v>
      </c>
      <c r="O3368" s="129">
        <f t="shared" si="269"/>
        <v>2970000.0000000005</v>
      </c>
      <c r="P3368" s="14">
        <f t="shared" si="270"/>
        <v>0</v>
      </c>
      <c r="Q3368" s="14" t="str">
        <f>+IF(B3368='1'!$D$15,IF(C3368='1'!$D$16,'2'!D3368,""),"")</f>
        <v/>
      </c>
      <c r="S3368" s="36">
        <v>2200000</v>
      </c>
      <c r="T3368" s="87">
        <v>2400000</v>
      </c>
      <c r="U3368" s="96">
        <v>2500000</v>
      </c>
      <c r="V3368" s="108">
        <v>2700000</v>
      </c>
    </row>
    <row r="3369" spans="1:22" hidden="1" x14ac:dyDescent="0.2">
      <c r="A3369" s="103">
        <v>3884</v>
      </c>
      <c r="B3369" s="1" t="s">
        <v>49</v>
      </c>
      <c r="C3369" s="14">
        <v>19</v>
      </c>
      <c r="D3369" s="14" t="s">
        <v>2243</v>
      </c>
      <c r="E3369" s="1">
        <v>17041</v>
      </c>
      <c r="F3369" s="1" t="str">
        <f t="shared" si="268"/>
        <v>ХУД1983 /Ub town/</v>
      </c>
      <c r="G3369" s="2" t="s">
        <v>1562</v>
      </c>
      <c r="I3369" s="1">
        <v>4</v>
      </c>
      <c r="J3369" s="1">
        <v>2008</v>
      </c>
      <c r="K3369" s="2" t="s">
        <v>1319</v>
      </c>
      <c r="L3369" s="122">
        <f t="shared" si="271"/>
        <v>1.1000000000000001</v>
      </c>
      <c r="N3369" s="117">
        <v>2400000</v>
      </c>
      <c r="O3369" s="129">
        <f t="shared" si="269"/>
        <v>2640000</v>
      </c>
      <c r="P3369" s="14">
        <f t="shared" si="270"/>
        <v>0</v>
      </c>
      <c r="Q3369" s="14" t="str">
        <f>+IF(B3369='1'!$D$15,IF(C3369='1'!$D$16,'2'!D3369,""),"")</f>
        <v/>
      </c>
      <c r="S3369" s="36">
        <v>2200000</v>
      </c>
      <c r="T3369" s="87">
        <v>2200000</v>
      </c>
      <c r="U3369" s="96">
        <v>2200000</v>
      </c>
      <c r="V3369" s="108">
        <v>2400000</v>
      </c>
    </row>
    <row r="3370" spans="1:22" hidden="1" x14ac:dyDescent="0.2">
      <c r="A3370" s="103">
        <v>3885</v>
      </c>
      <c r="B3370" s="1" t="s">
        <v>49</v>
      </c>
      <c r="C3370" s="14">
        <v>19</v>
      </c>
      <c r="D3370" s="14" t="s">
        <v>1564</v>
      </c>
      <c r="E3370" s="1">
        <v>17041</v>
      </c>
      <c r="F3370" s="1" t="str">
        <f t="shared" si="268"/>
        <v>ХУД1981В</v>
      </c>
      <c r="G3370" s="2" t="s">
        <v>1562</v>
      </c>
      <c r="I3370" s="1">
        <v>10</v>
      </c>
      <c r="J3370" s="1">
        <v>2013</v>
      </c>
      <c r="K3370" s="2" t="s">
        <v>1319</v>
      </c>
      <c r="L3370" s="122">
        <f t="shared" si="271"/>
        <v>1.1000000000000001</v>
      </c>
      <c r="N3370" s="117">
        <v>2700000</v>
      </c>
      <c r="O3370" s="129">
        <f t="shared" si="269"/>
        <v>2970000.0000000005</v>
      </c>
      <c r="P3370" s="14">
        <f t="shared" si="270"/>
        <v>0</v>
      </c>
      <c r="Q3370" s="14" t="str">
        <f>+IF(B3370='1'!$D$15,IF(C3370='1'!$D$16,'2'!D3370,""),"")</f>
        <v/>
      </c>
      <c r="S3370" s="36">
        <v>2200000</v>
      </c>
      <c r="T3370" s="87">
        <v>2400000</v>
      </c>
      <c r="U3370" s="96">
        <v>2500000</v>
      </c>
      <c r="V3370" s="108">
        <v>2700000</v>
      </c>
    </row>
    <row r="3371" spans="1:22" hidden="1" x14ac:dyDescent="0.2">
      <c r="A3371" s="103">
        <v>3886</v>
      </c>
      <c r="B3371" s="1" t="s">
        <v>49</v>
      </c>
      <c r="C3371" s="14">
        <v>19</v>
      </c>
      <c r="D3371" s="14" t="s">
        <v>1563</v>
      </c>
      <c r="E3371" s="1">
        <v>17041</v>
      </c>
      <c r="F3371" s="1" t="str">
        <f t="shared" si="268"/>
        <v>ХУД1981Б</v>
      </c>
      <c r="G3371" s="2" t="s">
        <v>1562</v>
      </c>
      <c r="I3371" s="1">
        <v>10</v>
      </c>
      <c r="J3371" s="1">
        <v>2013</v>
      </c>
      <c r="K3371" s="2" t="s">
        <v>1319</v>
      </c>
      <c r="L3371" s="122">
        <f t="shared" si="271"/>
        <v>1.1000000000000001</v>
      </c>
      <c r="N3371" s="117">
        <v>2700000</v>
      </c>
      <c r="O3371" s="129">
        <f t="shared" si="269"/>
        <v>2970000.0000000005</v>
      </c>
      <c r="P3371" s="14">
        <f t="shared" si="270"/>
        <v>0</v>
      </c>
      <c r="Q3371" s="14" t="str">
        <f>+IF(B3371='1'!$D$15,IF(C3371='1'!$D$16,'2'!D3371,""),"")</f>
        <v/>
      </c>
      <c r="S3371" s="36">
        <v>2200000</v>
      </c>
      <c r="T3371" s="87">
        <v>2400000</v>
      </c>
      <c r="U3371" s="96">
        <v>2500000</v>
      </c>
      <c r="V3371" s="108">
        <v>2700000</v>
      </c>
    </row>
    <row r="3372" spans="1:22" hidden="1" x14ac:dyDescent="0.2">
      <c r="A3372" s="103">
        <v>3887</v>
      </c>
      <c r="B3372" s="1" t="s">
        <v>49</v>
      </c>
      <c r="C3372" s="14">
        <v>19</v>
      </c>
      <c r="D3372" s="14" t="s">
        <v>846</v>
      </c>
      <c r="E3372" s="1">
        <v>17041</v>
      </c>
      <c r="F3372" s="1" t="str">
        <f t="shared" si="268"/>
        <v>ХУД1981А</v>
      </c>
      <c r="G3372" s="2" t="s">
        <v>1562</v>
      </c>
      <c r="I3372" s="1">
        <v>10</v>
      </c>
      <c r="J3372" s="1">
        <v>2013</v>
      </c>
      <c r="K3372" s="2" t="s">
        <v>1319</v>
      </c>
      <c r="L3372" s="122">
        <f t="shared" si="271"/>
        <v>1.1000000000000001</v>
      </c>
      <c r="N3372" s="117">
        <v>2700000</v>
      </c>
      <c r="O3372" s="129">
        <f t="shared" si="269"/>
        <v>2970000.0000000005</v>
      </c>
      <c r="P3372" s="14">
        <f t="shared" si="270"/>
        <v>0</v>
      </c>
      <c r="Q3372" s="14" t="str">
        <f>+IF(B3372='1'!$D$15,IF(C3372='1'!$D$16,'2'!D3372,""),"")</f>
        <v/>
      </c>
      <c r="S3372" s="36">
        <v>2200000</v>
      </c>
      <c r="T3372" s="87">
        <v>2400000</v>
      </c>
      <c r="U3372" s="96">
        <v>2500000</v>
      </c>
      <c r="V3372" s="108">
        <v>2700000</v>
      </c>
    </row>
    <row r="3373" spans="1:22" hidden="1" x14ac:dyDescent="0.2">
      <c r="A3373" s="103">
        <v>3888</v>
      </c>
      <c r="B3373" s="1" t="s">
        <v>49</v>
      </c>
      <c r="C3373" s="14">
        <v>19</v>
      </c>
      <c r="D3373" s="14" t="s">
        <v>634</v>
      </c>
      <c r="E3373" s="1">
        <v>17041</v>
      </c>
      <c r="F3373" s="1" t="str">
        <f t="shared" si="268"/>
        <v>ХУД1973А</v>
      </c>
      <c r="G3373" s="2" t="s">
        <v>1572</v>
      </c>
      <c r="I3373" s="1">
        <v>8</v>
      </c>
      <c r="J3373" s="1">
        <v>2015</v>
      </c>
      <c r="K3373" s="2" t="s">
        <v>1319</v>
      </c>
      <c r="L3373" s="122">
        <f t="shared" si="271"/>
        <v>1.1000000000000001</v>
      </c>
      <c r="N3373" s="117">
        <v>2600000</v>
      </c>
      <c r="O3373" s="129">
        <f t="shared" si="269"/>
        <v>2860000</v>
      </c>
      <c r="P3373" s="14">
        <f t="shared" si="270"/>
        <v>0</v>
      </c>
      <c r="Q3373" s="14" t="str">
        <f>+IF(B3373='1'!$D$15,IF(C3373='1'!$D$16,'2'!D3373,""),"")</f>
        <v/>
      </c>
      <c r="S3373" s="36">
        <v>2300000</v>
      </c>
      <c r="T3373" s="87">
        <v>2400000</v>
      </c>
      <c r="U3373" s="96">
        <v>2400000</v>
      </c>
      <c r="V3373" s="108">
        <v>2600000</v>
      </c>
    </row>
    <row r="3374" spans="1:22" hidden="1" x14ac:dyDescent="0.2">
      <c r="A3374" s="103">
        <v>3889</v>
      </c>
      <c r="B3374" s="1" t="s">
        <v>49</v>
      </c>
      <c r="C3374" s="14">
        <v>19</v>
      </c>
      <c r="D3374" s="14" t="s">
        <v>488</v>
      </c>
      <c r="E3374" s="1">
        <v>17041</v>
      </c>
      <c r="F3374" s="1" t="str">
        <f t="shared" si="268"/>
        <v>ХУД1972А</v>
      </c>
      <c r="G3374" s="2" t="s">
        <v>6</v>
      </c>
      <c r="I3374" s="1">
        <v>12</v>
      </c>
      <c r="J3374" s="1">
        <v>2014</v>
      </c>
      <c r="K3374" s="2" t="s">
        <v>1319</v>
      </c>
      <c r="L3374" s="122">
        <f t="shared" si="271"/>
        <v>1.1000000000000001</v>
      </c>
      <c r="N3374" s="117">
        <v>2600000</v>
      </c>
      <c r="O3374" s="129">
        <f t="shared" si="269"/>
        <v>2860000</v>
      </c>
      <c r="P3374" s="14">
        <f t="shared" si="270"/>
        <v>0</v>
      </c>
      <c r="Q3374" s="14" t="str">
        <f>+IF(B3374='1'!$D$15,IF(C3374='1'!$D$16,'2'!D3374,""),"")</f>
        <v/>
      </c>
      <c r="S3374" s="36">
        <v>2300000</v>
      </c>
      <c r="T3374" s="87">
        <v>2400000</v>
      </c>
      <c r="U3374" s="96">
        <v>2400000</v>
      </c>
      <c r="V3374" s="108">
        <v>2600000</v>
      </c>
    </row>
    <row r="3375" spans="1:22" hidden="1" x14ac:dyDescent="0.2">
      <c r="A3375" s="103">
        <v>3890</v>
      </c>
      <c r="B3375" s="1" t="s">
        <v>49</v>
      </c>
      <c r="C3375" s="14">
        <v>19</v>
      </c>
      <c r="D3375" s="14" t="s">
        <v>1211</v>
      </c>
      <c r="E3375" s="1">
        <v>17041</v>
      </c>
      <c r="F3375" s="1" t="str">
        <f t="shared" si="268"/>
        <v>ХУД1970Б</v>
      </c>
      <c r="G3375" s="2" t="s">
        <v>1555</v>
      </c>
      <c r="I3375" s="1">
        <v>9</v>
      </c>
      <c r="J3375" s="1">
        <v>2013</v>
      </c>
      <c r="K3375" s="2" t="s">
        <v>1319</v>
      </c>
      <c r="L3375" s="122">
        <f t="shared" si="271"/>
        <v>1.1000000000000001</v>
      </c>
      <c r="N3375" s="117">
        <v>2700000</v>
      </c>
      <c r="O3375" s="129">
        <f t="shared" si="269"/>
        <v>2970000.0000000005</v>
      </c>
      <c r="P3375" s="14">
        <f t="shared" si="270"/>
        <v>0</v>
      </c>
      <c r="Q3375" s="14" t="str">
        <f>+IF(B3375='1'!$D$15,IF(C3375='1'!$D$16,'2'!D3375,""),"")</f>
        <v/>
      </c>
      <c r="S3375" s="36">
        <v>2200000</v>
      </c>
      <c r="T3375" s="87">
        <v>2300000</v>
      </c>
      <c r="U3375" s="96">
        <v>2300000</v>
      </c>
      <c r="V3375" s="108">
        <v>2700000</v>
      </c>
    </row>
    <row r="3376" spans="1:22" hidden="1" x14ac:dyDescent="0.2">
      <c r="A3376" s="103">
        <v>3891</v>
      </c>
      <c r="B3376" s="1" t="s">
        <v>49</v>
      </c>
      <c r="C3376" s="14">
        <v>19</v>
      </c>
      <c r="D3376" s="14" t="s">
        <v>1210</v>
      </c>
      <c r="E3376" s="1">
        <v>17041</v>
      </c>
      <c r="F3376" s="1" t="str">
        <f t="shared" si="268"/>
        <v>ХУД1970А</v>
      </c>
      <c r="G3376" s="2" t="s">
        <v>1555</v>
      </c>
      <c r="I3376" s="1">
        <v>9</v>
      </c>
      <c r="J3376" s="1">
        <v>2013</v>
      </c>
      <c r="K3376" s="2" t="s">
        <v>1319</v>
      </c>
      <c r="L3376" s="122">
        <f t="shared" si="271"/>
        <v>1.1000000000000001</v>
      </c>
      <c r="N3376" s="117">
        <v>2700000</v>
      </c>
      <c r="O3376" s="129">
        <f t="shared" si="269"/>
        <v>2970000.0000000005</v>
      </c>
      <c r="P3376" s="14">
        <f t="shared" si="270"/>
        <v>0</v>
      </c>
      <c r="Q3376" s="14" t="str">
        <f>+IF(B3376='1'!$D$15,IF(C3376='1'!$D$16,'2'!D3376,""),"")</f>
        <v/>
      </c>
      <c r="S3376" s="36">
        <v>2200000</v>
      </c>
      <c r="T3376" s="87">
        <v>2300000</v>
      </c>
      <c r="U3376" s="96">
        <v>2300000</v>
      </c>
      <c r="V3376" s="108">
        <v>2700000</v>
      </c>
    </row>
    <row r="3377" spans="1:22" hidden="1" x14ac:dyDescent="0.2">
      <c r="A3377" s="103">
        <v>3892</v>
      </c>
      <c r="B3377" s="1" t="s">
        <v>49</v>
      </c>
      <c r="C3377" s="14">
        <v>19</v>
      </c>
      <c r="D3377" s="14" t="s">
        <v>490</v>
      </c>
      <c r="E3377" s="1">
        <v>17041</v>
      </c>
      <c r="F3377" s="1" t="str">
        <f t="shared" si="268"/>
        <v>ХУД1969Б</v>
      </c>
      <c r="G3377" s="2" t="s">
        <v>181</v>
      </c>
      <c r="I3377" s="1">
        <v>6</v>
      </c>
      <c r="J3377" s="1">
        <v>2011</v>
      </c>
      <c r="K3377" s="2" t="s">
        <v>1319</v>
      </c>
      <c r="L3377" s="122">
        <f t="shared" si="271"/>
        <v>1.1000000000000001</v>
      </c>
      <c r="N3377" s="117">
        <v>2600000</v>
      </c>
      <c r="O3377" s="129">
        <f t="shared" si="269"/>
        <v>2860000</v>
      </c>
      <c r="P3377" s="14">
        <f t="shared" si="270"/>
        <v>0</v>
      </c>
      <c r="Q3377" s="14" t="str">
        <f>+IF(B3377='1'!$D$15,IF(C3377='1'!$D$16,'2'!D3377,""),"")</f>
        <v/>
      </c>
      <c r="S3377" s="36">
        <v>2300000</v>
      </c>
      <c r="T3377" s="87">
        <v>2400000</v>
      </c>
      <c r="U3377" s="96">
        <v>2400000</v>
      </c>
      <c r="V3377" s="108">
        <v>2600000</v>
      </c>
    </row>
    <row r="3378" spans="1:22" hidden="1" x14ac:dyDescent="0.2">
      <c r="A3378" s="103">
        <v>3893</v>
      </c>
      <c r="B3378" s="1" t="s">
        <v>49</v>
      </c>
      <c r="C3378" s="14">
        <v>19</v>
      </c>
      <c r="D3378" s="14" t="s">
        <v>489</v>
      </c>
      <c r="E3378" s="1">
        <v>17041</v>
      </c>
      <c r="F3378" s="1" t="str">
        <f t="shared" si="268"/>
        <v>ХУД1969А</v>
      </c>
      <c r="G3378" s="2" t="s">
        <v>181</v>
      </c>
      <c r="I3378" s="1">
        <v>12</v>
      </c>
      <c r="J3378" s="1">
        <v>2009</v>
      </c>
      <c r="K3378" s="2" t="s">
        <v>1319</v>
      </c>
      <c r="L3378" s="122">
        <f t="shared" si="271"/>
        <v>1.1000000000000001</v>
      </c>
      <c r="N3378" s="117">
        <v>2600000</v>
      </c>
      <c r="O3378" s="129">
        <f t="shared" si="269"/>
        <v>2860000</v>
      </c>
      <c r="P3378" s="14">
        <f t="shared" si="270"/>
        <v>0</v>
      </c>
      <c r="Q3378" s="14" t="str">
        <f>+IF(B3378='1'!$D$15,IF(C3378='1'!$D$16,'2'!D3378,""),"")</f>
        <v/>
      </c>
      <c r="S3378" s="36">
        <v>2300000</v>
      </c>
      <c r="T3378" s="87">
        <v>2400000</v>
      </c>
      <c r="U3378" s="96">
        <v>2400000</v>
      </c>
      <c r="V3378" s="108">
        <v>2600000</v>
      </c>
    </row>
    <row r="3379" spans="1:22" hidden="1" x14ac:dyDescent="0.2">
      <c r="A3379" s="103">
        <v>3894</v>
      </c>
      <c r="B3379" s="1" t="s">
        <v>49</v>
      </c>
      <c r="C3379" s="14">
        <v>19</v>
      </c>
      <c r="D3379" s="14" t="s">
        <v>710</v>
      </c>
      <c r="E3379" s="1">
        <v>17041</v>
      </c>
      <c r="F3379" s="1" t="str">
        <f t="shared" si="268"/>
        <v>ХУД1963А</v>
      </c>
      <c r="G3379" s="2" t="s">
        <v>6</v>
      </c>
      <c r="I3379" s="1">
        <v>7</v>
      </c>
      <c r="J3379" s="1">
        <v>2011</v>
      </c>
      <c r="K3379" s="2" t="s">
        <v>1319</v>
      </c>
      <c r="L3379" s="122">
        <f t="shared" si="271"/>
        <v>1.1000000000000001</v>
      </c>
      <c r="N3379" s="117">
        <v>2600000</v>
      </c>
      <c r="O3379" s="129">
        <f t="shared" si="269"/>
        <v>2860000</v>
      </c>
      <c r="P3379" s="14">
        <f t="shared" si="270"/>
        <v>0</v>
      </c>
      <c r="Q3379" s="14" t="str">
        <f>+IF(B3379='1'!$D$15,IF(C3379='1'!$D$16,'2'!D3379,""),"")</f>
        <v/>
      </c>
      <c r="S3379" s="36">
        <v>2300000</v>
      </c>
      <c r="T3379" s="87">
        <v>2400000</v>
      </c>
      <c r="U3379" s="96">
        <v>2400000</v>
      </c>
      <c r="V3379" s="108">
        <v>2600000</v>
      </c>
    </row>
    <row r="3380" spans="1:22" hidden="1" x14ac:dyDescent="0.2">
      <c r="A3380" s="103">
        <v>3895</v>
      </c>
      <c r="B3380" s="1" t="s">
        <v>49</v>
      </c>
      <c r="C3380" s="14">
        <v>19</v>
      </c>
      <c r="D3380" s="14" t="s">
        <v>908</v>
      </c>
      <c r="E3380" s="1">
        <v>17041</v>
      </c>
      <c r="F3380" s="1" t="str">
        <f t="shared" si="268"/>
        <v>ХУД1961А</v>
      </c>
      <c r="G3380" s="2" t="s">
        <v>1550</v>
      </c>
      <c r="I3380" s="1">
        <v>9</v>
      </c>
      <c r="J3380" s="1">
        <v>2010</v>
      </c>
      <c r="K3380" s="2" t="s">
        <v>1319</v>
      </c>
      <c r="L3380" s="122">
        <f t="shared" si="271"/>
        <v>1.1000000000000001</v>
      </c>
      <c r="N3380" s="117">
        <v>2600000</v>
      </c>
      <c r="O3380" s="129">
        <f t="shared" si="269"/>
        <v>2860000</v>
      </c>
      <c r="P3380" s="14">
        <f t="shared" si="270"/>
        <v>0</v>
      </c>
      <c r="Q3380" s="14" t="str">
        <f>+IF(B3380='1'!$D$15,IF(C3380='1'!$D$16,'2'!D3380,""),"")</f>
        <v/>
      </c>
      <c r="S3380" s="36">
        <v>2300000</v>
      </c>
      <c r="T3380" s="87">
        <v>2400000</v>
      </c>
      <c r="U3380" s="96">
        <v>2400000</v>
      </c>
      <c r="V3380" s="108">
        <v>2600000</v>
      </c>
    </row>
    <row r="3381" spans="1:22" hidden="1" x14ac:dyDescent="0.2">
      <c r="A3381" s="103">
        <v>3896</v>
      </c>
      <c r="B3381" s="1" t="s">
        <v>49</v>
      </c>
      <c r="C3381" s="14">
        <v>19</v>
      </c>
      <c r="D3381" s="14" t="s">
        <v>1571</v>
      </c>
      <c r="E3381" s="1">
        <v>17041</v>
      </c>
      <c r="F3381" s="1" t="str">
        <f t="shared" si="268"/>
        <v>ХУД1960Г</v>
      </c>
      <c r="G3381" s="2" t="s">
        <v>1570</v>
      </c>
      <c r="I3381" s="1">
        <v>14</v>
      </c>
      <c r="J3381" s="1">
        <v>2015</v>
      </c>
      <c r="K3381" s="2" t="s">
        <v>1319</v>
      </c>
      <c r="L3381" s="122">
        <f t="shared" si="271"/>
        <v>1.1000000000000001</v>
      </c>
      <c r="N3381" s="117">
        <v>3200000</v>
      </c>
      <c r="O3381" s="129">
        <f t="shared" si="269"/>
        <v>3520000.0000000005</v>
      </c>
      <c r="P3381" s="14">
        <f t="shared" si="270"/>
        <v>0</v>
      </c>
      <c r="Q3381" s="14" t="str">
        <f>+IF(B3381='1'!$D$15,IF(C3381='1'!$D$16,'2'!D3381,""),"")</f>
        <v/>
      </c>
      <c r="S3381" s="36">
        <v>2600000</v>
      </c>
      <c r="T3381" s="87">
        <v>2700000</v>
      </c>
      <c r="U3381" s="96">
        <v>3000000</v>
      </c>
      <c r="V3381" s="108">
        <v>3200000</v>
      </c>
    </row>
    <row r="3382" spans="1:22" hidden="1" x14ac:dyDescent="0.2">
      <c r="A3382" s="103">
        <v>3897</v>
      </c>
      <c r="B3382" s="1" t="s">
        <v>49</v>
      </c>
      <c r="C3382" s="14">
        <v>19</v>
      </c>
      <c r="D3382" s="14" t="s">
        <v>503</v>
      </c>
      <c r="E3382" s="1">
        <v>17041</v>
      </c>
      <c r="F3382" s="1" t="str">
        <f t="shared" si="268"/>
        <v>ХУД1960В</v>
      </c>
      <c r="G3382" s="2" t="s">
        <v>1880</v>
      </c>
      <c r="I3382" s="1">
        <v>14</v>
      </c>
      <c r="J3382" s="1">
        <v>2015</v>
      </c>
      <c r="K3382" s="2" t="s">
        <v>1319</v>
      </c>
      <c r="L3382" s="122">
        <f t="shared" si="271"/>
        <v>1.1000000000000001</v>
      </c>
      <c r="N3382" s="117">
        <v>3200000</v>
      </c>
      <c r="O3382" s="129">
        <f t="shared" si="269"/>
        <v>3520000.0000000005</v>
      </c>
      <c r="P3382" s="14">
        <f t="shared" si="270"/>
        <v>0</v>
      </c>
      <c r="Q3382" s="14" t="str">
        <f>+IF(B3382='1'!$D$15,IF(C3382='1'!$D$16,'2'!D3382,""),"")</f>
        <v/>
      </c>
      <c r="S3382" s="36">
        <v>2600000</v>
      </c>
      <c r="T3382" s="87">
        <v>2700000</v>
      </c>
      <c r="U3382" s="96">
        <v>3000000</v>
      </c>
      <c r="V3382" s="108">
        <v>3200000</v>
      </c>
    </row>
    <row r="3383" spans="1:22" hidden="1" x14ac:dyDescent="0.2">
      <c r="A3383" s="103">
        <v>3898</v>
      </c>
      <c r="B3383" s="1" t="s">
        <v>49</v>
      </c>
      <c r="C3383" s="14">
        <v>19</v>
      </c>
      <c r="D3383" s="14" t="s">
        <v>499</v>
      </c>
      <c r="E3383" s="1">
        <v>17041</v>
      </c>
      <c r="F3383" s="1" t="str">
        <f t="shared" si="268"/>
        <v>ХУД1960Б</v>
      </c>
      <c r="G3383" s="2" t="s">
        <v>1880</v>
      </c>
      <c r="I3383" s="1">
        <v>14</v>
      </c>
      <c r="J3383" s="1">
        <v>2015</v>
      </c>
      <c r="K3383" s="2" t="s">
        <v>1319</v>
      </c>
      <c r="L3383" s="122">
        <f t="shared" si="271"/>
        <v>1.1000000000000001</v>
      </c>
      <c r="N3383" s="117">
        <v>3200000</v>
      </c>
      <c r="O3383" s="129">
        <f t="shared" si="269"/>
        <v>3520000.0000000005</v>
      </c>
      <c r="P3383" s="14">
        <f t="shared" si="270"/>
        <v>0</v>
      </c>
      <c r="Q3383" s="14" t="str">
        <f>+IF(B3383='1'!$D$15,IF(C3383='1'!$D$16,'2'!D3383,""),"")</f>
        <v/>
      </c>
      <c r="S3383" s="36">
        <v>2600000</v>
      </c>
      <c r="T3383" s="87">
        <v>2700000</v>
      </c>
      <c r="U3383" s="96">
        <v>3000000</v>
      </c>
      <c r="V3383" s="108">
        <v>3200000</v>
      </c>
    </row>
    <row r="3384" spans="1:22" hidden="1" x14ac:dyDescent="0.2">
      <c r="A3384" s="103">
        <v>3899</v>
      </c>
      <c r="B3384" s="1" t="s">
        <v>49</v>
      </c>
      <c r="C3384" s="14">
        <v>19</v>
      </c>
      <c r="D3384" s="14" t="s">
        <v>1558</v>
      </c>
      <c r="E3384" s="1">
        <v>17041</v>
      </c>
      <c r="F3384" s="1" t="str">
        <f t="shared" si="268"/>
        <v>ХУД1960А</v>
      </c>
      <c r="G3384" s="2" t="s">
        <v>6</v>
      </c>
      <c r="I3384" s="1">
        <v>4</v>
      </c>
      <c r="J3384" s="1">
        <v>2012</v>
      </c>
      <c r="K3384" s="2" t="s">
        <v>1319</v>
      </c>
      <c r="L3384" s="122">
        <f t="shared" si="271"/>
        <v>1.1000000000000001</v>
      </c>
      <c r="N3384" s="117">
        <v>2500000</v>
      </c>
      <c r="O3384" s="129">
        <f t="shared" si="269"/>
        <v>2750000</v>
      </c>
      <c r="P3384" s="14">
        <f t="shared" si="270"/>
        <v>0</v>
      </c>
      <c r="Q3384" s="14" t="str">
        <f>+IF(B3384='1'!$D$15,IF(C3384='1'!$D$16,'2'!D3384,""),"")</f>
        <v/>
      </c>
      <c r="S3384" s="36">
        <v>2200000</v>
      </c>
      <c r="T3384" s="87">
        <v>2300000</v>
      </c>
      <c r="U3384" s="96">
        <v>2300000</v>
      </c>
      <c r="V3384" s="108">
        <v>2500000</v>
      </c>
    </row>
    <row r="3385" spans="1:22" hidden="1" x14ac:dyDescent="0.2">
      <c r="A3385" s="103">
        <v>3900</v>
      </c>
      <c r="B3385" s="1" t="s">
        <v>49</v>
      </c>
      <c r="C3385" s="14">
        <v>19</v>
      </c>
      <c r="D3385" s="14" t="s">
        <v>1132</v>
      </c>
      <c r="E3385" s="1">
        <v>17041</v>
      </c>
      <c r="F3385" s="1" t="str">
        <f t="shared" si="268"/>
        <v>ХУД1958В</v>
      </c>
      <c r="G3385" s="2" t="s">
        <v>1557</v>
      </c>
      <c r="I3385" s="1">
        <v>5</v>
      </c>
      <c r="J3385" s="1">
        <v>2012</v>
      </c>
      <c r="K3385" s="2" t="s">
        <v>1319</v>
      </c>
      <c r="L3385" s="122">
        <f t="shared" si="271"/>
        <v>1.1000000000000001</v>
      </c>
      <c r="N3385" s="117">
        <v>2300000</v>
      </c>
      <c r="O3385" s="129">
        <f t="shared" si="269"/>
        <v>2530000</v>
      </c>
      <c r="P3385" s="14">
        <f t="shared" si="270"/>
        <v>0</v>
      </c>
      <c r="Q3385" s="14" t="str">
        <f>+IF(B3385='1'!$D$15,IF(C3385='1'!$D$16,'2'!D3385,""),"")</f>
        <v/>
      </c>
      <c r="S3385" s="36">
        <v>2000000</v>
      </c>
      <c r="T3385" s="87">
        <v>2000000</v>
      </c>
      <c r="U3385" s="96">
        <v>2000000</v>
      </c>
      <c r="V3385" s="108">
        <v>2300000</v>
      </c>
    </row>
    <row r="3386" spans="1:22" hidden="1" x14ac:dyDescent="0.2">
      <c r="A3386" s="103">
        <v>3901</v>
      </c>
      <c r="B3386" s="1" t="s">
        <v>49</v>
      </c>
      <c r="C3386" s="14">
        <v>19</v>
      </c>
      <c r="D3386" s="14" t="s">
        <v>1133</v>
      </c>
      <c r="E3386" s="1">
        <v>17041</v>
      </c>
      <c r="F3386" s="1" t="str">
        <f t="shared" si="268"/>
        <v>ХУД1958Б</v>
      </c>
      <c r="G3386" s="2" t="s">
        <v>1548</v>
      </c>
      <c r="I3386" s="1">
        <v>4</v>
      </c>
      <c r="J3386" s="1">
        <v>2009</v>
      </c>
      <c r="K3386" s="2" t="s">
        <v>1319</v>
      </c>
      <c r="L3386" s="122">
        <f t="shared" si="271"/>
        <v>1.1000000000000001</v>
      </c>
      <c r="N3386" s="117">
        <v>2300000</v>
      </c>
      <c r="O3386" s="129">
        <f t="shared" si="269"/>
        <v>2530000</v>
      </c>
      <c r="P3386" s="14">
        <f t="shared" si="270"/>
        <v>0</v>
      </c>
      <c r="Q3386" s="14" t="str">
        <f>+IF(B3386='1'!$D$15,IF(C3386='1'!$D$16,'2'!D3386,""),"")</f>
        <v/>
      </c>
      <c r="S3386" s="36">
        <v>2000000</v>
      </c>
      <c r="T3386" s="87">
        <v>2000000</v>
      </c>
      <c r="U3386" s="96">
        <v>2000000</v>
      </c>
      <c r="V3386" s="108">
        <v>2300000</v>
      </c>
    </row>
    <row r="3387" spans="1:22" hidden="1" x14ac:dyDescent="0.2">
      <c r="A3387" s="103">
        <v>3902</v>
      </c>
      <c r="B3387" s="1" t="s">
        <v>49</v>
      </c>
      <c r="C3387" s="14">
        <v>19</v>
      </c>
      <c r="D3387" s="14" t="s">
        <v>689</v>
      </c>
      <c r="E3387" s="1">
        <v>17041</v>
      </c>
      <c r="F3387" s="1" t="str">
        <f t="shared" si="268"/>
        <v>ХУД1957А</v>
      </c>
      <c r="G3387" s="2" t="s">
        <v>181</v>
      </c>
      <c r="I3387" s="1">
        <v>9</v>
      </c>
      <c r="J3387" s="1">
        <v>2015</v>
      </c>
      <c r="K3387" s="2" t="s">
        <v>1319</v>
      </c>
      <c r="L3387" s="122">
        <f t="shared" ref="L3387:L3418" si="272">+$L$1</f>
        <v>1.1000000000000001</v>
      </c>
      <c r="N3387" s="117">
        <v>2500000</v>
      </c>
      <c r="O3387" s="129">
        <f t="shared" si="269"/>
        <v>2750000</v>
      </c>
      <c r="P3387" s="14">
        <f t="shared" si="270"/>
        <v>0</v>
      </c>
      <c r="Q3387" s="14" t="str">
        <f>+IF(B3387='1'!$D$15,IF(C3387='1'!$D$16,'2'!D3387,""),"")</f>
        <v/>
      </c>
      <c r="S3387" s="36">
        <v>2200000</v>
      </c>
      <c r="T3387" s="87">
        <v>2300000</v>
      </c>
      <c r="U3387" s="96">
        <v>2300000</v>
      </c>
      <c r="V3387" s="108">
        <v>2500000</v>
      </c>
    </row>
    <row r="3388" spans="1:22" hidden="1" x14ac:dyDescent="0.2">
      <c r="A3388" s="103">
        <v>3903</v>
      </c>
      <c r="B3388" s="1" t="s">
        <v>49</v>
      </c>
      <c r="C3388" s="14">
        <v>19</v>
      </c>
      <c r="D3388" s="14" t="s">
        <v>1553</v>
      </c>
      <c r="E3388" s="1">
        <v>17041</v>
      </c>
      <c r="F3388" s="1" t="str">
        <f t="shared" ref="F3388:F3451" si="273">+B3388&amp;C3388&amp;D3388</f>
        <v>ХУД1956Д</v>
      </c>
      <c r="G3388" s="2" t="s">
        <v>1554</v>
      </c>
      <c r="I3388" s="1">
        <v>6</v>
      </c>
      <c r="J3388" s="1">
        <v>2011</v>
      </c>
      <c r="K3388" s="2" t="s">
        <v>1319</v>
      </c>
      <c r="L3388" s="122">
        <f t="shared" si="272"/>
        <v>1.1000000000000001</v>
      </c>
      <c r="N3388" s="117">
        <v>2500000</v>
      </c>
      <c r="O3388" s="129">
        <f t="shared" si="269"/>
        <v>2750000</v>
      </c>
      <c r="P3388" s="14">
        <f t="shared" si="270"/>
        <v>0</v>
      </c>
      <c r="Q3388" s="14" t="str">
        <f>+IF(B3388='1'!$D$15,IF(C3388='1'!$D$16,'2'!D3388,""),"")</f>
        <v/>
      </c>
      <c r="S3388" s="36">
        <v>2000000</v>
      </c>
      <c r="T3388" s="87">
        <v>2200000</v>
      </c>
      <c r="U3388" s="96">
        <v>2200000</v>
      </c>
      <c r="V3388" s="108">
        <v>2500000</v>
      </c>
    </row>
    <row r="3389" spans="1:22" hidden="1" x14ac:dyDescent="0.2">
      <c r="A3389" s="103">
        <v>3904</v>
      </c>
      <c r="B3389" s="1" t="s">
        <v>49</v>
      </c>
      <c r="C3389" s="14">
        <v>19</v>
      </c>
      <c r="D3389" s="14" t="s">
        <v>1538</v>
      </c>
      <c r="E3389" s="1">
        <v>17041</v>
      </c>
      <c r="F3389" s="1" t="str">
        <f t="shared" si="273"/>
        <v>ХУД1956В</v>
      </c>
      <c r="G3389" s="2" t="s">
        <v>1554</v>
      </c>
      <c r="I3389" s="1">
        <v>6</v>
      </c>
      <c r="J3389" s="1">
        <v>2012</v>
      </c>
      <c r="L3389" s="122">
        <f t="shared" si="272"/>
        <v>1.1000000000000001</v>
      </c>
      <c r="N3389" s="117">
        <v>2500000</v>
      </c>
      <c r="O3389" s="129">
        <f t="shared" si="269"/>
        <v>2750000</v>
      </c>
      <c r="P3389" s="14">
        <f t="shared" si="270"/>
        <v>0</v>
      </c>
      <c r="Q3389" s="14" t="str">
        <f>+IF(B3389='1'!$D$15,IF(C3389='1'!$D$16,'2'!D3389,""),"")</f>
        <v/>
      </c>
      <c r="S3389" s="36">
        <v>2000000</v>
      </c>
      <c r="T3389" s="87">
        <v>2200000</v>
      </c>
      <c r="U3389" s="96">
        <v>2200000</v>
      </c>
      <c r="V3389" s="108">
        <v>2500000</v>
      </c>
    </row>
    <row r="3390" spans="1:22" hidden="1" x14ac:dyDescent="0.2">
      <c r="A3390" s="103">
        <v>3905</v>
      </c>
      <c r="B3390" s="1" t="s">
        <v>49</v>
      </c>
      <c r="C3390" s="14">
        <v>19</v>
      </c>
      <c r="D3390" s="14" t="s">
        <v>1270</v>
      </c>
      <c r="E3390" s="1">
        <v>17041</v>
      </c>
      <c r="F3390" s="1" t="str">
        <f t="shared" si="273"/>
        <v>ХУД1956Б</v>
      </c>
      <c r="G3390" s="2" t="s">
        <v>1542</v>
      </c>
      <c r="I3390" s="1">
        <v>9</v>
      </c>
      <c r="J3390" s="1">
        <v>2008</v>
      </c>
      <c r="K3390" s="2" t="s">
        <v>1319</v>
      </c>
      <c r="L3390" s="122">
        <f t="shared" si="272"/>
        <v>1.1000000000000001</v>
      </c>
      <c r="N3390" s="117">
        <v>2500000</v>
      </c>
      <c r="O3390" s="129">
        <f t="shared" si="269"/>
        <v>2750000</v>
      </c>
      <c r="P3390" s="14">
        <f t="shared" si="270"/>
        <v>0</v>
      </c>
      <c r="Q3390" s="14" t="str">
        <f>+IF(B3390='1'!$D$15,IF(C3390='1'!$D$16,'2'!D3390,""),"")</f>
        <v/>
      </c>
      <c r="S3390" s="36">
        <v>2000000</v>
      </c>
      <c r="T3390" s="87">
        <v>2000000</v>
      </c>
      <c r="U3390" s="96">
        <v>2100000</v>
      </c>
      <c r="V3390" s="108">
        <v>2500000</v>
      </c>
    </row>
    <row r="3391" spans="1:22" hidden="1" x14ac:dyDescent="0.2">
      <c r="A3391" s="103">
        <v>3906</v>
      </c>
      <c r="B3391" s="1" t="s">
        <v>49</v>
      </c>
      <c r="C3391" s="14">
        <v>19</v>
      </c>
      <c r="D3391" s="14" t="s">
        <v>1271</v>
      </c>
      <c r="E3391" s="1">
        <v>17041</v>
      </c>
      <c r="F3391" s="1" t="str">
        <f t="shared" si="273"/>
        <v>ХУД1956А</v>
      </c>
      <c r="G3391" s="2" t="s">
        <v>1542</v>
      </c>
      <c r="I3391" s="1">
        <v>5</v>
      </c>
      <c r="J3391" s="1">
        <v>2008</v>
      </c>
      <c r="K3391" s="2" t="s">
        <v>1319</v>
      </c>
      <c r="L3391" s="122">
        <f t="shared" si="272"/>
        <v>1.1000000000000001</v>
      </c>
      <c r="N3391" s="117">
        <v>2500000</v>
      </c>
      <c r="O3391" s="129">
        <f t="shared" ref="O3391:O3454" si="274">L3391*N3391</f>
        <v>2750000</v>
      </c>
      <c r="P3391" s="14">
        <f t="shared" si="270"/>
        <v>0</v>
      </c>
      <c r="Q3391" s="14" t="str">
        <f>+IF(B3391='1'!$D$15,IF(C3391='1'!$D$16,'2'!D3391,""),"")</f>
        <v/>
      </c>
      <c r="S3391" s="36">
        <v>2000000</v>
      </c>
      <c r="T3391" s="87">
        <v>2000000</v>
      </c>
      <c r="U3391" s="96">
        <v>2100000</v>
      </c>
      <c r="V3391" s="108">
        <v>2500000</v>
      </c>
    </row>
    <row r="3392" spans="1:22" hidden="1" x14ac:dyDescent="0.2">
      <c r="A3392" s="103">
        <v>3907</v>
      </c>
      <c r="B3392" s="1" t="s">
        <v>49</v>
      </c>
      <c r="C3392" s="14">
        <v>19</v>
      </c>
      <c r="D3392" s="14" t="s">
        <v>1556</v>
      </c>
      <c r="E3392" s="1">
        <v>17041</v>
      </c>
      <c r="F3392" s="1" t="str">
        <f t="shared" si="273"/>
        <v>ХУД1956E</v>
      </c>
      <c r="G3392" s="2" t="s">
        <v>181</v>
      </c>
      <c r="I3392" s="1">
        <v>10</v>
      </c>
      <c r="J3392" s="1">
        <v>2014</v>
      </c>
      <c r="K3392" s="2" t="s">
        <v>1319</v>
      </c>
      <c r="L3392" s="122">
        <f t="shared" si="272"/>
        <v>1.1000000000000001</v>
      </c>
      <c r="N3392" s="117">
        <v>2600000</v>
      </c>
      <c r="O3392" s="129">
        <f t="shared" si="274"/>
        <v>2860000</v>
      </c>
      <c r="P3392" s="14">
        <f t="shared" si="270"/>
        <v>0</v>
      </c>
      <c r="Q3392" s="14" t="str">
        <f>+IF(B3392='1'!$D$15,IF(C3392='1'!$D$16,'2'!D3392,""),"")</f>
        <v/>
      </c>
      <c r="S3392" s="36">
        <v>2000000</v>
      </c>
      <c r="T3392" s="87">
        <v>2300000</v>
      </c>
      <c r="U3392" s="96">
        <v>2400000</v>
      </c>
      <c r="V3392" s="108">
        <v>2600000</v>
      </c>
    </row>
    <row r="3393" spans="1:22" hidden="1" x14ac:dyDescent="0.2">
      <c r="A3393" s="103">
        <v>3908</v>
      </c>
      <c r="B3393" s="1" t="s">
        <v>49</v>
      </c>
      <c r="C3393" s="14">
        <v>19</v>
      </c>
      <c r="D3393" s="14" t="s">
        <v>589</v>
      </c>
      <c r="E3393" s="1">
        <v>17041</v>
      </c>
      <c r="F3393" s="1" t="str">
        <f t="shared" si="273"/>
        <v>ХУД1955Б</v>
      </c>
      <c r="G3393" s="2" t="s">
        <v>6</v>
      </c>
      <c r="I3393" s="1">
        <v>5</v>
      </c>
      <c r="J3393" s="1">
        <v>2013</v>
      </c>
      <c r="K3393" s="2" t="s">
        <v>1319</v>
      </c>
      <c r="L3393" s="122">
        <f t="shared" si="272"/>
        <v>1.1000000000000001</v>
      </c>
      <c r="N3393" s="117">
        <v>2500000</v>
      </c>
      <c r="O3393" s="129">
        <f t="shared" si="274"/>
        <v>2750000</v>
      </c>
      <c r="P3393" s="14">
        <f t="shared" ref="P3393:P3456" si="275">+IF(Q3393="",0,P3392+1)</f>
        <v>0</v>
      </c>
      <c r="Q3393" s="14" t="str">
        <f>+IF(B3393='1'!$D$15,IF(C3393='1'!$D$16,'2'!D3393,""),"")</f>
        <v/>
      </c>
      <c r="S3393" s="36">
        <v>2200000</v>
      </c>
      <c r="T3393" s="87">
        <v>2300000</v>
      </c>
      <c r="U3393" s="96">
        <v>2300000</v>
      </c>
      <c r="V3393" s="108">
        <v>2500000</v>
      </c>
    </row>
    <row r="3394" spans="1:22" hidden="1" x14ac:dyDescent="0.2">
      <c r="A3394" s="103">
        <v>3909</v>
      </c>
      <c r="B3394" s="1" t="s">
        <v>49</v>
      </c>
      <c r="C3394" s="14">
        <v>19</v>
      </c>
      <c r="D3394" s="14" t="s">
        <v>588</v>
      </c>
      <c r="E3394" s="1">
        <v>17041</v>
      </c>
      <c r="F3394" s="1" t="str">
        <f t="shared" si="273"/>
        <v>ХУД1955А</v>
      </c>
      <c r="G3394" s="2" t="s">
        <v>6</v>
      </c>
      <c r="I3394" s="1">
        <v>5</v>
      </c>
      <c r="J3394" s="1">
        <v>2013</v>
      </c>
      <c r="K3394" s="2" t="s">
        <v>1319</v>
      </c>
      <c r="L3394" s="122">
        <f t="shared" si="272"/>
        <v>1.1000000000000001</v>
      </c>
      <c r="N3394" s="117">
        <v>2500000</v>
      </c>
      <c r="O3394" s="129">
        <f t="shared" si="274"/>
        <v>2750000</v>
      </c>
      <c r="P3394" s="14">
        <f t="shared" si="275"/>
        <v>0</v>
      </c>
      <c r="Q3394" s="14" t="str">
        <f>+IF(B3394='1'!$D$15,IF(C3394='1'!$D$16,'2'!D3394,""),"")</f>
        <v/>
      </c>
      <c r="S3394" s="36">
        <v>2200000</v>
      </c>
      <c r="T3394" s="87">
        <v>2300000</v>
      </c>
      <c r="U3394" s="96">
        <v>2300000</v>
      </c>
      <c r="V3394" s="108">
        <v>2500000</v>
      </c>
    </row>
    <row r="3395" spans="1:22" hidden="1" x14ac:dyDescent="0.2">
      <c r="A3395" s="103">
        <v>3910</v>
      </c>
      <c r="B3395" s="1" t="s">
        <v>49</v>
      </c>
      <c r="C3395" s="14">
        <v>19</v>
      </c>
      <c r="D3395" s="14" t="s">
        <v>1503</v>
      </c>
      <c r="E3395" s="1">
        <v>17041</v>
      </c>
      <c r="F3395" s="1" t="str">
        <f t="shared" si="273"/>
        <v>ХУД1954Д</v>
      </c>
      <c r="G3395" s="2" t="s">
        <v>1539</v>
      </c>
      <c r="I3395" s="1">
        <v>9</v>
      </c>
      <c r="J3395" s="1">
        <v>2015</v>
      </c>
      <c r="K3395" s="2" t="s">
        <v>1319</v>
      </c>
      <c r="L3395" s="122">
        <f t="shared" si="272"/>
        <v>1.1000000000000001</v>
      </c>
      <c r="N3395" s="117">
        <v>2500000</v>
      </c>
      <c r="O3395" s="129">
        <f t="shared" si="274"/>
        <v>2750000</v>
      </c>
      <c r="P3395" s="14">
        <f t="shared" si="275"/>
        <v>0</v>
      </c>
      <c r="Q3395" s="14" t="str">
        <f>+IF(B3395='1'!$D$15,IF(C3395='1'!$D$16,'2'!D3395,""),"")</f>
        <v/>
      </c>
      <c r="S3395" s="36"/>
      <c r="T3395" s="87">
        <v>2200000</v>
      </c>
      <c r="U3395" s="96">
        <v>2200000</v>
      </c>
      <c r="V3395" s="108">
        <v>2500000</v>
      </c>
    </row>
    <row r="3396" spans="1:22" hidden="1" x14ac:dyDescent="0.2">
      <c r="A3396" s="103">
        <v>3911</v>
      </c>
      <c r="B3396" s="1" t="s">
        <v>49</v>
      </c>
      <c r="C3396" s="14">
        <v>19</v>
      </c>
      <c r="D3396" s="14" t="s">
        <v>1388</v>
      </c>
      <c r="E3396" s="1">
        <v>17041</v>
      </c>
      <c r="F3396" s="1" t="str">
        <f t="shared" si="273"/>
        <v>ХУД1954/3</v>
      </c>
      <c r="G3396" s="2" t="s">
        <v>1461</v>
      </c>
      <c r="I3396" s="1">
        <v>4</v>
      </c>
      <c r="J3396" s="1">
        <v>2015</v>
      </c>
      <c r="K3396" s="2" t="s">
        <v>1319</v>
      </c>
      <c r="L3396" s="122">
        <f t="shared" si="272"/>
        <v>1.1000000000000001</v>
      </c>
      <c r="N3396" s="117">
        <v>2300000</v>
      </c>
      <c r="O3396" s="129">
        <f t="shared" si="274"/>
        <v>2530000</v>
      </c>
      <c r="P3396" s="14">
        <f t="shared" si="275"/>
        <v>0</v>
      </c>
      <c r="Q3396" s="14" t="str">
        <f>+IF(B3396='1'!$D$15,IF(C3396='1'!$D$16,'2'!D3396,""),"")</f>
        <v/>
      </c>
      <c r="S3396" s="36">
        <v>2000000</v>
      </c>
      <c r="T3396" s="87">
        <v>2000000</v>
      </c>
      <c r="U3396" s="96">
        <v>2000000</v>
      </c>
      <c r="V3396" s="108">
        <v>2300000</v>
      </c>
    </row>
    <row r="3397" spans="1:22" hidden="1" x14ac:dyDescent="0.2">
      <c r="A3397" s="103">
        <v>3912</v>
      </c>
      <c r="B3397" s="1" t="s">
        <v>49</v>
      </c>
      <c r="C3397" s="14">
        <v>19</v>
      </c>
      <c r="D3397" s="14" t="s">
        <v>513</v>
      </c>
      <c r="E3397" s="1">
        <v>17041</v>
      </c>
      <c r="F3397" s="1" t="str">
        <f t="shared" si="273"/>
        <v>ХУД1953/7</v>
      </c>
      <c r="G3397" s="2" t="s">
        <v>1532</v>
      </c>
      <c r="I3397" s="1">
        <v>5</v>
      </c>
      <c r="J3397" s="1">
        <v>2015</v>
      </c>
      <c r="K3397" s="2" t="s">
        <v>1380</v>
      </c>
      <c r="L3397" s="122">
        <f t="shared" si="272"/>
        <v>1.1000000000000001</v>
      </c>
      <c r="N3397" s="117">
        <v>2500000</v>
      </c>
      <c r="O3397" s="129">
        <f t="shared" si="274"/>
        <v>2750000</v>
      </c>
      <c r="P3397" s="14">
        <f t="shared" si="275"/>
        <v>0</v>
      </c>
      <c r="Q3397" s="14" t="str">
        <f>+IF(B3397='1'!$D$15,IF(C3397='1'!$D$16,'2'!D3397,""),"")</f>
        <v/>
      </c>
      <c r="S3397" s="36">
        <v>2200000</v>
      </c>
      <c r="T3397" s="87">
        <v>2200000</v>
      </c>
      <c r="U3397" s="96">
        <v>2200000</v>
      </c>
      <c r="V3397" s="108">
        <v>2500000</v>
      </c>
    </row>
    <row r="3398" spans="1:22" hidden="1" x14ac:dyDescent="0.2">
      <c r="A3398" s="103">
        <v>3913</v>
      </c>
      <c r="B3398" s="1" t="s">
        <v>49</v>
      </c>
      <c r="C3398" s="14">
        <v>19</v>
      </c>
      <c r="D3398" s="14" t="s">
        <v>695</v>
      </c>
      <c r="E3398" s="1">
        <v>17041</v>
      </c>
      <c r="F3398" s="1" t="str">
        <f t="shared" si="273"/>
        <v>ХУД1948В</v>
      </c>
      <c r="G3398" s="2" t="s">
        <v>181</v>
      </c>
      <c r="I3398" s="1">
        <v>6</v>
      </c>
      <c r="J3398" s="1">
        <v>2014</v>
      </c>
      <c r="K3398" s="2" t="s">
        <v>8</v>
      </c>
      <c r="L3398" s="122">
        <f t="shared" si="272"/>
        <v>1.1000000000000001</v>
      </c>
      <c r="N3398" s="117">
        <v>2400000</v>
      </c>
      <c r="O3398" s="129">
        <f t="shared" si="274"/>
        <v>2640000</v>
      </c>
      <c r="P3398" s="14">
        <f t="shared" si="275"/>
        <v>0</v>
      </c>
      <c r="Q3398" s="14" t="str">
        <f>+IF(B3398='1'!$D$15,IF(C3398='1'!$D$16,'2'!D3398,""),"")</f>
        <v/>
      </c>
      <c r="S3398" s="36">
        <v>2200000</v>
      </c>
      <c r="T3398" s="87">
        <v>2200000</v>
      </c>
      <c r="U3398" s="96">
        <v>2200000</v>
      </c>
      <c r="V3398" s="108">
        <v>2400000</v>
      </c>
    </row>
    <row r="3399" spans="1:22" hidden="1" x14ac:dyDescent="0.2">
      <c r="A3399" s="103">
        <v>3914</v>
      </c>
      <c r="B3399" s="1" t="s">
        <v>49</v>
      </c>
      <c r="C3399" s="14">
        <v>19</v>
      </c>
      <c r="D3399" s="14" t="s">
        <v>288</v>
      </c>
      <c r="E3399" s="1">
        <v>17041</v>
      </c>
      <c r="F3399" s="1" t="str">
        <f t="shared" si="273"/>
        <v>ХУД1948Б</v>
      </c>
      <c r="G3399" s="2" t="s">
        <v>1560</v>
      </c>
      <c r="I3399" s="1">
        <v>6</v>
      </c>
      <c r="J3399" s="1">
        <v>2014</v>
      </c>
      <c r="K3399" s="2" t="s">
        <v>1319</v>
      </c>
      <c r="L3399" s="122">
        <f t="shared" si="272"/>
        <v>1.1000000000000001</v>
      </c>
      <c r="N3399" s="117">
        <v>2400000</v>
      </c>
      <c r="O3399" s="129">
        <f t="shared" si="274"/>
        <v>2640000</v>
      </c>
      <c r="P3399" s="14">
        <f t="shared" si="275"/>
        <v>0</v>
      </c>
      <c r="Q3399" s="14" t="str">
        <f>+IF(B3399='1'!$D$15,IF(C3399='1'!$D$16,'2'!D3399,""),"")</f>
        <v/>
      </c>
      <c r="S3399" s="36">
        <v>2200000</v>
      </c>
      <c r="T3399" s="87">
        <v>2200000</v>
      </c>
      <c r="U3399" s="96">
        <v>2200000</v>
      </c>
      <c r="V3399" s="108">
        <v>2400000</v>
      </c>
    </row>
    <row r="3400" spans="1:22" hidden="1" x14ac:dyDescent="0.2">
      <c r="A3400" s="103">
        <v>3915</v>
      </c>
      <c r="B3400" s="1" t="s">
        <v>49</v>
      </c>
      <c r="C3400" s="14">
        <v>19</v>
      </c>
      <c r="D3400" s="14" t="s">
        <v>188</v>
      </c>
      <c r="E3400" s="1">
        <v>17041</v>
      </c>
      <c r="F3400" s="1" t="str">
        <f t="shared" si="273"/>
        <v>ХУД1948А</v>
      </c>
      <c r="G3400" s="2" t="s">
        <v>181</v>
      </c>
      <c r="I3400" s="1">
        <v>6</v>
      </c>
      <c r="J3400" s="1">
        <v>2014</v>
      </c>
      <c r="K3400" s="2" t="s">
        <v>1319</v>
      </c>
      <c r="L3400" s="122">
        <f t="shared" si="272"/>
        <v>1.1000000000000001</v>
      </c>
      <c r="N3400" s="117">
        <v>2400000</v>
      </c>
      <c r="O3400" s="129">
        <f t="shared" si="274"/>
        <v>2640000</v>
      </c>
      <c r="P3400" s="14">
        <f t="shared" si="275"/>
        <v>0</v>
      </c>
      <c r="Q3400" s="14" t="str">
        <f>+IF(B3400='1'!$D$15,IF(C3400='1'!$D$16,'2'!D3400,""),"")</f>
        <v/>
      </c>
      <c r="S3400" s="36">
        <v>2200000</v>
      </c>
      <c r="T3400" s="87">
        <v>2200000</v>
      </c>
      <c r="U3400" s="96">
        <v>2200000</v>
      </c>
      <c r="V3400" s="108">
        <v>2400000</v>
      </c>
    </row>
    <row r="3401" spans="1:22" hidden="1" x14ac:dyDescent="0.2">
      <c r="A3401" s="103">
        <v>3916</v>
      </c>
      <c r="B3401" s="1" t="s">
        <v>49</v>
      </c>
      <c r="C3401" s="14">
        <v>19</v>
      </c>
      <c r="D3401" s="14" t="s">
        <v>1531</v>
      </c>
      <c r="E3401" s="1">
        <v>17041</v>
      </c>
      <c r="F3401" s="1" t="str">
        <f t="shared" si="273"/>
        <v>ХУД1931/5</v>
      </c>
      <c r="G3401" s="2" t="s">
        <v>763</v>
      </c>
      <c r="I3401" s="1">
        <v>5</v>
      </c>
      <c r="J3401" s="1">
        <v>2009</v>
      </c>
      <c r="K3401" s="2" t="s">
        <v>1380</v>
      </c>
      <c r="L3401" s="122">
        <f t="shared" si="272"/>
        <v>1.1000000000000001</v>
      </c>
      <c r="N3401" s="117">
        <v>2500000</v>
      </c>
      <c r="O3401" s="129">
        <f t="shared" si="274"/>
        <v>2750000</v>
      </c>
      <c r="P3401" s="14">
        <f t="shared" si="275"/>
        <v>0</v>
      </c>
      <c r="Q3401" s="14" t="str">
        <f>+IF(B3401='1'!$D$15,IF(C3401='1'!$D$16,'2'!D3401,""),"")</f>
        <v/>
      </c>
      <c r="S3401" s="36">
        <v>2200000</v>
      </c>
      <c r="T3401" s="87">
        <v>2300000</v>
      </c>
      <c r="U3401" s="96">
        <v>2300000</v>
      </c>
      <c r="V3401" s="108">
        <v>2500000</v>
      </c>
    </row>
    <row r="3402" spans="1:22" hidden="1" x14ac:dyDescent="0.2">
      <c r="A3402" s="103">
        <v>3917</v>
      </c>
      <c r="B3402" s="1" t="s">
        <v>49</v>
      </c>
      <c r="C3402" s="14">
        <v>19</v>
      </c>
      <c r="D3402" s="14" t="s">
        <v>422</v>
      </c>
      <c r="E3402" s="1">
        <v>17040</v>
      </c>
      <c r="F3402" s="1" t="str">
        <f t="shared" si="273"/>
        <v>ХУД1927Б</v>
      </c>
      <c r="G3402" s="2" t="s">
        <v>1879</v>
      </c>
      <c r="I3402" s="1">
        <v>15</v>
      </c>
      <c r="J3402" s="1">
        <v>2009</v>
      </c>
      <c r="K3402" s="2" t="s">
        <v>1380</v>
      </c>
      <c r="L3402" s="122">
        <f t="shared" si="272"/>
        <v>1.1000000000000001</v>
      </c>
      <c r="N3402" s="117">
        <v>2800000</v>
      </c>
      <c r="O3402" s="129">
        <f t="shared" si="274"/>
        <v>3080000.0000000005</v>
      </c>
      <c r="P3402" s="14">
        <f t="shared" si="275"/>
        <v>0</v>
      </c>
      <c r="Q3402" s="14" t="str">
        <f>+IF(B3402='1'!$D$15,IF(C3402='1'!$D$16,'2'!D3402,""),"")</f>
        <v/>
      </c>
      <c r="S3402" s="36">
        <v>2500000</v>
      </c>
      <c r="T3402" s="87">
        <v>2500000</v>
      </c>
      <c r="U3402" s="96">
        <v>2500000</v>
      </c>
      <c r="V3402" s="108">
        <v>2800000</v>
      </c>
    </row>
    <row r="3403" spans="1:22" hidden="1" x14ac:dyDescent="0.2">
      <c r="A3403" s="103">
        <v>3918</v>
      </c>
      <c r="B3403" s="1" t="s">
        <v>49</v>
      </c>
      <c r="C3403" s="14">
        <v>19</v>
      </c>
      <c r="D3403" s="14" t="s">
        <v>172</v>
      </c>
      <c r="E3403" s="1">
        <v>17040</v>
      </c>
      <c r="F3403" s="1" t="str">
        <f t="shared" si="273"/>
        <v>ХУД1927А</v>
      </c>
      <c r="G3403" s="2" t="s">
        <v>1879</v>
      </c>
      <c r="I3403" s="1">
        <v>15</v>
      </c>
      <c r="J3403" s="1">
        <v>2009</v>
      </c>
      <c r="K3403" s="2" t="s">
        <v>1380</v>
      </c>
      <c r="L3403" s="122">
        <f t="shared" si="272"/>
        <v>1.1000000000000001</v>
      </c>
      <c r="N3403" s="117">
        <v>2800000</v>
      </c>
      <c r="O3403" s="129">
        <f t="shared" si="274"/>
        <v>3080000.0000000005</v>
      </c>
      <c r="P3403" s="14">
        <f t="shared" si="275"/>
        <v>0</v>
      </c>
      <c r="Q3403" s="14" t="str">
        <f>+IF(B3403='1'!$D$15,IF(C3403='1'!$D$16,'2'!D3403,""),"")</f>
        <v/>
      </c>
      <c r="S3403" s="36">
        <v>2500000</v>
      </c>
      <c r="T3403" s="87">
        <v>2500000</v>
      </c>
      <c r="U3403" s="96">
        <v>2500000</v>
      </c>
      <c r="V3403" s="108">
        <v>2800000</v>
      </c>
    </row>
    <row r="3404" spans="1:22" hidden="1" x14ac:dyDescent="0.2">
      <c r="A3404" s="103">
        <v>3919</v>
      </c>
      <c r="B3404" s="1" t="s">
        <v>49</v>
      </c>
      <c r="C3404" s="14">
        <v>19</v>
      </c>
      <c r="D3404" s="14" t="s">
        <v>1559</v>
      </c>
      <c r="E3404" s="1">
        <v>17041</v>
      </c>
      <c r="F3404" s="1" t="str">
        <f t="shared" si="273"/>
        <v>ХУД1924/5</v>
      </c>
      <c r="G3404" s="2" t="s">
        <v>2118</v>
      </c>
      <c r="I3404" s="1">
        <v>6</v>
      </c>
      <c r="J3404" s="1">
        <v>2013</v>
      </c>
      <c r="K3404" s="2" t="s">
        <v>1319</v>
      </c>
      <c r="L3404" s="122">
        <f t="shared" si="272"/>
        <v>1.1000000000000001</v>
      </c>
      <c r="N3404" s="117">
        <v>2700000</v>
      </c>
      <c r="O3404" s="129">
        <f t="shared" si="274"/>
        <v>2970000.0000000005</v>
      </c>
      <c r="P3404" s="14">
        <f t="shared" si="275"/>
        <v>0</v>
      </c>
      <c r="Q3404" s="14" t="str">
        <f>+IF(B3404='1'!$D$15,IF(C3404='1'!$D$16,'2'!D3404,""),"")</f>
        <v/>
      </c>
      <c r="S3404" s="36">
        <v>2300000</v>
      </c>
      <c r="T3404" s="87">
        <v>2400000</v>
      </c>
      <c r="U3404" s="96">
        <v>2400000</v>
      </c>
      <c r="V3404" s="108">
        <v>2700000</v>
      </c>
    </row>
    <row r="3405" spans="1:22" hidden="1" x14ac:dyDescent="0.2">
      <c r="A3405" s="103">
        <v>3920</v>
      </c>
      <c r="B3405" s="1" t="s">
        <v>49</v>
      </c>
      <c r="C3405" s="14">
        <v>19</v>
      </c>
      <c r="D3405" s="14" t="s">
        <v>1545</v>
      </c>
      <c r="E3405" s="1">
        <v>17041</v>
      </c>
      <c r="F3405" s="1" t="str">
        <f t="shared" si="273"/>
        <v>ХУД1924/4</v>
      </c>
      <c r="G3405" s="2" t="s">
        <v>1546</v>
      </c>
      <c r="I3405" s="1">
        <v>6</v>
      </c>
      <c r="J3405" s="1">
        <v>2010</v>
      </c>
      <c r="K3405" s="2" t="s">
        <v>1319</v>
      </c>
      <c r="L3405" s="122">
        <f t="shared" si="272"/>
        <v>1.1000000000000001</v>
      </c>
      <c r="N3405" s="117">
        <v>2600000</v>
      </c>
      <c r="O3405" s="129">
        <f t="shared" si="274"/>
        <v>2860000</v>
      </c>
      <c r="P3405" s="14">
        <f t="shared" si="275"/>
        <v>0</v>
      </c>
      <c r="Q3405" s="14" t="str">
        <f>+IF(B3405='1'!$D$15,IF(C3405='1'!$D$16,'2'!D3405,""),"")</f>
        <v/>
      </c>
      <c r="S3405" s="36">
        <v>2200000</v>
      </c>
      <c r="T3405" s="87">
        <v>2300000</v>
      </c>
      <c r="U3405" s="96">
        <v>2300000</v>
      </c>
      <c r="V3405" s="108">
        <v>2600000</v>
      </c>
    </row>
    <row r="3406" spans="1:22" hidden="1" x14ac:dyDescent="0.2">
      <c r="A3406" s="103">
        <v>3921</v>
      </c>
      <c r="B3406" s="1" t="s">
        <v>49</v>
      </c>
      <c r="C3406" s="14">
        <v>19</v>
      </c>
      <c r="D3406" s="14" t="s">
        <v>1547</v>
      </c>
      <c r="E3406" s="1">
        <v>17041</v>
      </c>
      <c r="F3406" s="1" t="str">
        <f t="shared" si="273"/>
        <v>ХУД1924/3</v>
      </c>
      <c r="G3406" s="2" t="s">
        <v>1546</v>
      </c>
      <c r="I3406" s="1">
        <v>9</v>
      </c>
      <c r="J3406" s="1">
        <v>2010</v>
      </c>
      <c r="K3406" s="2" t="s">
        <v>1319</v>
      </c>
      <c r="L3406" s="122">
        <f t="shared" si="272"/>
        <v>1.1000000000000001</v>
      </c>
      <c r="N3406" s="117">
        <v>2600000</v>
      </c>
      <c r="O3406" s="129">
        <f t="shared" si="274"/>
        <v>2860000</v>
      </c>
      <c r="P3406" s="14">
        <f t="shared" si="275"/>
        <v>0</v>
      </c>
      <c r="Q3406" s="14" t="str">
        <f>+IF(B3406='1'!$D$15,IF(C3406='1'!$D$16,'2'!D3406,""),"")</f>
        <v/>
      </c>
      <c r="S3406" s="36">
        <v>2200000</v>
      </c>
      <c r="T3406" s="87">
        <v>2300000</v>
      </c>
      <c r="U3406" s="96">
        <v>2300000</v>
      </c>
      <c r="V3406" s="108">
        <v>2600000</v>
      </c>
    </row>
    <row r="3407" spans="1:22" hidden="1" x14ac:dyDescent="0.2">
      <c r="A3407" s="103">
        <v>3922</v>
      </c>
      <c r="B3407" s="1" t="s">
        <v>49</v>
      </c>
      <c r="C3407" s="14">
        <v>19</v>
      </c>
      <c r="D3407" s="14" t="s">
        <v>1293</v>
      </c>
      <c r="E3407" s="1">
        <v>17041</v>
      </c>
      <c r="F3407" s="1" t="str">
        <f t="shared" si="273"/>
        <v>ХУД1924/2</v>
      </c>
      <c r="G3407" s="2" t="s">
        <v>1546</v>
      </c>
      <c r="I3407" s="1">
        <v>9</v>
      </c>
      <c r="J3407" s="1">
        <v>2010</v>
      </c>
      <c r="K3407" s="2" t="s">
        <v>1319</v>
      </c>
      <c r="L3407" s="122">
        <f t="shared" si="272"/>
        <v>1.1000000000000001</v>
      </c>
      <c r="N3407" s="117">
        <v>2600000</v>
      </c>
      <c r="O3407" s="129">
        <f t="shared" si="274"/>
        <v>2860000</v>
      </c>
      <c r="P3407" s="14">
        <f t="shared" si="275"/>
        <v>0</v>
      </c>
      <c r="Q3407" s="14" t="str">
        <f>+IF(B3407='1'!$D$15,IF(C3407='1'!$D$16,'2'!D3407,""),"")</f>
        <v/>
      </c>
      <c r="S3407" s="36">
        <v>2200000</v>
      </c>
      <c r="T3407" s="87">
        <v>2300000</v>
      </c>
      <c r="U3407" s="96">
        <v>2300000</v>
      </c>
      <c r="V3407" s="108">
        <v>2600000</v>
      </c>
    </row>
    <row r="3408" spans="1:22" hidden="1" x14ac:dyDescent="0.2">
      <c r="A3408" s="103">
        <v>3923</v>
      </c>
      <c r="B3408" s="1" t="s">
        <v>49</v>
      </c>
      <c r="C3408" s="14">
        <v>19</v>
      </c>
      <c r="D3408" s="14" t="s">
        <v>651</v>
      </c>
      <c r="E3408" s="1">
        <v>17041</v>
      </c>
      <c r="F3408" s="1" t="str">
        <f t="shared" si="273"/>
        <v>ХУД1924/1</v>
      </c>
      <c r="G3408" s="2" t="s">
        <v>1546</v>
      </c>
      <c r="I3408" s="1">
        <v>6</v>
      </c>
      <c r="J3408" s="1">
        <v>2010</v>
      </c>
      <c r="K3408" s="2" t="s">
        <v>1319</v>
      </c>
      <c r="L3408" s="122">
        <f t="shared" si="272"/>
        <v>1.1000000000000001</v>
      </c>
      <c r="N3408" s="117">
        <v>2600000</v>
      </c>
      <c r="O3408" s="129">
        <f t="shared" si="274"/>
        <v>2860000</v>
      </c>
      <c r="P3408" s="14">
        <f t="shared" si="275"/>
        <v>0</v>
      </c>
      <c r="Q3408" s="14" t="str">
        <f>+IF(B3408='1'!$D$15,IF(C3408='1'!$D$16,'2'!D3408,""),"")</f>
        <v/>
      </c>
      <c r="S3408" s="36">
        <v>2200000</v>
      </c>
      <c r="T3408" s="87">
        <v>2300000</v>
      </c>
      <c r="U3408" s="96">
        <v>2300000</v>
      </c>
      <c r="V3408" s="108">
        <v>2600000</v>
      </c>
    </row>
    <row r="3409" spans="1:22" hidden="1" x14ac:dyDescent="0.2">
      <c r="A3409" s="103">
        <v>3924</v>
      </c>
      <c r="B3409" s="1" t="s">
        <v>49</v>
      </c>
      <c r="C3409" s="14">
        <v>19</v>
      </c>
      <c r="D3409" s="14" t="s">
        <v>1530</v>
      </c>
      <c r="E3409" s="1">
        <v>17040</v>
      </c>
      <c r="F3409" s="1" t="str">
        <f t="shared" si="273"/>
        <v>ХУД1921/4</v>
      </c>
      <c r="G3409" s="2" t="s">
        <v>2119</v>
      </c>
      <c r="I3409" s="1">
        <v>9</v>
      </c>
      <c r="J3409" s="1">
        <v>2009</v>
      </c>
      <c r="K3409" s="2" t="s">
        <v>1380</v>
      </c>
      <c r="L3409" s="122">
        <f t="shared" si="272"/>
        <v>1.1000000000000001</v>
      </c>
      <c r="N3409" s="117">
        <v>3800000</v>
      </c>
      <c r="O3409" s="129">
        <f t="shared" si="274"/>
        <v>4180000.0000000005</v>
      </c>
      <c r="P3409" s="14">
        <f t="shared" si="275"/>
        <v>0</v>
      </c>
      <c r="Q3409" s="14" t="str">
        <f>+IF(B3409='1'!$D$15,IF(C3409='1'!$D$16,'2'!D3409,""),"")</f>
        <v/>
      </c>
      <c r="S3409" s="36">
        <v>3000000</v>
      </c>
      <c r="T3409" s="87">
        <v>3200000</v>
      </c>
      <c r="U3409" s="96">
        <v>3400000</v>
      </c>
      <c r="V3409" s="108">
        <v>3800000</v>
      </c>
    </row>
    <row r="3410" spans="1:22" hidden="1" x14ac:dyDescent="0.2">
      <c r="A3410" s="103">
        <v>3925</v>
      </c>
      <c r="B3410" s="1" t="s">
        <v>49</v>
      </c>
      <c r="C3410" s="14">
        <v>19</v>
      </c>
      <c r="D3410" s="14" t="s">
        <v>338</v>
      </c>
      <c r="E3410" s="1">
        <v>17040</v>
      </c>
      <c r="F3410" s="1" t="str">
        <f t="shared" si="273"/>
        <v>ХУД1921/2</v>
      </c>
      <c r="G3410" s="2" t="s">
        <v>2119</v>
      </c>
      <c r="I3410" s="1">
        <v>12</v>
      </c>
      <c r="J3410" s="1">
        <v>2009</v>
      </c>
      <c r="K3410" s="2" t="s">
        <v>1380</v>
      </c>
      <c r="L3410" s="122">
        <f t="shared" si="272"/>
        <v>1.1000000000000001</v>
      </c>
      <c r="N3410" s="117">
        <v>3800000</v>
      </c>
      <c r="O3410" s="129">
        <f t="shared" si="274"/>
        <v>4180000.0000000005</v>
      </c>
      <c r="P3410" s="14">
        <f t="shared" si="275"/>
        <v>0</v>
      </c>
      <c r="Q3410" s="14" t="str">
        <f>+IF(B3410='1'!$D$15,IF(C3410='1'!$D$16,'2'!D3410,""),"")</f>
        <v/>
      </c>
      <c r="S3410" s="36">
        <v>3000000</v>
      </c>
      <c r="T3410" s="87">
        <v>3200000</v>
      </c>
      <c r="U3410" s="96">
        <v>3400000</v>
      </c>
      <c r="V3410" s="108">
        <v>3800000</v>
      </c>
    </row>
    <row r="3411" spans="1:22" hidden="1" x14ac:dyDescent="0.2">
      <c r="A3411" s="103">
        <v>3926</v>
      </c>
      <c r="B3411" s="1" t="s">
        <v>49</v>
      </c>
      <c r="C3411" s="14">
        <v>19</v>
      </c>
      <c r="D3411" s="14" t="s">
        <v>337</v>
      </c>
      <c r="E3411" s="1">
        <v>17040</v>
      </c>
      <c r="F3411" s="1" t="str">
        <f t="shared" si="273"/>
        <v>ХУД1921/1</v>
      </c>
      <c r="G3411" s="2" t="s">
        <v>2119</v>
      </c>
      <c r="I3411" s="1">
        <v>9</v>
      </c>
      <c r="J3411" s="1">
        <v>2009</v>
      </c>
      <c r="K3411" s="2" t="s">
        <v>1380</v>
      </c>
      <c r="L3411" s="122">
        <f t="shared" si="272"/>
        <v>1.1000000000000001</v>
      </c>
      <c r="N3411" s="117">
        <v>3800000</v>
      </c>
      <c r="O3411" s="129">
        <f t="shared" si="274"/>
        <v>4180000.0000000005</v>
      </c>
      <c r="P3411" s="14">
        <f t="shared" si="275"/>
        <v>0</v>
      </c>
      <c r="Q3411" s="14" t="str">
        <f>+IF(B3411='1'!$D$15,IF(C3411='1'!$D$16,'2'!D3411,""),"")</f>
        <v/>
      </c>
      <c r="S3411" s="36">
        <v>3000000</v>
      </c>
      <c r="T3411" s="87">
        <v>3200000</v>
      </c>
      <c r="U3411" s="96">
        <v>3400000</v>
      </c>
      <c r="V3411" s="108">
        <v>3800000</v>
      </c>
    </row>
    <row r="3412" spans="1:22" hidden="1" x14ac:dyDescent="0.2">
      <c r="A3412" s="103">
        <v>3927</v>
      </c>
      <c r="B3412" s="1" t="s">
        <v>49</v>
      </c>
      <c r="C3412" s="14">
        <v>19</v>
      </c>
      <c r="D3412" s="14">
        <v>96</v>
      </c>
      <c r="E3412" s="1">
        <v>17041</v>
      </c>
      <c r="F3412" s="1" t="str">
        <f t="shared" si="273"/>
        <v>ХУД1996</v>
      </c>
      <c r="G3412" s="2" t="s">
        <v>252</v>
      </c>
      <c r="I3412" s="1">
        <v>4</v>
      </c>
      <c r="J3412" s="1">
        <v>2011</v>
      </c>
      <c r="L3412" s="122">
        <f t="shared" si="272"/>
        <v>1.1000000000000001</v>
      </c>
      <c r="N3412" s="117">
        <v>0</v>
      </c>
      <c r="O3412" s="129">
        <f t="shared" si="274"/>
        <v>0</v>
      </c>
      <c r="P3412" s="14">
        <f t="shared" si="275"/>
        <v>0</v>
      </c>
      <c r="Q3412" s="14" t="str">
        <f>+IF(B3412='1'!$D$15,IF(C3412='1'!$D$16,'2'!D3412,""),"")</f>
        <v/>
      </c>
      <c r="S3412" s="36"/>
      <c r="T3412" s="87">
        <v>0</v>
      </c>
      <c r="U3412" s="96">
        <v>0</v>
      </c>
      <c r="V3412" s="108">
        <v>0</v>
      </c>
    </row>
    <row r="3413" spans="1:22" hidden="1" x14ac:dyDescent="0.2">
      <c r="A3413" s="103">
        <v>3928</v>
      </c>
      <c r="B3413" s="1" t="s">
        <v>49</v>
      </c>
      <c r="C3413" s="14">
        <v>19</v>
      </c>
      <c r="D3413" s="14">
        <v>95</v>
      </c>
      <c r="E3413" s="1">
        <v>17042</v>
      </c>
      <c r="F3413" s="1" t="str">
        <f t="shared" si="273"/>
        <v>ХУД1995</v>
      </c>
      <c r="G3413" s="2" t="s">
        <v>1565</v>
      </c>
      <c r="I3413" s="1">
        <v>6</v>
      </c>
      <c r="J3413" s="1">
        <v>2014</v>
      </c>
      <c r="K3413" s="2" t="s">
        <v>1319</v>
      </c>
      <c r="L3413" s="122">
        <f t="shared" si="272"/>
        <v>1.1000000000000001</v>
      </c>
      <c r="N3413" s="117">
        <v>2500000</v>
      </c>
      <c r="O3413" s="129">
        <f t="shared" si="274"/>
        <v>2750000</v>
      </c>
      <c r="P3413" s="14">
        <f t="shared" si="275"/>
        <v>0</v>
      </c>
      <c r="Q3413" s="14" t="str">
        <f>+IF(B3413='1'!$D$15,IF(C3413='1'!$D$16,'2'!D3413,""),"")</f>
        <v/>
      </c>
      <c r="S3413" s="36">
        <v>2200000</v>
      </c>
      <c r="T3413" s="87">
        <v>2300000</v>
      </c>
      <c r="U3413" s="96">
        <v>2300000</v>
      </c>
      <c r="V3413" s="108">
        <v>2500000</v>
      </c>
    </row>
    <row r="3414" spans="1:22" hidden="1" x14ac:dyDescent="0.2">
      <c r="A3414" s="103">
        <v>3929</v>
      </c>
      <c r="B3414" s="1" t="s">
        <v>49</v>
      </c>
      <c r="C3414" s="14">
        <v>19</v>
      </c>
      <c r="D3414" s="14">
        <v>93</v>
      </c>
      <c r="E3414" s="1">
        <v>17042</v>
      </c>
      <c r="F3414" s="1" t="str">
        <f t="shared" si="273"/>
        <v>ХУД1993</v>
      </c>
      <c r="G3414" s="2" t="s">
        <v>1569</v>
      </c>
      <c r="I3414" s="1">
        <v>10</v>
      </c>
      <c r="J3414" s="1">
        <v>2015</v>
      </c>
      <c r="K3414" s="2" t="s">
        <v>1319</v>
      </c>
      <c r="L3414" s="122">
        <f t="shared" si="272"/>
        <v>1.1000000000000001</v>
      </c>
      <c r="N3414" s="117">
        <v>2600000</v>
      </c>
      <c r="O3414" s="129">
        <f t="shared" si="274"/>
        <v>2860000</v>
      </c>
      <c r="P3414" s="14">
        <f t="shared" si="275"/>
        <v>0</v>
      </c>
      <c r="Q3414" s="14" t="str">
        <f>+IF(B3414='1'!$D$15,IF(C3414='1'!$D$16,'2'!D3414,""),"")</f>
        <v/>
      </c>
      <c r="S3414" s="36">
        <v>2200000</v>
      </c>
      <c r="T3414" s="87">
        <v>2300000</v>
      </c>
      <c r="U3414" s="96">
        <v>2300000</v>
      </c>
      <c r="V3414" s="108">
        <v>2600000</v>
      </c>
    </row>
    <row r="3415" spans="1:22" hidden="1" x14ac:dyDescent="0.2">
      <c r="A3415" s="103">
        <v>3930</v>
      </c>
      <c r="B3415" s="1" t="s">
        <v>49</v>
      </c>
      <c r="C3415" s="14">
        <v>19</v>
      </c>
      <c r="D3415" s="14">
        <v>92</v>
      </c>
      <c r="E3415" s="1">
        <v>17042</v>
      </c>
      <c r="F3415" s="1" t="str">
        <f t="shared" si="273"/>
        <v>ХУД1992</v>
      </c>
      <c r="G3415" s="2" t="s">
        <v>2120</v>
      </c>
      <c r="I3415" s="1">
        <v>6</v>
      </c>
      <c r="J3415" s="1">
        <v>2008</v>
      </c>
      <c r="L3415" s="122">
        <f t="shared" si="272"/>
        <v>1.1000000000000001</v>
      </c>
      <c r="N3415" s="117">
        <v>2700000</v>
      </c>
      <c r="O3415" s="129">
        <f t="shared" si="274"/>
        <v>2970000.0000000005</v>
      </c>
      <c r="P3415" s="14">
        <f t="shared" si="275"/>
        <v>0</v>
      </c>
      <c r="Q3415" s="14" t="str">
        <f>+IF(B3415='1'!$D$15,IF(C3415='1'!$D$16,'2'!D3415,""),"")</f>
        <v/>
      </c>
      <c r="S3415" s="36">
        <v>2300000</v>
      </c>
      <c r="T3415" s="87">
        <v>2300000</v>
      </c>
      <c r="U3415" s="96">
        <v>2350000</v>
      </c>
      <c r="V3415" s="108">
        <v>2700000</v>
      </c>
    </row>
    <row r="3416" spans="1:22" hidden="1" x14ac:dyDescent="0.2">
      <c r="A3416" s="103">
        <v>3931</v>
      </c>
      <c r="B3416" s="1" t="s">
        <v>49</v>
      </c>
      <c r="C3416" s="14">
        <v>19</v>
      </c>
      <c r="D3416" s="14">
        <v>84</v>
      </c>
      <c r="E3416" s="1">
        <v>17042</v>
      </c>
      <c r="F3416" s="1" t="str">
        <f t="shared" si="273"/>
        <v>ХУД1984</v>
      </c>
      <c r="G3416" s="2" t="s">
        <v>2120</v>
      </c>
      <c r="I3416" s="1">
        <v>6</v>
      </c>
      <c r="J3416" s="1">
        <v>2008</v>
      </c>
      <c r="L3416" s="122">
        <f t="shared" si="272"/>
        <v>1.1000000000000001</v>
      </c>
      <c r="N3416" s="117">
        <v>2700000</v>
      </c>
      <c r="O3416" s="129">
        <f t="shared" si="274"/>
        <v>2970000.0000000005</v>
      </c>
      <c r="P3416" s="14">
        <f t="shared" si="275"/>
        <v>0</v>
      </c>
      <c r="Q3416" s="14" t="str">
        <f>+IF(B3416='1'!$D$15,IF(C3416='1'!$D$16,'2'!D3416,""),"")</f>
        <v/>
      </c>
      <c r="S3416" s="36">
        <v>2300000</v>
      </c>
      <c r="T3416" s="87">
        <v>2300000</v>
      </c>
      <c r="U3416" s="96">
        <v>2350000</v>
      </c>
      <c r="V3416" s="108">
        <v>2700000</v>
      </c>
    </row>
    <row r="3417" spans="1:22" hidden="1" x14ac:dyDescent="0.2">
      <c r="A3417" s="103">
        <v>3932</v>
      </c>
      <c r="B3417" s="1" t="s">
        <v>49</v>
      </c>
      <c r="C3417" s="14">
        <v>19</v>
      </c>
      <c r="D3417" s="14">
        <v>82</v>
      </c>
      <c r="E3417" s="1">
        <v>17042</v>
      </c>
      <c r="F3417" s="1" t="str">
        <f t="shared" si="273"/>
        <v>ХУД1982</v>
      </c>
      <c r="G3417" s="2" t="s">
        <v>2120</v>
      </c>
      <c r="I3417" s="1">
        <v>6</v>
      </c>
      <c r="J3417" s="1">
        <v>2008</v>
      </c>
      <c r="L3417" s="122">
        <f t="shared" si="272"/>
        <v>1.1000000000000001</v>
      </c>
      <c r="N3417" s="117">
        <v>2700000</v>
      </c>
      <c r="O3417" s="129">
        <f t="shared" si="274"/>
        <v>2970000.0000000005</v>
      </c>
      <c r="P3417" s="14">
        <f t="shared" si="275"/>
        <v>0</v>
      </c>
      <c r="Q3417" s="14" t="str">
        <f>+IF(B3417='1'!$D$15,IF(C3417='1'!$D$16,'2'!D3417,""),"")</f>
        <v/>
      </c>
      <c r="S3417" s="36">
        <v>2300000</v>
      </c>
      <c r="T3417" s="87">
        <v>2300000</v>
      </c>
      <c r="U3417" s="96">
        <v>2350000</v>
      </c>
      <c r="V3417" s="108">
        <v>2700000</v>
      </c>
    </row>
    <row r="3418" spans="1:22" hidden="1" x14ac:dyDescent="0.2">
      <c r="A3418" s="103">
        <v>3933</v>
      </c>
      <c r="B3418" s="1" t="s">
        <v>49</v>
      </c>
      <c r="C3418" s="14">
        <v>19</v>
      </c>
      <c r="D3418" s="14">
        <v>78</v>
      </c>
      <c r="E3418" s="1">
        <v>17042</v>
      </c>
      <c r="F3418" s="1" t="str">
        <f t="shared" si="273"/>
        <v>ХУД1978</v>
      </c>
      <c r="G3418" s="2" t="s">
        <v>2120</v>
      </c>
      <c r="I3418" s="1">
        <v>6</v>
      </c>
      <c r="J3418" s="1">
        <v>2008</v>
      </c>
      <c r="L3418" s="122">
        <f t="shared" si="272"/>
        <v>1.1000000000000001</v>
      </c>
      <c r="N3418" s="117">
        <v>2700000</v>
      </c>
      <c r="O3418" s="129">
        <f t="shared" si="274"/>
        <v>2970000.0000000005</v>
      </c>
      <c r="P3418" s="14">
        <f t="shared" si="275"/>
        <v>0</v>
      </c>
      <c r="Q3418" s="14" t="str">
        <f>+IF(B3418='1'!$D$15,IF(C3418='1'!$D$16,'2'!D3418,""),"")</f>
        <v/>
      </c>
      <c r="S3418" s="36">
        <v>2300000</v>
      </c>
      <c r="T3418" s="87">
        <v>2300000</v>
      </c>
      <c r="U3418" s="96">
        <v>2350000</v>
      </c>
      <c r="V3418" s="108">
        <v>2700000</v>
      </c>
    </row>
    <row r="3419" spans="1:22" hidden="1" x14ac:dyDescent="0.2">
      <c r="A3419" s="103">
        <v>3934</v>
      </c>
      <c r="B3419" s="1" t="s">
        <v>49</v>
      </c>
      <c r="C3419" s="14">
        <v>19</v>
      </c>
      <c r="D3419" s="14">
        <v>76</v>
      </c>
      <c r="E3419" s="1">
        <v>17042</v>
      </c>
      <c r="F3419" s="1" t="str">
        <f t="shared" si="273"/>
        <v>ХУД1976</v>
      </c>
      <c r="G3419" s="2" t="s">
        <v>2120</v>
      </c>
      <c r="I3419" s="1">
        <v>6</v>
      </c>
      <c r="J3419" s="1">
        <v>2008</v>
      </c>
      <c r="L3419" s="122">
        <f t="shared" ref="L3419:L3450" si="276">+$L$1</f>
        <v>1.1000000000000001</v>
      </c>
      <c r="N3419" s="117">
        <v>2700000</v>
      </c>
      <c r="O3419" s="129">
        <f t="shared" si="274"/>
        <v>2970000.0000000005</v>
      </c>
      <c r="P3419" s="14">
        <f t="shared" si="275"/>
        <v>0</v>
      </c>
      <c r="Q3419" s="14" t="str">
        <f>+IF(B3419='1'!$D$15,IF(C3419='1'!$D$16,'2'!D3419,""),"")</f>
        <v/>
      </c>
      <c r="S3419" s="36">
        <v>2300000</v>
      </c>
      <c r="T3419" s="87">
        <v>2300000</v>
      </c>
      <c r="U3419" s="96">
        <v>2350000</v>
      </c>
      <c r="V3419" s="108">
        <v>2700000</v>
      </c>
    </row>
    <row r="3420" spans="1:22" hidden="1" x14ac:dyDescent="0.2">
      <c r="A3420" s="103">
        <v>3935</v>
      </c>
      <c r="B3420" s="1" t="s">
        <v>49</v>
      </c>
      <c r="C3420" s="14">
        <v>19</v>
      </c>
      <c r="D3420" s="14">
        <v>74</v>
      </c>
      <c r="E3420" s="1">
        <v>17042</v>
      </c>
      <c r="F3420" s="1" t="str">
        <f t="shared" si="273"/>
        <v>ХУД1974</v>
      </c>
      <c r="G3420" s="2" t="s">
        <v>2120</v>
      </c>
      <c r="I3420" s="1">
        <v>6</v>
      </c>
      <c r="J3420" s="1">
        <v>2008</v>
      </c>
      <c r="L3420" s="122">
        <f t="shared" si="276"/>
        <v>1.1000000000000001</v>
      </c>
      <c r="N3420" s="117">
        <v>2700000</v>
      </c>
      <c r="O3420" s="129">
        <f t="shared" si="274"/>
        <v>2970000.0000000005</v>
      </c>
      <c r="P3420" s="14">
        <f t="shared" si="275"/>
        <v>0</v>
      </c>
      <c r="Q3420" s="14" t="str">
        <f>+IF(B3420='1'!$D$15,IF(C3420='1'!$D$16,'2'!D3420,""),"")</f>
        <v/>
      </c>
      <c r="S3420" s="36">
        <v>2300000</v>
      </c>
      <c r="T3420" s="87">
        <v>2300000</v>
      </c>
      <c r="U3420" s="96">
        <v>2350000</v>
      </c>
      <c r="V3420" s="108">
        <v>2700000</v>
      </c>
    </row>
    <row r="3421" spans="1:22" hidden="1" x14ac:dyDescent="0.2">
      <c r="A3421" s="103">
        <v>3936</v>
      </c>
      <c r="B3421" s="1" t="s">
        <v>49</v>
      </c>
      <c r="C3421" s="14">
        <v>19</v>
      </c>
      <c r="D3421" s="14">
        <v>91</v>
      </c>
      <c r="E3421" s="1">
        <v>17042</v>
      </c>
      <c r="F3421" s="1" t="str">
        <f t="shared" si="273"/>
        <v>ХУД1991</v>
      </c>
      <c r="G3421" s="2" t="s">
        <v>1561</v>
      </c>
      <c r="I3421" s="1">
        <v>15</v>
      </c>
      <c r="J3421" s="1">
        <v>2013</v>
      </c>
      <c r="K3421" s="2" t="s">
        <v>1319</v>
      </c>
      <c r="L3421" s="122">
        <f t="shared" si="276"/>
        <v>1.1000000000000001</v>
      </c>
      <c r="N3421" s="117">
        <v>2800000</v>
      </c>
      <c r="O3421" s="129">
        <f t="shared" si="274"/>
        <v>3080000.0000000005</v>
      </c>
      <c r="P3421" s="14">
        <f t="shared" si="275"/>
        <v>0</v>
      </c>
      <c r="Q3421" s="14" t="str">
        <f>+IF(B3421='1'!$D$15,IF(C3421='1'!$D$16,'2'!D3421,""),"")</f>
        <v/>
      </c>
      <c r="S3421" s="36">
        <v>2300000</v>
      </c>
      <c r="T3421" s="87">
        <v>2300000</v>
      </c>
      <c r="U3421" s="96">
        <v>2400000</v>
      </c>
      <c r="V3421" s="108">
        <v>2800000</v>
      </c>
    </row>
    <row r="3422" spans="1:22" hidden="1" x14ac:dyDescent="0.2">
      <c r="A3422" s="103">
        <v>3937</v>
      </c>
      <c r="B3422" s="1" t="s">
        <v>49</v>
      </c>
      <c r="C3422" s="14">
        <v>19</v>
      </c>
      <c r="D3422" s="14">
        <v>88</v>
      </c>
      <c r="E3422" s="1">
        <v>17041</v>
      </c>
      <c r="F3422" s="1" t="str">
        <f t="shared" si="273"/>
        <v>ХУД1988</v>
      </c>
      <c r="G3422" s="2" t="s">
        <v>1535</v>
      </c>
      <c r="I3422" s="1">
        <v>6</v>
      </c>
      <c r="J3422" s="1">
        <v>2009</v>
      </c>
      <c r="L3422" s="122">
        <f t="shared" si="276"/>
        <v>1.1000000000000001</v>
      </c>
      <c r="N3422" s="117">
        <v>2500000</v>
      </c>
      <c r="O3422" s="129">
        <f t="shared" si="274"/>
        <v>2750000</v>
      </c>
      <c r="P3422" s="14">
        <f t="shared" si="275"/>
        <v>0</v>
      </c>
      <c r="Q3422" s="14" t="str">
        <f>+IF(B3422='1'!$D$15,IF(C3422='1'!$D$16,'2'!D3422,""),"")</f>
        <v/>
      </c>
      <c r="S3422" s="36">
        <v>2200000</v>
      </c>
      <c r="T3422" s="87">
        <v>2100000</v>
      </c>
      <c r="U3422" s="96">
        <v>2200000</v>
      </c>
      <c r="V3422" s="108">
        <v>2500000</v>
      </c>
    </row>
    <row r="3423" spans="1:22" hidden="1" x14ac:dyDescent="0.2">
      <c r="A3423" s="103">
        <v>3938</v>
      </c>
      <c r="B3423" s="1" t="s">
        <v>49</v>
      </c>
      <c r="C3423" s="14">
        <v>19</v>
      </c>
      <c r="D3423" s="14">
        <v>87</v>
      </c>
      <c r="E3423" s="1">
        <v>17041</v>
      </c>
      <c r="F3423" s="1" t="str">
        <f t="shared" si="273"/>
        <v>ХУД1987</v>
      </c>
      <c r="G3423" s="2" t="s">
        <v>1535</v>
      </c>
      <c r="I3423" s="1">
        <v>8</v>
      </c>
      <c r="J3423" s="1">
        <v>2012</v>
      </c>
      <c r="K3423" s="2" t="s">
        <v>1319</v>
      </c>
      <c r="L3423" s="122">
        <f t="shared" si="276"/>
        <v>1.1000000000000001</v>
      </c>
      <c r="N3423" s="117">
        <v>2500000</v>
      </c>
      <c r="O3423" s="129">
        <f t="shared" si="274"/>
        <v>2750000</v>
      </c>
      <c r="P3423" s="14">
        <f t="shared" si="275"/>
        <v>0</v>
      </c>
      <c r="Q3423" s="14" t="str">
        <f>+IF(B3423='1'!$D$15,IF(C3423='1'!$D$16,'2'!D3423,""),"")</f>
        <v/>
      </c>
      <c r="S3423" s="36">
        <v>2200000</v>
      </c>
      <c r="T3423" s="87">
        <v>2100000</v>
      </c>
      <c r="U3423" s="96">
        <v>2200000</v>
      </c>
      <c r="V3423" s="108">
        <v>2500000</v>
      </c>
    </row>
    <row r="3424" spans="1:22" hidden="1" x14ac:dyDescent="0.2">
      <c r="A3424" s="103">
        <v>3939</v>
      </c>
      <c r="B3424" s="1" t="s">
        <v>49</v>
      </c>
      <c r="C3424" s="14">
        <v>19</v>
      </c>
      <c r="D3424" s="14">
        <v>86</v>
      </c>
      <c r="E3424" s="1">
        <v>17041</v>
      </c>
      <c r="F3424" s="1" t="str">
        <f t="shared" si="273"/>
        <v>ХУД1986</v>
      </c>
      <c r="G3424" s="2" t="s">
        <v>1535</v>
      </c>
      <c r="I3424" s="1">
        <v>6</v>
      </c>
      <c r="J3424" s="1">
        <v>2009</v>
      </c>
      <c r="L3424" s="122">
        <f t="shared" si="276"/>
        <v>1.1000000000000001</v>
      </c>
      <c r="N3424" s="117">
        <v>2500000</v>
      </c>
      <c r="O3424" s="129">
        <f t="shared" si="274"/>
        <v>2750000</v>
      </c>
      <c r="P3424" s="14">
        <f t="shared" si="275"/>
        <v>0</v>
      </c>
      <c r="Q3424" s="14" t="str">
        <f>+IF(B3424='1'!$D$15,IF(C3424='1'!$D$16,'2'!D3424,""),"")</f>
        <v/>
      </c>
      <c r="S3424" s="36">
        <v>2200000</v>
      </c>
      <c r="T3424" s="87">
        <v>2100000</v>
      </c>
      <c r="U3424" s="96">
        <v>2200000</v>
      </c>
      <c r="V3424" s="108">
        <v>2500000</v>
      </c>
    </row>
    <row r="3425" spans="1:22" hidden="1" x14ac:dyDescent="0.2">
      <c r="A3425" s="103">
        <v>3940</v>
      </c>
      <c r="B3425" s="1" t="s">
        <v>49</v>
      </c>
      <c r="C3425" s="14">
        <v>19</v>
      </c>
      <c r="D3425" s="14">
        <v>85</v>
      </c>
      <c r="E3425" s="1">
        <v>17041</v>
      </c>
      <c r="F3425" s="1" t="str">
        <f t="shared" si="273"/>
        <v>ХУД1985</v>
      </c>
      <c r="G3425" s="2" t="s">
        <v>1544</v>
      </c>
      <c r="I3425" s="1">
        <v>6</v>
      </c>
      <c r="J3425" s="1">
        <v>2009</v>
      </c>
      <c r="K3425" s="2" t="s">
        <v>1319</v>
      </c>
      <c r="L3425" s="122">
        <f t="shared" si="276"/>
        <v>1.1000000000000001</v>
      </c>
      <c r="N3425" s="117">
        <v>2500000</v>
      </c>
      <c r="O3425" s="129">
        <f t="shared" si="274"/>
        <v>2750000</v>
      </c>
      <c r="P3425" s="14">
        <f t="shared" si="275"/>
        <v>0</v>
      </c>
      <c r="Q3425" s="14" t="str">
        <f>+IF(B3425='1'!$D$15,IF(C3425='1'!$D$16,'2'!D3425,""),"")</f>
        <v/>
      </c>
      <c r="S3425" s="36"/>
      <c r="T3425" s="87">
        <v>2200000</v>
      </c>
      <c r="U3425" s="96">
        <v>2300000</v>
      </c>
      <c r="V3425" s="108">
        <v>2500000</v>
      </c>
    </row>
    <row r="3426" spans="1:22" hidden="1" x14ac:dyDescent="0.2">
      <c r="A3426" s="103">
        <v>3941</v>
      </c>
      <c r="B3426" s="1" t="s">
        <v>49</v>
      </c>
      <c r="C3426" s="14">
        <v>19</v>
      </c>
      <c r="D3426" s="14">
        <v>83</v>
      </c>
      <c r="E3426" s="1">
        <v>17042</v>
      </c>
      <c r="F3426" s="1" t="str">
        <f t="shared" si="273"/>
        <v>ХУД1983</v>
      </c>
      <c r="G3426" s="2" t="s">
        <v>1549</v>
      </c>
      <c r="I3426" s="1">
        <v>11</v>
      </c>
      <c r="J3426" s="1">
        <v>2012</v>
      </c>
      <c r="K3426" s="2" t="s">
        <v>1319</v>
      </c>
      <c r="L3426" s="122">
        <f t="shared" si="276"/>
        <v>1.1000000000000001</v>
      </c>
      <c r="N3426" s="117">
        <v>2600000</v>
      </c>
      <c r="O3426" s="129">
        <f t="shared" si="274"/>
        <v>2860000</v>
      </c>
      <c r="P3426" s="14">
        <f t="shared" si="275"/>
        <v>0</v>
      </c>
      <c r="Q3426" s="14" t="str">
        <f>+IF(B3426='1'!$D$15,IF(C3426='1'!$D$16,'2'!D3426,""),"")</f>
        <v/>
      </c>
      <c r="S3426" s="36">
        <v>2300000</v>
      </c>
      <c r="T3426" s="87">
        <v>2300000</v>
      </c>
      <c r="U3426" s="96">
        <v>2300000</v>
      </c>
      <c r="V3426" s="108">
        <v>2600000</v>
      </c>
    </row>
    <row r="3427" spans="1:22" hidden="1" x14ac:dyDescent="0.2">
      <c r="A3427" s="103">
        <v>3942</v>
      </c>
      <c r="B3427" s="1" t="s">
        <v>49</v>
      </c>
      <c r="C3427" s="14">
        <v>19</v>
      </c>
      <c r="D3427" s="14">
        <v>81</v>
      </c>
      <c r="E3427" s="1">
        <v>17041</v>
      </c>
      <c r="F3427" s="1" t="str">
        <f t="shared" si="273"/>
        <v>ХУД1981</v>
      </c>
      <c r="G3427" s="2" t="s">
        <v>1528</v>
      </c>
      <c r="I3427" s="1">
        <v>4</v>
      </c>
      <c r="J3427" s="1">
        <v>2009</v>
      </c>
      <c r="K3427" s="2" t="s">
        <v>1380</v>
      </c>
      <c r="L3427" s="122">
        <f t="shared" si="276"/>
        <v>1.1000000000000001</v>
      </c>
      <c r="N3427" s="117">
        <v>2400000</v>
      </c>
      <c r="O3427" s="129">
        <f t="shared" si="274"/>
        <v>2640000</v>
      </c>
      <c r="P3427" s="14">
        <f t="shared" si="275"/>
        <v>0</v>
      </c>
      <c r="Q3427" s="14" t="str">
        <f>+IF(B3427='1'!$D$15,IF(C3427='1'!$D$16,'2'!D3427,""),"")</f>
        <v/>
      </c>
      <c r="S3427" s="36">
        <v>2200000</v>
      </c>
      <c r="T3427" s="87">
        <v>2200000</v>
      </c>
      <c r="U3427" s="96">
        <v>2200000</v>
      </c>
      <c r="V3427" s="108">
        <v>2400000</v>
      </c>
    </row>
    <row r="3428" spans="1:22" hidden="1" x14ac:dyDescent="0.2">
      <c r="A3428" s="103">
        <v>3943</v>
      </c>
      <c r="B3428" s="1" t="s">
        <v>49</v>
      </c>
      <c r="C3428" s="14">
        <v>19</v>
      </c>
      <c r="D3428" s="14">
        <v>79</v>
      </c>
      <c r="E3428" s="1">
        <v>17042</v>
      </c>
      <c r="F3428" s="1" t="str">
        <f t="shared" si="273"/>
        <v>ХУД1979</v>
      </c>
      <c r="G3428" s="2" t="s">
        <v>6</v>
      </c>
      <c r="I3428" s="1">
        <v>6</v>
      </c>
      <c r="J3428" s="1">
        <v>2010</v>
      </c>
      <c r="K3428" s="2" t="s">
        <v>1319</v>
      </c>
      <c r="L3428" s="122">
        <f t="shared" si="276"/>
        <v>1.1000000000000001</v>
      </c>
      <c r="N3428" s="117">
        <v>2600000</v>
      </c>
      <c r="O3428" s="129">
        <f t="shared" si="274"/>
        <v>2860000</v>
      </c>
      <c r="P3428" s="14">
        <f t="shared" si="275"/>
        <v>0</v>
      </c>
      <c r="Q3428" s="14" t="str">
        <f>+IF(B3428='1'!$D$15,IF(C3428='1'!$D$16,'2'!D3428,""),"")</f>
        <v/>
      </c>
      <c r="S3428" s="36">
        <v>2300000</v>
      </c>
      <c r="T3428" s="87">
        <v>2300000</v>
      </c>
      <c r="U3428" s="96">
        <v>2300000</v>
      </c>
      <c r="V3428" s="108">
        <v>2600000</v>
      </c>
    </row>
    <row r="3429" spans="1:22" hidden="1" x14ac:dyDescent="0.2">
      <c r="A3429" s="103">
        <v>3944</v>
      </c>
      <c r="B3429" s="1" t="s">
        <v>49</v>
      </c>
      <c r="C3429" s="14">
        <v>19</v>
      </c>
      <c r="D3429" s="14" t="s">
        <v>2245</v>
      </c>
      <c r="E3429" s="1">
        <v>17042</v>
      </c>
      <c r="F3429" s="1" t="str">
        <f t="shared" si="273"/>
        <v>ХУД1975 /УБ сувилалын зүүн талд/</v>
      </c>
      <c r="G3429" s="2" t="s">
        <v>2246</v>
      </c>
      <c r="I3429" s="1">
        <v>5</v>
      </c>
      <c r="J3429" s="1">
        <v>2010</v>
      </c>
      <c r="K3429" s="2" t="s">
        <v>1319</v>
      </c>
      <c r="L3429" s="122">
        <f t="shared" si="276"/>
        <v>1.1000000000000001</v>
      </c>
      <c r="N3429" s="117">
        <v>2600000</v>
      </c>
      <c r="O3429" s="129">
        <f t="shared" si="274"/>
        <v>2860000</v>
      </c>
      <c r="P3429" s="14">
        <f t="shared" si="275"/>
        <v>0</v>
      </c>
      <c r="Q3429" s="14" t="str">
        <f>+IF(B3429='1'!$D$15,IF(C3429='1'!$D$16,'2'!D3429,""),"")</f>
        <v/>
      </c>
      <c r="S3429" s="36">
        <v>2200000</v>
      </c>
      <c r="T3429" s="87">
        <v>2300000</v>
      </c>
      <c r="U3429" s="96">
        <v>2300000</v>
      </c>
      <c r="V3429" s="108">
        <v>2600000</v>
      </c>
    </row>
    <row r="3430" spans="1:22" hidden="1" x14ac:dyDescent="0.2">
      <c r="A3430" s="103">
        <v>3945</v>
      </c>
      <c r="B3430" s="1" t="s">
        <v>49</v>
      </c>
      <c r="C3430" s="14">
        <v>19</v>
      </c>
      <c r="D3430" s="14" t="s">
        <v>2247</v>
      </c>
      <c r="E3430" s="1">
        <v>17041</v>
      </c>
      <c r="F3430" s="1" t="str">
        <f t="shared" si="273"/>
        <v>ХУД1973 /УБ сувилалын зүүн талд/</v>
      </c>
      <c r="G3430" s="2" t="s">
        <v>2246</v>
      </c>
      <c r="I3430" s="1">
        <v>5</v>
      </c>
      <c r="J3430" s="1">
        <v>2011</v>
      </c>
      <c r="K3430" s="2" t="s">
        <v>1319</v>
      </c>
      <c r="L3430" s="122">
        <f t="shared" si="276"/>
        <v>1.1000000000000001</v>
      </c>
      <c r="N3430" s="117">
        <v>2500000</v>
      </c>
      <c r="O3430" s="129">
        <f t="shared" si="274"/>
        <v>2750000</v>
      </c>
      <c r="P3430" s="14">
        <f t="shared" si="275"/>
        <v>0</v>
      </c>
      <c r="Q3430" s="14" t="str">
        <f>+IF(B3430='1'!$D$15,IF(C3430='1'!$D$16,'2'!D3430,""),"")</f>
        <v/>
      </c>
      <c r="S3430" s="36">
        <v>2100000</v>
      </c>
      <c r="T3430" s="87">
        <v>2200000</v>
      </c>
      <c r="U3430" s="96">
        <v>2200000</v>
      </c>
      <c r="V3430" s="108">
        <v>2500000</v>
      </c>
    </row>
    <row r="3431" spans="1:22" hidden="1" x14ac:dyDescent="0.2">
      <c r="A3431" s="103">
        <v>3946</v>
      </c>
      <c r="B3431" s="1" t="s">
        <v>49</v>
      </c>
      <c r="C3431" s="14">
        <v>19</v>
      </c>
      <c r="D3431" s="14">
        <v>72</v>
      </c>
      <c r="E3431" s="1">
        <v>17041</v>
      </c>
      <c r="F3431" s="1" t="str">
        <f t="shared" si="273"/>
        <v>ХУД1972</v>
      </c>
      <c r="G3431" s="2" t="s">
        <v>1540</v>
      </c>
      <c r="I3431" s="1">
        <v>9</v>
      </c>
      <c r="J3431" s="1">
        <v>2014</v>
      </c>
      <c r="K3431" s="2" t="s">
        <v>1319</v>
      </c>
      <c r="L3431" s="122">
        <f t="shared" si="276"/>
        <v>1.1000000000000001</v>
      </c>
      <c r="N3431" s="117">
        <v>3000000</v>
      </c>
      <c r="O3431" s="129">
        <f t="shared" si="274"/>
        <v>3300000.0000000005</v>
      </c>
      <c r="P3431" s="14">
        <f t="shared" si="275"/>
        <v>0</v>
      </c>
      <c r="Q3431" s="14" t="str">
        <f>+IF(B3431='1'!$D$15,IF(C3431='1'!$D$16,'2'!D3431,""),"")</f>
        <v/>
      </c>
      <c r="S3431" s="36">
        <v>2300000</v>
      </c>
      <c r="T3431" s="87">
        <v>2400000</v>
      </c>
      <c r="U3431" s="96">
        <v>2400000</v>
      </c>
      <c r="V3431" s="108">
        <v>3000000</v>
      </c>
    </row>
    <row r="3432" spans="1:22" hidden="1" x14ac:dyDescent="0.2">
      <c r="A3432" s="103">
        <v>3947</v>
      </c>
      <c r="B3432" s="1" t="s">
        <v>49</v>
      </c>
      <c r="C3432" s="14">
        <v>19</v>
      </c>
      <c r="D3432" s="14">
        <v>71</v>
      </c>
      <c r="E3432" s="1">
        <v>17041</v>
      </c>
      <c r="F3432" s="1" t="str">
        <f t="shared" si="273"/>
        <v>ХУД1971</v>
      </c>
      <c r="G3432" s="2" t="s">
        <v>1541</v>
      </c>
      <c r="I3432" s="1">
        <v>6</v>
      </c>
      <c r="J3432" s="1">
        <v>2013</v>
      </c>
      <c r="K3432" s="2" t="s">
        <v>1319</v>
      </c>
      <c r="L3432" s="122">
        <f t="shared" si="276"/>
        <v>1.1000000000000001</v>
      </c>
      <c r="N3432" s="117">
        <v>3000000</v>
      </c>
      <c r="O3432" s="129">
        <f t="shared" si="274"/>
        <v>3300000.0000000005</v>
      </c>
      <c r="P3432" s="14">
        <f t="shared" si="275"/>
        <v>0</v>
      </c>
      <c r="Q3432" s="14" t="str">
        <f>+IF(B3432='1'!$D$15,IF(C3432='1'!$D$16,'2'!D3432,""),"")</f>
        <v/>
      </c>
      <c r="S3432" s="36">
        <v>2300000</v>
      </c>
      <c r="T3432" s="87">
        <v>2400000</v>
      </c>
      <c r="U3432" s="96">
        <v>2400000</v>
      </c>
      <c r="V3432" s="108">
        <v>3000000</v>
      </c>
    </row>
    <row r="3433" spans="1:22" hidden="1" x14ac:dyDescent="0.2">
      <c r="A3433" s="103">
        <v>3948</v>
      </c>
      <c r="B3433" s="1" t="s">
        <v>49</v>
      </c>
      <c r="C3433" s="14">
        <v>19</v>
      </c>
      <c r="D3433" s="14">
        <v>69</v>
      </c>
      <c r="E3433" s="1">
        <v>17041</v>
      </c>
      <c r="F3433" s="1" t="str">
        <f t="shared" si="273"/>
        <v>ХУД1969</v>
      </c>
      <c r="G3433" s="2" t="s">
        <v>181</v>
      </c>
      <c r="I3433" s="1">
        <v>5</v>
      </c>
      <c r="J3433" s="1">
        <v>2009</v>
      </c>
      <c r="K3433" s="2" t="s">
        <v>1319</v>
      </c>
      <c r="L3433" s="122">
        <f t="shared" si="276"/>
        <v>1.1000000000000001</v>
      </c>
      <c r="N3433" s="117">
        <v>2600000</v>
      </c>
      <c r="O3433" s="129">
        <f t="shared" si="274"/>
        <v>2860000</v>
      </c>
      <c r="P3433" s="14">
        <f t="shared" si="275"/>
        <v>0</v>
      </c>
      <c r="Q3433" s="14" t="str">
        <f>+IF(B3433='1'!$D$15,IF(C3433='1'!$D$16,'2'!D3433,""),"")</f>
        <v/>
      </c>
      <c r="S3433" s="36">
        <v>2300000</v>
      </c>
      <c r="T3433" s="87">
        <v>2400000</v>
      </c>
      <c r="U3433" s="96">
        <v>2400000</v>
      </c>
      <c r="V3433" s="108">
        <v>2600000</v>
      </c>
    </row>
    <row r="3434" spans="1:22" hidden="1" x14ac:dyDescent="0.2">
      <c r="A3434" s="103">
        <v>3949</v>
      </c>
      <c r="B3434" s="1" t="s">
        <v>49</v>
      </c>
      <c r="C3434" s="14">
        <v>19</v>
      </c>
      <c r="D3434" s="14">
        <v>68</v>
      </c>
      <c r="E3434" s="1">
        <v>17041</v>
      </c>
      <c r="F3434" s="1" t="str">
        <f t="shared" si="273"/>
        <v>ХУД1968</v>
      </c>
      <c r="G3434" s="2" t="s">
        <v>6</v>
      </c>
      <c r="I3434" s="1">
        <v>6</v>
      </c>
      <c r="J3434" s="1">
        <v>2012</v>
      </c>
      <c r="L3434" s="122">
        <f t="shared" si="276"/>
        <v>1.1000000000000001</v>
      </c>
      <c r="N3434" s="117">
        <v>2500000</v>
      </c>
      <c r="O3434" s="129">
        <f t="shared" si="274"/>
        <v>2750000</v>
      </c>
      <c r="P3434" s="14">
        <f t="shared" si="275"/>
        <v>0</v>
      </c>
      <c r="Q3434" s="14" t="str">
        <f>+IF(B3434='1'!$D$15,IF(C3434='1'!$D$16,'2'!D3434,""),"")</f>
        <v/>
      </c>
      <c r="S3434" s="36">
        <v>2200000</v>
      </c>
      <c r="T3434" s="87">
        <v>2300000</v>
      </c>
      <c r="U3434" s="96">
        <v>2300000</v>
      </c>
      <c r="V3434" s="108">
        <v>2500000</v>
      </c>
    </row>
    <row r="3435" spans="1:22" hidden="1" x14ac:dyDescent="0.2">
      <c r="A3435" s="103">
        <v>3950</v>
      </c>
      <c r="B3435" s="1" t="s">
        <v>49</v>
      </c>
      <c r="C3435" s="14">
        <v>19</v>
      </c>
      <c r="D3435" s="14">
        <v>67</v>
      </c>
      <c r="E3435" s="1">
        <v>17041</v>
      </c>
      <c r="F3435" s="1" t="str">
        <f t="shared" si="273"/>
        <v>ХУД1967</v>
      </c>
      <c r="G3435" s="2" t="s">
        <v>6</v>
      </c>
      <c r="I3435" s="1">
        <v>7</v>
      </c>
      <c r="J3435" s="1">
        <v>2010</v>
      </c>
      <c r="K3435" s="2" t="s">
        <v>1319</v>
      </c>
      <c r="L3435" s="122">
        <f t="shared" si="276"/>
        <v>1.1000000000000001</v>
      </c>
      <c r="N3435" s="117">
        <v>2500000</v>
      </c>
      <c r="O3435" s="129">
        <f t="shared" si="274"/>
        <v>2750000</v>
      </c>
      <c r="P3435" s="14">
        <f t="shared" si="275"/>
        <v>0</v>
      </c>
      <c r="Q3435" s="14" t="str">
        <f>+IF(B3435='1'!$D$15,IF(C3435='1'!$D$16,'2'!D3435,""),"")</f>
        <v/>
      </c>
      <c r="S3435" s="36">
        <v>2200000</v>
      </c>
      <c r="T3435" s="87">
        <v>2300000</v>
      </c>
      <c r="U3435" s="96">
        <v>2300000</v>
      </c>
      <c r="V3435" s="108">
        <v>2500000</v>
      </c>
    </row>
    <row r="3436" spans="1:22" hidden="1" x14ac:dyDescent="0.2">
      <c r="A3436" s="103">
        <v>3951</v>
      </c>
      <c r="B3436" s="1" t="s">
        <v>49</v>
      </c>
      <c r="C3436" s="14">
        <v>19</v>
      </c>
      <c r="D3436" s="14">
        <v>66</v>
      </c>
      <c r="E3436" s="1">
        <v>17041</v>
      </c>
      <c r="F3436" s="1" t="str">
        <f t="shared" si="273"/>
        <v>ХУД1966</v>
      </c>
      <c r="G3436" s="2" t="s">
        <v>1533</v>
      </c>
      <c r="I3436" s="1">
        <v>6</v>
      </c>
      <c r="J3436" s="1">
        <v>2009</v>
      </c>
      <c r="L3436" s="122">
        <f t="shared" si="276"/>
        <v>1.1000000000000001</v>
      </c>
      <c r="N3436" s="117">
        <v>2500000</v>
      </c>
      <c r="O3436" s="129">
        <f t="shared" si="274"/>
        <v>2750000</v>
      </c>
      <c r="P3436" s="14">
        <f t="shared" si="275"/>
        <v>0</v>
      </c>
      <c r="Q3436" s="14" t="str">
        <f>+IF(B3436='1'!$D$15,IF(C3436='1'!$D$16,'2'!D3436,""),"")</f>
        <v/>
      </c>
      <c r="S3436" s="36">
        <v>2000000</v>
      </c>
      <c r="T3436" s="87">
        <v>2200000</v>
      </c>
      <c r="U3436" s="96">
        <v>2200000</v>
      </c>
      <c r="V3436" s="108">
        <v>2500000</v>
      </c>
    </row>
    <row r="3437" spans="1:22" hidden="1" x14ac:dyDescent="0.2">
      <c r="A3437" s="103">
        <v>3952</v>
      </c>
      <c r="B3437" s="1" t="s">
        <v>49</v>
      </c>
      <c r="C3437" s="14">
        <v>19</v>
      </c>
      <c r="D3437" s="14">
        <v>65</v>
      </c>
      <c r="E3437" s="1">
        <v>17041</v>
      </c>
      <c r="F3437" s="1" t="str">
        <f t="shared" si="273"/>
        <v>ХУД1965</v>
      </c>
      <c r="G3437" s="2" t="s">
        <v>1533</v>
      </c>
      <c r="I3437" s="1">
        <v>6</v>
      </c>
      <c r="J3437" s="1">
        <v>2008</v>
      </c>
      <c r="K3437" s="2" t="s">
        <v>1319</v>
      </c>
      <c r="L3437" s="122">
        <f t="shared" si="276"/>
        <v>1.1000000000000001</v>
      </c>
      <c r="N3437" s="117">
        <v>2500000</v>
      </c>
      <c r="O3437" s="129">
        <f t="shared" si="274"/>
        <v>2750000</v>
      </c>
      <c r="P3437" s="14">
        <f t="shared" si="275"/>
        <v>0</v>
      </c>
      <c r="Q3437" s="14" t="str">
        <f>+IF(B3437='1'!$D$15,IF(C3437='1'!$D$16,'2'!D3437,""),"")</f>
        <v/>
      </c>
      <c r="S3437" s="36">
        <v>2000000</v>
      </c>
      <c r="T3437" s="87">
        <v>2100000</v>
      </c>
      <c r="U3437" s="96">
        <v>2200000</v>
      </c>
      <c r="V3437" s="108">
        <v>2500000</v>
      </c>
    </row>
    <row r="3438" spans="1:22" hidden="1" x14ac:dyDescent="0.2">
      <c r="A3438" s="103">
        <v>3953</v>
      </c>
      <c r="B3438" s="1" t="s">
        <v>49</v>
      </c>
      <c r="C3438" s="14">
        <v>19</v>
      </c>
      <c r="D3438" s="14">
        <v>64</v>
      </c>
      <c r="E3438" s="1">
        <v>17041</v>
      </c>
      <c r="F3438" s="1" t="str">
        <f t="shared" si="273"/>
        <v>ХУД1964</v>
      </c>
      <c r="G3438" s="2" t="s">
        <v>6</v>
      </c>
      <c r="I3438" s="1">
        <v>4</v>
      </c>
      <c r="J3438" s="1">
        <v>2007</v>
      </c>
      <c r="K3438" s="2" t="s">
        <v>1319</v>
      </c>
      <c r="L3438" s="122">
        <f t="shared" si="276"/>
        <v>1.1000000000000001</v>
      </c>
      <c r="N3438" s="117">
        <v>2000000</v>
      </c>
      <c r="O3438" s="129">
        <f t="shared" si="274"/>
        <v>2200000</v>
      </c>
      <c r="P3438" s="14">
        <f t="shared" si="275"/>
        <v>0</v>
      </c>
      <c r="Q3438" s="14" t="str">
        <f>+IF(B3438='1'!$D$15,IF(C3438='1'!$D$16,'2'!D3438,""),"")</f>
        <v/>
      </c>
      <c r="S3438" s="36">
        <v>1800000</v>
      </c>
      <c r="T3438" s="87">
        <v>1800000</v>
      </c>
      <c r="U3438" s="96">
        <v>1800000</v>
      </c>
      <c r="V3438" s="108">
        <v>2000000</v>
      </c>
    </row>
    <row r="3439" spans="1:22" hidden="1" x14ac:dyDescent="0.2">
      <c r="A3439" s="103">
        <v>3954</v>
      </c>
      <c r="B3439" s="1" t="s">
        <v>49</v>
      </c>
      <c r="C3439" s="14">
        <v>19</v>
      </c>
      <c r="D3439" s="14">
        <v>63</v>
      </c>
      <c r="E3439" s="1">
        <v>17041</v>
      </c>
      <c r="F3439" s="1" t="str">
        <f t="shared" si="273"/>
        <v>ХУД1963</v>
      </c>
      <c r="G3439" s="2" t="s">
        <v>6</v>
      </c>
      <c r="I3439" s="1">
        <v>6</v>
      </c>
      <c r="J3439" s="1">
        <v>2008</v>
      </c>
      <c r="L3439" s="122">
        <f t="shared" si="276"/>
        <v>1.1000000000000001</v>
      </c>
      <c r="N3439" s="117">
        <v>2400000</v>
      </c>
      <c r="O3439" s="129">
        <f t="shared" si="274"/>
        <v>2640000</v>
      </c>
      <c r="P3439" s="14">
        <f t="shared" si="275"/>
        <v>0</v>
      </c>
      <c r="Q3439" s="14" t="str">
        <f>+IF(B3439='1'!$D$15,IF(C3439='1'!$D$16,'2'!D3439,""),"")</f>
        <v/>
      </c>
      <c r="S3439" s="36">
        <v>2000000</v>
      </c>
      <c r="T3439" s="87">
        <v>2200000</v>
      </c>
      <c r="U3439" s="96">
        <v>2200000</v>
      </c>
      <c r="V3439" s="108">
        <v>2400000</v>
      </c>
    </row>
    <row r="3440" spans="1:22" hidden="1" x14ac:dyDescent="0.2">
      <c r="A3440" s="103">
        <v>3955</v>
      </c>
      <c r="B3440" s="1" t="s">
        <v>49</v>
      </c>
      <c r="C3440" s="14">
        <v>19</v>
      </c>
      <c r="D3440" s="14">
        <v>62</v>
      </c>
      <c r="E3440" s="1">
        <v>17041</v>
      </c>
      <c r="F3440" s="1" t="str">
        <f t="shared" si="273"/>
        <v>ХУД1962</v>
      </c>
      <c r="G3440" s="2" t="s">
        <v>6</v>
      </c>
      <c r="I3440" s="1">
        <v>5</v>
      </c>
      <c r="J3440" s="1">
        <v>2008</v>
      </c>
      <c r="K3440" s="2" t="s">
        <v>1319</v>
      </c>
      <c r="L3440" s="122">
        <f t="shared" si="276"/>
        <v>1.1000000000000001</v>
      </c>
      <c r="N3440" s="117">
        <v>2000000</v>
      </c>
      <c r="O3440" s="129">
        <f t="shared" si="274"/>
        <v>2200000</v>
      </c>
      <c r="P3440" s="14">
        <f t="shared" si="275"/>
        <v>0</v>
      </c>
      <c r="Q3440" s="14" t="str">
        <f>+IF(B3440='1'!$D$15,IF(C3440='1'!$D$16,'2'!D3440,""),"")</f>
        <v/>
      </c>
      <c r="S3440" s="36">
        <v>1800000</v>
      </c>
      <c r="T3440" s="87">
        <v>1800000</v>
      </c>
      <c r="U3440" s="96">
        <v>1800000</v>
      </c>
      <c r="V3440" s="108">
        <v>2000000</v>
      </c>
    </row>
    <row r="3441" spans="1:22" hidden="1" x14ac:dyDescent="0.2">
      <c r="A3441" s="103">
        <v>3956</v>
      </c>
      <c r="B3441" s="1" t="s">
        <v>49</v>
      </c>
      <c r="C3441" s="14">
        <v>19</v>
      </c>
      <c r="D3441" s="14">
        <v>61</v>
      </c>
      <c r="E3441" s="1">
        <v>17041</v>
      </c>
      <c r="F3441" s="1" t="str">
        <f t="shared" si="273"/>
        <v>ХУД1961</v>
      </c>
      <c r="G3441" s="2" t="s">
        <v>6</v>
      </c>
      <c r="I3441" s="1">
        <v>9</v>
      </c>
      <c r="J3441" s="1">
        <v>2009</v>
      </c>
      <c r="K3441" s="2" t="s">
        <v>1319</v>
      </c>
      <c r="L3441" s="122">
        <f t="shared" si="276"/>
        <v>1.1000000000000001</v>
      </c>
      <c r="N3441" s="117">
        <v>2600000</v>
      </c>
      <c r="O3441" s="129">
        <f t="shared" si="274"/>
        <v>2860000</v>
      </c>
      <c r="P3441" s="14">
        <f t="shared" si="275"/>
        <v>0</v>
      </c>
      <c r="Q3441" s="14" t="str">
        <f>+IF(B3441='1'!$D$15,IF(C3441='1'!$D$16,'2'!D3441,""),"")</f>
        <v/>
      </c>
      <c r="S3441" s="36">
        <v>2300000</v>
      </c>
      <c r="T3441" s="87">
        <v>2400000</v>
      </c>
      <c r="U3441" s="96">
        <v>2400000</v>
      </c>
      <c r="V3441" s="108">
        <v>2600000</v>
      </c>
    </row>
    <row r="3442" spans="1:22" hidden="1" x14ac:dyDescent="0.2">
      <c r="A3442" s="103">
        <v>3957</v>
      </c>
      <c r="B3442" s="1" t="s">
        <v>49</v>
      </c>
      <c r="C3442" s="14">
        <v>19</v>
      </c>
      <c r="D3442" s="14">
        <v>59</v>
      </c>
      <c r="E3442" s="1">
        <v>17041</v>
      </c>
      <c r="F3442" s="1" t="str">
        <f t="shared" si="273"/>
        <v>ХУД1959</v>
      </c>
      <c r="G3442" s="2" t="s">
        <v>6</v>
      </c>
      <c r="I3442" s="1">
        <v>9</v>
      </c>
      <c r="J3442" s="1">
        <v>2010</v>
      </c>
      <c r="K3442" s="2" t="s">
        <v>1319</v>
      </c>
      <c r="L3442" s="122">
        <f t="shared" si="276"/>
        <v>1.1000000000000001</v>
      </c>
      <c r="N3442" s="117">
        <v>2600000</v>
      </c>
      <c r="O3442" s="129">
        <f t="shared" si="274"/>
        <v>2860000</v>
      </c>
      <c r="P3442" s="14">
        <f t="shared" si="275"/>
        <v>0</v>
      </c>
      <c r="Q3442" s="14" t="str">
        <f>+IF(B3442='1'!$D$15,IF(C3442='1'!$D$16,'2'!D3442,""),"")</f>
        <v/>
      </c>
      <c r="S3442" s="36">
        <v>2300000</v>
      </c>
      <c r="T3442" s="87">
        <v>2400000</v>
      </c>
      <c r="U3442" s="96">
        <v>2400000</v>
      </c>
      <c r="V3442" s="108">
        <v>2600000</v>
      </c>
    </row>
    <row r="3443" spans="1:22" hidden="1" x14ac:dyDescent="0.2">
      <c r="A3443" s="103">
        <v>3958</v>
      </c>
      <c r="B3443" s="1" t="s">
        <v>49</v>
      </c>
      <c r="C3443" s="14">
        <v>19</v>
      </c>
      <c r="D3443" s="14">
        <v>57</v>
      </c>
      <c r="E3443" s="1">
        <v>17041</v>
      </c>
      <c r="F3443" s="1" t="str">
        <f t="shared" si="273"/>
        <v>ХУД1957</v>
      </c>
      <c r="G3443" s="2" t="s">
        <v>6</v>
      </c>
      <c r="I3443" s="1">
        <v>10</v>
      </c>
      <c r="J3443" s="1">
        <v>2012</v>
      </c>
      <c r="K3443" s="2" t="s">
        <v>1319</v>
      </c>
      <c r="L3443" s="122">
        <f t="shared" si="276"/>
        <v>1.1000000000000001</v>
      </c>
      <c r="N3443" s="117">
        <v>2800000</v>
      </c>
      <c r="O3443" s="129">
        <f t="shared" si="274"/>
        <v>3080000.0000000005</v>
      </c>
      <c r="P3443" s="14">
        <f t="shared" si="275"/>
        <v>0</v>
      </c>
      <c r="Q3443" s="14" t="str">
        <f>+IF(B3443='1'!$D$15,IF(C3443='1'!$D$16,'2'!D3443,""),"")</f>
        <v/>
      </c>
      <c r="S3443" s="36">
        <v>2200000</v>
      </c>
      <c r="T3443" s="87">
        <v>2300000</v>
      </c>
      <c r="U3443" s="96">
        <v>2300000</v>
      </c>
      <c r="V3443" s="108">
        <v>2800000</v>
      </c>
    </row>
    <row r="3444" spans="1:22" hidden="1" x14ac:dyDescent="0.2">
      <c r="A3444" s="103">
        <v>3959</v>
      </c>
      <c r="B3444" s="1" t="s">
        <v>49</v>
      </c>
      <c r="C3444" s="14">
        <v>19</v>
      </c>
      <c r="D3444" s="14">
        <v>56</v>
      </c>
      <c r="E3444" s="1">
        <v>17041</v>
      </c>
      <c r="F3444" s="1" t="str">
        <f t="shared" si="273"/>
        <v>ХУД1956</v>
      </c>
      <c r="G3444" s="2" t="s">
        <v>6</v>
      </c>
      <c r="I3444" s="1">
        <v>9</v>
      </c>
      <c r="J3444" s="1">
        <v>2009</v>
      </c>
      <c r="L3444" s="122">
        <f t="shared" si="276"/>
        <v>1.1000000000000001</v>
      </c>
      <c r="N3444" s="117">
        <v>2200000</v>
      </c>
      <c r="O3444" s="129">
        <f t="shared" si="274"/>
        <v>2420000</v>
      </c>
      <c r="P3444" s="14">
        <f t="shared" si="275"/>
        <v>0</v>
      </c>
      <c r="Q3444" s="14" t="str">
        <f>+IF(B3444='1'!$D$15,IF(C3444='1'!$D$16,'2'!D3444,""),"")</f>
        <v/>
      </c>
      <c r="S3444" s="36">
        <v>2000000</v>
      </c>
      <c r="T3444" s="87">
        <v>2000000</v>
      </c>
      <c r="U3444" s="96">
        <v>2000000</v>
      </c>
      <c r="V3444" s="108">
        <v>2200000</v>
      </c>
    </row>
    <row r="3445" spans="1:22" hidden="1" x14ac:dyDescent="0.2">
      <c r="A3445" s="103">
        <v>3960</v>
      </c>
      <c r="B3445" s="1" t="s">
        <v>49</v>
      </c>
      <c r="C3445" s="14">
        <v>19</v>
      </c>
      <c r="D3445" s="14">
        <v>55</v>
      </c>
      <c r="E3445" s="1">
        <v>17041</v>
      </c>
      <c r="F3445" s="1" t="str">
        <f t="shared" si="273"/>
        <v>ХУД1955</v>
      </c>
      <c r="G3445" s="2" t="s">
        <v>1576</v>
      </c>
      <c r="I3445" s="1">
        <v>9</v>
      </c>
      <c r="J3445" s="1">
        <v>2017</v>
      </c>
      <c r="K3445" s="2" t="s">
        <v>1319</v>
      </c>
      <c r="L3445" s="122">
        <f t="shared" si="276"/>
        <v>1.1000000000000001</v>
      </c>
      <c r="N3445" s="117">
        <v>2500000</v>
      </c>
      <c r="O3445" s="129">
        <f t="shared" si="274"/>
        <v>2750000</v>
      </c>
      <c r="P3445" s="14">
        <f t="shared" si="275"/>
        <v>0</v>
      </c>
      <c r="Q3445" s="14" t="str">
        <f>+IF(B3445='1'!$D$15,IF(C3445='1'!$D$16,'2'!D3445,""),"")</f>
        <v/>
      </c>
      <c r="S3445" s="36">
        <v>2200000</v>
      </c>
      <c r="T3445" s="87">
        <v>2300000</v>
      </c>
      <c r="U3445" s="96">
        <v>2300000</v>
      </c>
      <c r="V3445" s="108">
        <v>2500000</v>
      </c>
    </row>
    <row r="3446" spans="1:22" hidden="1" x14ac:dyDescent="0.2">
      <c r="A3446" s="103">
        <v>3961</v>
      </c>
      <c r="B3446" s="1" t="s">
        <v>49</v>
      </c>
      <c r="C3446" s="14">
        <v>19</v>
      </c>
      <c r="D3446" s="14">
        <v>54</v>
      </c>
      <c r="E3446" s="1">
        <v>17041</v>
      </c>
      <c r="F3446" s="1" t="str">
        <f t="shared" si="273"/>
        <v>ХУД1954</v>
      </c>
      <c r="G3446" s="2" t="s">
        <v>2234</v>
      </c>
      <c r="I3446" s="1">
        <v>4</v>
      </c>
      <c r="J3446" s="1">
        <v>2012</v>
      </c>
      <c r="K3446" s="2" t="s">
        <v>1319</v>
      </c>
      <c r="L3446" s="122">
        <f t="shared" si="276"/>
        <v>1.1000000000000001</v>
      </c>
      <c r="N3446" s="117">
        <v>2600000</v>
      </c>
      <c r="O3446" s="129">
        <f t="shared" si="274"/>
        <v>2860000</v>
      </c>
      <c r="P3446" s="14">
        <f t="shared" si="275"/>
        <v>0</v>
      </c>
      <c r="Q3446" s="14" t="str">
        <f>+IF(B3446='1'!$D$15,IF(C3446='1'!$D$16,'2'!D3446,""),"")</f>
        <v/>
      </c>
      <c r="S3446" s="36">
        <v>2200000</v>
      </c>
      <c r="T3446" s="87">
        <v>2200000</v>
      </c>
      <c r="U3446" s="96">
        <v>2200000</v>
      </c>
      <c r="V3446" s="108">
        <v>2600000</v>
      </c>
    </row>
    <row r="3447" spans="1:22" hidden="1" x14ac:dyDescent="0.2">
      <c r="A3447" s="103">
        <v>3962</v>
      </c>
      <c r="B3447" s="1" t="s">
        <v>49</v>
      </c>
      <c r="C3447" s="14">
        <v>19</v>
      </c>
      <c r="D3447" s="14">
        <v>50</v>
      </c>
      <c r="E3447" s="1">
        <v>17040</v>
      </c>
      <c r="F3447" s="1" t="str">
        <f t="shared" si="273"/>
        <v>ХУД1950</v>
      </c>
      <c r="G3447" s="2" t="s">
        <v>6</v>
      </c>
      <c r="I3447" s="1">
        <v>16</v>
      </c>
      <c r="J3447" s="1">
        <v>2012</v>
      </c>
      <c r="K3447" s="2" t="s">
        <v>1268</v>
      </c>
      <c r="L3447" s="122">
        <f t="shared" si="276"/>
        <v>1.1000000000000001</v>
      </c>
      <c r="N3447" s="117">
        <v>2900000</v>
      </c>
      <c r="O3447" s="129">
        <f t="shared" si="274"/>
        <v>3190000.0000000005</v>
      </c>
      <c r="P3447" s="14">
        <f t="shared" si="275"/>
        <v>0</v>
      </c>
      <c r="Q3447" s="14" t="str">
        <f>+IF(B3447='1'!$D$15,IF(C3447='1'!$D$16,'2'!D3447,""),"")</f>
        <v/>
      </c>
      <c r="S3447" s="36">
        <v>2200000</v>
      </c>
      <c r="T3447" s="87">
        <v>2500000</v>
      </c>
      <c r="U3447" s="96">
        <v>2500000</v>
      </c>
      <c r="V3447" s="108">
        <v>2900000</v>
      </c>
    </row>
    <row r="3448" spans="1:22" hidden="1" x14ac:dyDescent="0.2">
      <c r="A3448" s="103">
        <v>3963</v>
      </c>
      <c r="B3448" s="1" t="s">
        <v>49</v>
      </c>
      <c r="C3448" s="14">
        <v>19</v>
      </c>
      <c r="D3448" s="14">
        <v>49</v>
      </c>
      <c r="E3448" s="1">
        <v>17042</v>
      </c>
      <c r="F3448" s="1" t="str">
        <f t="shared" si="273"/>
        <v>ХУД1949</v>
      </c>
      <c r="G3448" s="2" t="s">
        <v>1539</v>
      </c>
      <c r="I3448" s="1">
        <v>10</v>
      </c>
      <c r="J3448" s="1">
        <v>2013</v>
      </c>
      <c r="K3448" s="2" t="s">
        <v>1494</v>
      </c>
      <c r="L3448" s="122">
        <f t="shared" si="276"/>
        <v>1.1000000000000001</v>
      </c>
      <c r="N3448" s="117">
        <v>2600000</v>
      </c>
      <c r="O3448" s="129">
        <f t="shared" si="274"/>
        <v>2860000</v>
      </c>
      <c r="P3448" s="14">
        <f t="shared" si="275"/>
        <v>0</v>
      </c>
      <c r="Q3448" s="14" t="str">
        <f>+IF(B3448='1'!$D$15,IF(C3448='1'!$D$16,'2'!D3448,""),"")</f>
        <v/>
      </c>
      <c r="S3448" s="36">
        <v>2400000</v>
      </c>
      <c r="T3448" s="87">
        <v>2400000</v>
      </c>
      <c r="U3448" s="96">
        <v>2400000</v>
      </c>
      <c r="V3448" s="108">
        <v>2600000</v>
      </c>
    </row>
    <row r="3449" spans="1:22" hidden="1" x14ac:dyDescent="0.2">
      <c r="A3449" s="103">
        <v>3964</v>
      </c>
      <c r="B3449" s="1" t="s">
        <v>49</v>
      </c>
      <c r="C3449" s="14">
        <v>19</v>
      </c>
      <c r="D3449" s="14">
        <v>48</v>
      </c>
      <c r="E3449" s="1">
        <v>17042</v>
      </c>
      <c r="F3449" s="1" t="str">
        <f t="shared" si="273"/>
        <v>ХУД1948</v>
      </c>
      <c r="G3449" s="2" t="s">
        <v>252</v>
      </c>
      <c r="I3449" s="1">
        <v>4</v>
      </c>
      <c r="J3449" s="1">
        <v>2009</v>
      </c>
      <c r="K3449" s="2" t="s">
        <v>1319</v>
      </c>
      <c r="L3449" s="122">
        <f t="shared" si="276"/>
        <v>1.1000000000000001</v>
      </c>
      <c r="N3449" s="117">
        <v>2500000</v>
      </c>
      <c r="O3449" s="129">
        <f t="shared" si="274"/>
        <v>2750000</v>
      </c>
      <c r="P3449" s="14">
        <f t="shared" si="275"/>
        <v>0</v>
      </c>
      <c r="Q3449" s="14" t="str">
        <f>+IF(B3449='1'!$D$15,IF(C3449='1'!$D$16,'2'!D3449,""),"")</f>
        <v/>
      </c>
      <c r="S3449" s="36">
        <v>2200000</v>
      </c>
      <c r="T3449" s="87">
        <v>2300000</v>
      </c>
      <c r="U3449" s="96">
        <v>2300000</v>
      </c>
      <c r="V3449" s="108">
        <v>2500000</v>
      </c>
    </row>
    <row r="3450" spans="1:22" hidden="1" x14ac:dyDescent="0.2">
      <c r="A3450" s="103">
        <v>3965</v>
      </c>
      <c r="B3450" s="1" t="s">
        <v>49</v>
      </c>
      <c r="C3450" s="14">
        <v>19</v>
      </c>
      <c r="D3450" s="14">
        <v>47</v>
      </c>
      <c r="E3450" s="1">
        <v>17042</v>
      </c>
      <c r="F3450" s="1" t="str">
        <f t="shared" si="273"/>
        <v>ХУД1947</v>
      </c>
      <c r="G3450" s="2" t="s">
        <v>6</v>
      </c>
      <c r="I3450" s="1">
        <v>6</v>
      </c>
      <c r="J3450" s="1">
        <v>2013</v>
      </c>
      <c r="K3450" s="2" t="s">
        <v>1319</v>
      </c>
      <c r="L3450" s="122">
        <f t="shared" si="276"/>
        <v>1.1000000000000001</v>
      </c>
      <c r="N3450" s="117">
        <v>2500000</v>
      </c>
      <c r="O3450" s="129">
        <f t="shared" si="274"/>
        <v>2750000</v>
      </c>
      <c r="P3450" s="14">
        <f t="shared" si="275"/>
        <v>0</v>
      </c>
      <c r="Q3450" s="14" t="str">
        <f>+IF(B3450='1'!$D$15,IF(C3450='1'!$D$16,'2'!D3450,""),"")</f>
        <v/>
      </c>
      <c r="S3450" s="36">
        <v>2200000</v>
      </c>
      <c r="T3450" s="87">
        <v>2300000</v>
      </c>
      <c r="U3450" s="96">
        <v>2300000</v>
      </c>
      <c r="V3450" s="108">
        <v>2500000</v>
      </c>
    </row>
    <row r="3451" spans="1:22" hidden="1" x14ac:dyDescent="0.2">
      <c r="A3451" s="103">
        <v>3966</v>
      </c>
      <c r="B3451" s="1" t="s">
        <v>49</v>
      </c>
      <c r="C3451" s="14">
        <v>19</v>
      </c>
      <c r="D3451" s="14">
        <v>46</v>
      </c>
      <c r="E3451" s="1">
        <v>17041</v>
      </c>
      <c r="F3451" s="1" t="str">
        <f t="shared" si="273"/>
        <v>ХУД1946</v>
      </c>
      <c r="G3451" s="2" t="s">
        <v>1543</v>
      </c>
      <c r="I3451" s="1">
        <v>7</v>
      </c>
      <c r="J3451" s="1">
        <v>2009</v>
      </c>
      <c r="K3451" s="2" t="s">
        <v>1319</v>
      </c>
      <c r="L3451" s="122">
        <f t="shared" ref="L3451:L3476" si="277">+$L$1</f>
        <v>1.1000000000000001</v>
      </c>
      <c r="N3451" s="117">
        <v>2600000</v>
      </c>
      <c r="O3451" s="129">
        <f t="shared" si="274"/>
        <v>2860000</v>
      </c>
      <c r="P3451" s="14">
        <f t="shared" si="275"/>
        <v>0</v>
      </c>
      <c r="Q3451" s="14" t="str">
        <f>+IF(B3451='1'!$D$15,IF(C3451='1'!$D$16,'2'!D3451,""),"")</f>
        <v/>
      </c>
      <c r="S3451" s="36">
        <v>2300000</v>
      </c>
      <c r="T3451" s="87">
        <v>2400000</v>
      </c>
      <c r="U3451" s="96">
        <v>2400000</v>
      </c>
      <c r="V3451" s="108">
        <v>2600000</v>
      </c>
    </row>
    <row r="3452" spans="1:22" hidden="1" x14ac:dyDescent="0.2">
      <c r="A3452" s="103">
        <v>3967</v>
      </c>
      <c r="B3452" s="1" t="s">
        <v>49</v>
      </c>
      <c r="C3452" s="14">
        <v>19</v>
      </c>
      <c r="D3452" s="14">
        <v>44</v>
      </c>
      <c r="E3452" s="1">
        <v>17041</v>
      </c>
      <c r="F3452" s="1" t="str">
        <f t="shared" ref="F3452:F3515" si="278">+B3452&amp;C3452&amp;D3452</f>
        <v>ХУД1944</v>
      </c>
      <c r="G3452" s="2" t="s">
        <v>1536</v>
      </c>
      <c r="I3452" s="1">
        <v>3</v>
      </c>
      <c r="J3452" s="1">
        <v>2009</v>
      </c>
      <c r="L3452" s="122">
        <f t="shared" si="277"/>
        <v>1.1000000000000001</v>
      </c>
      <c r="N3452" s="117">
        <v>0</v>
      </c>
      <c r="O3452" s="129">
        <f t="shared" si="274"/>
        <v>0</v>
      </c>
      <c r="P3452" s="14">
        <f t="shared" si="275"/>
        <v>0</v>
      </c>
      <c r="Q3452" s="14" t="str">
        <f>+IF(B3452='1'!$D$15,IF(C3452='1'!$D$16,'2'!D3452,""),"")</f>
        <v/>
      </c>
      <c r="S3452" s="36"/>
      <c r="T3452" s="87">
        <v>0</v>
      </c>
      <c r="U3452" s="96">
        <v>0</v>
      </c>
      <c r="V3452" s="108">
        <v>0</v>
      </c>
    </row>
    <row r="3453" spans="1:22" hidden="1" x14ac:dyDescent="0.2">
      <c r="A3453" s="103">
        <v>3968</v>
      </c>
      <c r="B3453" s="1" t="s">
        <v>49</v>
      </c>
      <c r="C3453" s="14">
        <v>19</v>
      </c>
      <c r="D3453" s="14" t="s">
        <v>2244</v>
      </c>
      <c r="E3453" s="1">
        <v>17041</v>
      </c>
      <c r="F3453" s="1" t="str">
        <f t="shared" si="278"/>
        <v>ХУД1942 /Мандал хотхон/</v>
      </c>
      <c r="G3453" s="2" t="s">
        <v>1552</v>
      </c>
      <c r="I3453" s="1">
        <v>3</v>
      </c>
      <c r="J3453" s="1">
        <v>2011</v>
      </c>
      <c r="K3453" s="2" t="s">
        <v>1319</v>
      </c>
      <c r="L3453" s="122">
        <f t="shared" si="277"/>
        <v>1.1000000000000001</v>
      </c>
      <c r="N3453" s="117">
        <v>0</v>
      </c>
      <c r="O3453" s="129">
        <f t="shared" si="274"/>
        <v>0</v>
      </c>
      <c r="P3453" s="14">
        <f t="shared" si="275"/>
        <v>0</v>
      </c>
      <c r="Q3453" s="14" t="str">
        <f>+IF(B3453='1'!$D$15,IF(C3453='1'!$D$16,'2'!D3453,""),"")</f>
        <v/>
      </c>
      <c r="S3453" s="36"/>
      <c r="T3453" s="87">
        <v>0</v>
      </c>
      <c r="U3453" s="96">
        <v>0</v>
      </c>
      <c r="V3453" s="108">
        <v>0</v>
      </c>
    </row>
    <row r="3454" spans="1:22" hidden="1" x14ac:dyDescent="0.2">
      <c r="A3454" s="103">
        <v>3969</v>
      </c>
      <c r="B3454" s="1" t="s">
        <v>49</v>
      </c>
      <c r="C3454" s="14">
        <v>19</v>
      </c>
      <c r="D3454" s="14">
        <v>40</v>
      </c>
      <c r="E3454" s="1">
        <v>17041</v>
      </c>
      <c r="F3454" s="1" t="str">
        <f t="shared" si="278"/>
        <v>ХУД1940</v>
      </c>
      <c r="G3454" s="2" t="s">
        <v>6</v>
      </c>
      <c r="I3454" s="1">
        <v>6</v>
      </c>
      <c r="J3454" s="1">
        <v>2009</v>
      </c>
      <c r="K3454" s="2" t="s">
        <v>1319</v>
      </c>
      <c r="L3454" s="122">
        <f t="shared" si="277"/>
        <v>1.1000000000000001</v>
      </c>
      <c r="N3454" s="117">
        <v>2400000</v>
      </c>
      <c r="O3454" s="129">
        <f t="shared" si="274"/>
        <v>2640000</v>
      </c>
      <c r="P3454" s="14">
        <f t="shared" si="275"/>
        <v>0</v>
      </c>
      <c r="Q3454" s="14" t="str">
        <f>+IF(B3454='1'!$D$15,IF(C3454='1'!$D$16,'2'!D3454,""),"")</f>
        <v/>
      </c>
      <c r="S3454" s="36">
        <v>2000000</v>
      </c>
      <c r="T3454" s="87">
        <v>2100000</v>
      </c>
      <c r="U3454" s="96">
        <v>2100000</v>
      </c>
      <c r="V3454" s="108">
        <v>2400000</v>
      </c>
    </row>
    <row r="3455" spans="1:22" hidden="1" x14ac:dyDescent="0.2">
      <c r="A3455" s="103">
        <v>3970</v>
      </c>
      <c r="B3455" s="1" t="s">
        <v>49</v>
      </c>
      <c r="C3455" s="14">
        <v>19</v>
      </c>
      <c r="D3455" s="14">
        <v>38</v>
      </c>
      <c r="E3455" s="1">
        <v>17041</v>
      </c>
      <c r="F3455" s="1" t="str">
        <f t="shared" si="278"/>
        <v>ХУД1938</v>
      </c>
      <c r="G3455" s="2" t="s">
        <v>1534</v>
      </c>
      <c r="I3455" s="1">
        <v>6</v>
      </c>
      <c r="J3455" s="1">
        <v>2008</v>
      </c>
      <c r="L3455" s="122">
        <f t="shared" si="277"/>
        <v>1.1000000000000001</v>
      </c>
      <c r="N3455" s="117">
        <v>2400000</v>
      </c>
      <c r="O3455" s="129">
        <f t="shared" ref="O3455:O3518" si="279">L3455*N3455</f>
        <v>2640000</v>
      </c>
      <c r="P3455" s="14">
        <f t="shared" si="275"/>
        <v>0</v>
      </c>
      <c r="Q3455" s="14" t="str">
        <f>+IF(B3455='1'!$D$15,IF(C3455='1'!$D$16,'2'!D3455,""),"")</f>
        <v/>
      </c>
      <c r="S3455" s="36">
        <v>2000000</v>
      </c>
      <c r="T3455" s="87">
        <v>2100000</v>
      </c>
      <c r="U3455" s="96">
        <v>2100000</v>
      </c>
      <c r="V3455" s="108">
        <v>2400000</v>
      </c>
    </row>
    <row r="3456" spans="1:22" hidden="1" x14ac:dyDescent="0.2">
      <c r="A3456" s="103">
        <v>3971</v>
      </c>
      <c r="B3456" s="1" t="s">
        <v>49</v>
      </c>
      <c r="C3456" s="14">
        <v>19</v>
      </c>
      <c r="D3456" s="14">
        <v>36</v>
      </c>
      <c r="E3456" s="1">
        <v>17041</v>
      </c>
      <c r="F3456" s="1" t="str">
        <f t="shared" si="278"/>
        <v>ХУД1936</v>
      </c>
      <c r="G3456" s="2" t="s">
        <v>1537</v>
      </c>
      <c r="I3456" s="1">
        <v>6</v>
      </c>
      <c r="J3456" s="1">
        <v>2009</v>
      </c>
      <c r="L3456" s="122">
        <f t="shared" si="277"/>
        <v>1.1000000000000001</v>
      </c>
      <c r="N3456" s="117">
        <v>2400000</v>
      </c>
      <c r="O3456" s="129">
        <f t="shared" si="279"/>
        <v>2640000</v>
      </c>
      <c r="P3456" s="14">
        <f t="shared" si="275"/>
        <v>0</v>
      </c>
      <c r="Q3456" s="14" t="str">
        <f>+IF(B3456='1'!$D$15,IF(C3456='1'!$D$16,'2'!D3456,""),"")</f>
        <v/>
      </c>
      <c r="S3456" s="36">
        <v>2000000</v>
      </c>
      <c r="T3456" s="87">
        <v>2100000</v>
      </c>
      <c r="U3456" s="96">
        <v>2100000</v>
      </c>
      <c r="V3456" s="108">
        <v>2400000</v>
      </c>
    </row>
    <row r="3457" spans="1:22" hidden="1" x14ac:dyDescent="0.2">
      <c r="A3457" s="103">
        <v>3972</v>
      </c>
      <c r="B3457" s="1" t="s">
        <v>49</v>
      </c>
      <c r="C3457" s="14">
        <v>19</v>
      </c>
      <c r="D3457" s="14">
        <v>34</v>
      </c>
      <c r="E3457" s="1">
        <v>17041</v>
      </c>
      <c r="F3457" s="1" t="str">
        <f t="shared" si="278"/>
        <v>ХУД1934</v>
      </c>
      <c r="G3457" s="2" t="s">
        <v>181</v>
      </c>
      <c r="I3457" s="1">
        <v>5</v>
      </c>
      <c r="J3457" s="1">
        <v>2010</v>
      </c>
      <c r="K3457" s="2" t="s">
        <v>1319</v>
      </c>
      <c r="L3457" s="122">
        <f t="shared" si="277"/>
        <v>1.1000000000000001</v>
      </c>
      <c r="N3457" s="117">
        <v>2400000</v>
      </c>
      <c r="O3457" s="129">
        <f t="shared" si="279"/>
        <v>2640000</v>
      </c>
      <c r="P3457" s="14">
        <f t="shared" ref="P3457:P3520" si="280">+IF(Q3457="",0,P3456+1)</f>
        <v>0</v>
      </c>
      <c r="Q3457" s="14" t="str">
        <f>+IF(B3457='1'!$D$15,IF(C3457='1'!$D$16,'2'!D3457,""),"")</f>
        <v/>
      </c>
      <c r="S3457" s="36">
        <v>2000000</v>
      </c>
      <c r="T3457" s="87">
        <v>2100000</v>
      </c>
      <c r="U3457" s="96">
        <v>2100000</v>
      </c>
      <c r="V3457" s="108">
        <v>2400000</v>
      </c>
    </row>
    <row r="3458" spans="1:22" hidden="1" x14ac:dyDescent="0.2">
      <c r="A3458" s="103">
        <v>3973</v>
      </c>
      <c r="B3458" s="1" t="s">
        <v>49</v>
      </c>
      <c r="C3458" s="14">
        <v>19</v>
      </c>
      <c r="D3458" s="14">
        <v>32</v>
      </c>
      <c r="E3458" s="1">
        <v>17041</v>
      </c>
      <c r="F3458" s="1" t="str">
        <f t="shared" si="278"/>
        <v>ХУД1932</v>
      </c>
      <c r="G3458" s="2" t="s">
        <v>1551</v>
      </c>
      <c r="I3458" s="1">
        <v>6</v>
      </c>
      <c r="J3458" s="1">
        <v>2010</v>
      </c>
      <c r="K3458" s="2" t="s">
        <v>1319</v>
      </c>
      <c r="L3458" s="122">
        <f t="shared" si="277"/>
        <v>1.1000000000000001</v>
      </c>
      <c r="N3458" s="117">
        <v>2400000</v>
      </c>
      <c r="O3458" s="129">
        <f t="shared" si="279"/>
        <v>2640000</v>
      </c>
      <c r="P3458" s="14">
        <f t="shared" si="280"/>
        <v>0</v>
      </c>
      <c r="Q3458" s="14" t="str">
        <f>+IF(B3458='1'!$D$15,IF(C3458='1'!$D$16,'2'!D3458,""),"")</f>
        <v/>
      </c>
      <c r="S3458" s="36"/>
      <c r="T3458" s="87">
        <v>2100000</v>
      </c>
      <c r="U3458" s="96">
        <v>2100000</v>
      </c>
      <c r="V3458" s="108">
        <v>2400000</v>
      </c>
    </row>
    <row r="3459" spans="1:22" hidden="1" x14ac:dyDescent="0.2">
      <c r="A3459" s="103">
        <v>3974</v>
      </c>
      <c r="B3459" s="1" t="s">
        <v>49</v>
      </c>
      <c r="C3459" s="14">
        <v>19</v>
      </c>
      <c r="D3459" s="14">
        <v>30</v>
      </c>
      <c r="E3459" s="1">
        <v>17040</v>
      </c>
      <c r="F3459" s="1" t="str">
        <f t="shared" si="278"/>
        <v>ХУД1930</v>
      </c>
      <c r="G3459" s="2" t="s">
        <v>1971</v>
      </c>
      <c r="I3459" s="1">
        <v>16</v>
      </c>
      <c r="J3459" s="1">
        <v>2009</v>
      </c>
      <c r="K3459" s="2" t="s">
        <v>1380</v>
      </c>
      <c r="L3459" s="122">
        <f t="shared" si="277"/>
        <v>1.1000000000000001</v>
      </c>
      <c r="N3459" s="117">
        <v>2700000</v>
      </c>
      <c r="O3459" s="129">
        <f t="shared" si="279"/>
        <v>2970000.0000000005</v>
      </c>
      <c r="P3459" s="14">
        <f t="shared" si="280"/>
        <v>0</v>
      </c>
      <c r="Q3459" s="14" t="str">
        <f>+IF(B3459='1'!$D$15,IF(C3459='1'!$D$16,'2'!D3459,""),"")</f>
        <v/>
      </c>
      <c r="S3459" s="36">
        <v>2500000</v>
      </c>
      <c r="T3459" s="87">
        <v>2500000</v>
      </c>
      <c r="U3459" s="96">
        <v>2500000</v>
      </c>
      <c r="V3459" s="108">
        <v>2700000</v>
      </c>
    </row>
    <row r="3460" spans="1:22" hidden="1" x14ac:dyDescent="0.2">
      <c r="A3460" s="103">
        <v>3975</v>
      </c>
      <c r="B3460" s="1" t="s">
        <v>49</v>
      </c>
      <c r="C3460" s="14">
        <v>19</v>
      </c>
      <c r="D3460" s="14">
        <v>29</v>
      </c>
      <c r="E3460" s="1">
        <v>17041</v>
      </c>
      <c r="F3460" s="1" t="str">
        <f t="shared" si="278"/>
        <v>ХУД1929</v>
      </c>
      <c r="G3460" s="2" t="s">
        <v>2121</v>
      </c>
      <c r="I3460" s="1">
        <v>16</v>
      </c>
      <c r="J3460" s="1">
        <v>2014</v>
      </c>
      <c r="K3460" s="2" t="s">
        <v>1319</v>
      </c>
      <c r="L3460" s="125">
        <f t="shared" si="277"/>
        <v>1.1000000000000001</v>
      </c>
      <c r="M3460" s="7"/>
      <c r="N3460" s="117">
        <v>3100000</v>
      </c>
      <c r="O3460" s="129">
        <f t="shared" si="279"/>
        <v>3410000.0000000005</v>
      </c>
      <c r="P3460" s="14">
        <f t="shared" si="280"/>
        <v>0</v>
      </c>
      <c r="Q3460" s="14" t="str">
        <f>+IF(B3460='1'!$D$15,IF(C3460='1'!$D$16,'2'!D3460,""),"")</f>
        <v/>
      </c>
      <c r="S3460" s="36">
        <v>2800000</v>
      </c>
      <c r="T3460" s="87">
        <v>2800000</v>
      </c>
      <c r="U3460" s="96">
        <v>2800000</v>
      </c>
      <c r="V3460" s="108">
        <v>3100000</v>
      </c>
    </row>
    <row r="3461" spans="1:22" hidden="1" x14ac:dyDescent="0.2">
      <c r="A3461" s="103">
        <v>3976</v>
      </c>
      <c r="B3461" s="1" t="s">
        <v>49</v>
      </c>
      <c r="C3461" s="14">
        <v>19</v>
      </c>
      <c r="D3461" s="14">
        <v>28</v>
      </c>
      <c r="E3461" s="1">
        <v>17041</v>
      </c>
      <c r="F3461" s="1" t="str">
        <f t="shared" si="278"/>
        <v>ХУД1928</v>
      </c>
      <c r="G3461" s="2" t="s">
        <v>7</v>
      </c>
      <c r="I3461" s="1">
        <v>9</v>
      </c>
      <c r="J3461" s="1">
        <v>2017</v>
      </c>
      <c r="K3461" s="2" t="s">
        <v>1319</v>
      </c>
      <c r="L3461" s="122">
        <f t="shared" si="277"/>
        <v>1.1000000000000001</v>
      </c>
      <c r="N3461" s="117">
        <v>2700000</v>
      </c>
      <c r="O3461" s="129">
        <f t="shared" si="279"/>
        <v>2970000.0000000005</v>
      </c>
      <c r="P3461" s="14">
        <f t="shared" si="280"/>
        <v>0</v>
      </c>
      <c r="Q3461" s="14" t="str">
        <f>+IF(B3461='1'!$D$15,IF(C3461='1'!$D$16,'2'!D3461,""),"")</f>
        <v/>
      </c>
      <c r="S3461" s="36">
        <v>2500000</v>
      </c>
      <c r="T3461" s="87">
        <v>2500000</v>
      </c>
      <c r="U3461" s="96">
        <v>2500000</v>
      </c>
      <c r="V3461" s="108">
        <v>2700000</v>
      </c>
    </row>
    <row r="3462" spans="1:22" hidden="1" x14ac:dyDescent="0.2">
      <c r="A3462" s="103">
        <v>3977</v>
      </c>
      <c r="B3462" s="1" t="s">
        <v>49</v>
      </c>
      <c r="C3462" s="14">
        <v>19</v>
      </c>
      <c r="D3462" s="14">
        <v>26</v>
      </c>
      <c r="E3462" s="1">
        <v>17040</v>
      </c>
      <c r="F3462" s="1" t="str">
        <f t="shared" si="278"/>
        <v>ХУД1926</v>
      </c>
      <c r="G3462" s="2" t="s">
        <v>181</v>
      </c>
      <c r="I3462" s="1">
        <v>10</v>
      </c>
      <c r="J3462" s="1">
        <v>2009</v>
      </c>
      <c r="K3462" s="2" t="s">
        <v>1380</v>
      </c>
      <c r="L3462" s="122">
        <f t="shared" si="277"/>
        <v>1.1000000000000001</v>
      </c>
      <c r="N3462" s="117">
        <v>2700000</v>
      </c>
      <c r="O3462" s="129">
        <f t="shared" si="279"/>
        <v>2970000.0000000005</v>
      </c>
      <c r="P3462" s="14">
        <f t="shared" si="280"/>
        <v>0</v>
      </c>
      <c r="Q3462" s="14" t="str">
        <f>+IF(B3462='1'!$D$15,IF(C3462='1'!$D$16,'2'!D3462,""),"")</f>
        <v/>
      </c>
      <c r="S3462" s="36">
        <v>2500000</v>
      </c>
      <c r="T3462" s="87">
        <v>2500000</v>
      </c>
      <c r="U3462" s="96">
        <v>2500000</v>
      </c>
      <c r="V3462" s="108">
        <v>2700000</v>
      </c>
    </row>
    <row r="3463" spans="1:22" hidden="1" x14ac:dyDescent="0.2">
      <c r="A3463" s="103">
        <v>3978</v>
      </c>
      <c r="B3463" s="1" t="s">
        <v>49</v>
      </c>
      <c r="C3463" s="14">
        <v>19</v>
      </c>
      <c r="D3463" s="14">
        <v>25</v>
      </c>
      <c r="E3463" s="1">
        <v>17041</v>
      </c>
      <c r="F3463" s="1" t="str">
        <f t="shared" si="278"/>
        <v>ХУД1925</v>
      </c>
      <c r="G3463" s="2" t="s">
        <v>6</v>
      </c>
      <c r="I3463" s="1">
        <v>4</v>
      </c>
      <c r="J3463" s="1">
        <v>2006</v>
      </c>
      <c r="K3463" s="2" t="s">
        <v>1380</v>
      </c>
      <c r="L3463" s="122">
        <f t="shared" si="277"/>
        <v>1.1000000000000001</v>
      </c>
      <c r="N3463" s="117">
        <v>2300000</v>
      </c>
      <c r="O3463" s="129">
        <f t="shared" si="279"/>
        <v>2530000</v>
      </c>
      <c r="P3463" s="14">
        <f t="shared" si="280"/>
        <v>0</v>
      </c>
      <c r="Q3463" s="14" t="str">
        <f>+IF(B3463='1'!$D$15,IF(C3463='1'!$D$16,'2'!D3463,""),"")</f>
        <v/>
      </c>
      <c r="S3463" s="36"/>
      <c r="T3463" s="87">
        <v>0</v>
      </c>
      <c r="U3463" s="96">
        <v>2000000</v>
      </c>
      <c r="V3463" s="108">
        <v>2300000</v>
      </c>
    </row>
    <row r="3464" spans="1:22" hidden="1" x14ac:dyDescent="0.2">
      <c r="A3464" s="103">
        <v>3979</v>
      </c>
      <c r="B3464" s="1" t="s">
        <v>49</v>
      </c>
      <c r="C3464" s="14">
        <v>19</v>
      </c>
      <c r="D3464" s="14">
        <v>21</v>
      </c>
      <c r="E3464" s="1">
        <v>17041</v>
      </c>
      <c r="F3464" s="1" t="str">
        <f t="shared" si="278"/>
        <v>ХУД1921</v>
      </c>
      <c r="G3464" s="2" t="s">
        <v>6</v>
      </c>
      <c r="I3464" s="1">
        <v>6</v>
      </c>
      <c r="J3464" s="1">
        <v>2008</v>
      </c>
      <c r="K3464" s="2" t="s">
        <v>1380</v>
      </c>
      <c r="L3464" s="122">
        <f t="shared" si="277"/>
        <v>1.1000000000000001</v>
      </c>
      <c r="N3464" s="117">
        <v>2500000</v>
      </c>
      <c r="O3464" s="129">
        <f t="shared" si="279"/>
        <v>2750000</v>
      </c>
      <c r="P3464" s="14">
        <f t="shared" si="280"/>
        <v>0</v>
      </c>
      <c r="Q3464" s="14" t="str">
        <f>+IF(B3464='1'!$D$15,IF(C3464='1'!$D$16,'2'!D3464,""),"")</f>
        <v/>
      </c>
      <c r="S3464" s="36">
        <v>2200000</v>
      </c>
      <c r="T3464" s="87">
        <v>2200000</v>
      </c>
      <c r="U3464" s="96">
        <v>2200000</v>
      </c>
      <c r="V3464" s="108">
        <v>2500000</v>
      </c>
    </row>
    <row r="3465" spans="1:22" hidden="1" x14ac:dyDescent="0.2">
      <c r="A3465" s="103">
        <v>3980</v>
      </c>
      <c r="B3465" s="1" t="s">
        <v>49</v>
      </c>
      <c r="C3465" s="14">
        <v>19</v>
      </c>
      <c r="D3465" s="14">
        <v>19</v>
      </c>
      <c r="E3465" s="1">
        <v>17041</v>
      </c>
      <c r="F3465" s="1" t="str">
        <f t="shared" si="278"/>
        <v>ХУД1919</v>
      </c>
      <c r="G3465" s="2" t="s">
        <v>6</v>
      </c>
      <c r="I3465" s="1">
        <v>3</v>
      </c>
      <c r="J3465" s="1">
        <v>2008</v>
      </c>
      <c r="K3465" s="2" t="s">
        <v>1380</v>
      </c>
      <c r="L3465" s="122">
        <f t="shared" si="277"/>
        <v>1.1000000000000001</v>
      </c>
      <c r="N3465" s="117">
        <v>2300000</v>
      </c>
      <c r="O3465" s="129">
        <f t="shared" si="279"/>
        <v>2530000</v>
      </c>
      <c r="P3465" s="14">
        <f t="shared" si="280"/>
        <v>0</v>
      </c>
      <c r="Q3465" s="14" t="str">
        <f>+IF(B3465='1'!$D$15,IF(C3465='1'!$D$16,'2'!D3465,""),"")</f>
        <v/>
      </c>
      <c r="S3465" s="36"/>
      <c r="T3465" s="87">
        <v>2000000</v>
      </c>
      <c r="U3465" s="96">
        <v>2000000</v>
      </c>
      <c r="V3465" s="108">
        <v>2300000</v>
      </c>
    </row>
    <row r="3466" spans="1:22" hidden="1" x14ac:dyDescent="0.2">
      <c r="A3466" s="103">
        <v>3981</v>
      </c>
      <c r="B3466" s="1" t="s">
        <v>49</v>
      </c>
      <c r="C3466" s="14">
        <v>19</v>
      </c>
      <c r="D3466" s="14">
        <v>17</v>
      </c>
      <c r="E3466" s="1">
        <v>17041</v>
      </c>
      <c r="F3466" s="1" t="str">
        <f t="shared" si="278"/>
        <v>ХУД1917</v>
      </c>
      <c r="G3466" s="2" t="s">
        <v>6</v>
      </c>
      <c r="I3466" s="1">
        <v>3</v>
      </c>
      <c r="J3466" s="1">
        <v>2008</v>
      </c>
      <c r="K3466" s="2" t="s">
        <v>1380</v>
      </c>
      <c r="L3466" s="122">
        <f t="shared" si="277"/>
        <v>1.1000000000000001</v>
      </c>
      <c r="N3466" s="117">
        <v>2300000</v>
      </c>
      <c r="O3466" s="129">
        <f t="shared" si="279"/>
        <v>2530000</v>
      </c>
      <c r="P3466" s="14">
        <f t="shared" si="280"/>
        <v>0</v>
      </c>
      <c r="Q3466" s="14" t="str">
        <f>+IF(B3466='1'!$D$15,IF(C3466='1'!$D$16,'2'!D3466,""),"")</f>
        <v/>
      </c>
      <c r="S3466" s="36"/>
      <c r="T3466" s="87">
        <v>2000000</v>
      </c>
      <c r="U3466" s="96">
        <v>2000000</v>
      </c>
      <c r="V3466" s="108">
        <v>2300000</v>
      </c>
    </row>
    <row r="3467" spans="1:22" hidden="1" x14ac:dyDescent="0.2">
      <c r="A3467" s="103">
        <v>3982</v>
      </c>
      <c r="B3467" s="1" t="s">
        <v>49</v>
      </c>
      <c r="C3467" s="14">
        <v>19</v>
      </c>
      <c r="D3467" s="14">
        <v>15</v>
      </c>
      <c r="E3467" s="1">
        <v>17041</v>
      </c>
      <c r="F3467" s="1" t="str">
        <f t="shared" si="278"/>
        <v>ХУД1915</v>
      </c>
      <c r="G3467" s="2" t="s">
        <v>1529</v>
      </c>
      <c r="I3467" s="1">
        <v>5</v>
      </c>
      <c r="J3467" s="1">
        <v>2009</v>
      </c>
      <c r="K3467" s="2" t="s">
        <v>1380</v>
      </c>
      <c r="L3467" s="122">
        <f t="shared" si="277"/>
        <v>1.1000000000000001</v>
      </c>
      <c r="N3467" s="117">
        <v>2500000</v>
      </c>
      <c r="O3467" s="129">
        <f t="shared" si="279"/>
        <v>2750000</v>
      </c>
      <c r="P3467" s="14">
        <f t="shared" si="280"/>
        <v>0</v>
      </c>
      <c r="Q3467" s="14" t="str">
        <f>+IF(B3467='1'!$D$15,IF(C3467='1'!$D$16,'2'!D3467,""),"")</f>
        <v/>
      </c>
      <c r="S3467" s="36">
        <v>2200000</v>
      </c>
      <c r="T3467" s="87">
        <v>2300000</v>
      </c>
      <c r="U3467" s="96">
        <v>2300000</v>
      </c>
      <c r="V3467" s="108">
        <v>2500000</v>
      </c>
    </row>
    <row r="3468" spans="1:22" hidden="1" x14ac:dyDescent="0.2">
      <c r="A3468" s="103">
        <v>3983</v>
      </c>
      <c r="B3468" s="1" t="s">
        <v>49</v>
      </c>
      <c r="C3468" s="14">
        <v>19</v>
      </c>
      <c r="D3468" s="14">
        <v>13</v>
      </c>
      <c r="E3468" s="1">
        <v>17041</v>
      </c>
      <c r="F3468" s="1" t="str">
        <f t="shared" si="278"/>
        <v>ХУД1913</v>
      </c>
      <c r="G3468" s="2" t="s">
        <v>6</v>
      </c>
      <c r="I3468" s="1">
        <v>5</v>
      </c>
      <c r="J3468" s="1">
        <v>2009</v>
      </c>
      <c r="K3468" s="2" t="s">
        <v>1380</v>
      </c>
      <c r="L3468" s="122">
        <f t="shared" si="277"/>
        <v>1.1000000000000001</v>
      </c>
      <c r="N3468" s="117">
        <v>2300000</v>
      </c>
      <c r="O3468" s="129">
        <f t="shared" si="279"/>
        <v>2530000</v>
      </c>
      <c r="P3468" s="14">
        <f t="shared" si="280"/>
        <v>0</v>
      </c>
      <c r="Q3468" s="14" t="str">
        <f>+IF(B3468='1'!$D$15,IF(C3468='1'!$D$16,'2'!D3468,""),"")</f>
        <v/>
      </c>
      <c r="S3468" s="36"/>
      <c r="T3468" s="87">
        <v>2100000</v>
      </c>
      <c r="U3468" s="96">
        <v>2100000</v>
      </c>
      <c r="V3468" s="108">
        <v>2300000</v>
      </c>
    </row>
    <row r="3469" spans="1:22" hidden="1" x14ac:dyDescent="0.2">
      <c r="A3469" s="103">
        <v>3984</v>
      </c>
      <c r="B3469" s="1" t="s">
        <v>49</v>
      </c>
      <c r="C3469" s="14">
        <v>19</v>
      </c>
      <c r="D3469" s="14" t="s">
        <v>1073</v>
      </c>
      <c r="E3469" s="1">
        <v>17042</v>
      </c>
      <c r="F3469" s="1" t="str">
        <f t="shared" si="278"/>
        <v>ХУД1998/2</v>
      </c>
      <c r="G3469" s="2" t="s">
        <v>1577</v>
      </c>
      <c r="I3469" s="1">
        <v>16</v>
      </c>
      <c r="J3469" s="1" t="s">
        <v>2196</v>
      </c>
      <c r="K3469" s="2" t="s">
        <v>1319</v>
      </c>
      <c r="L3469" s="122">
        <f t="shared" si="277"/>
        <v>1.1000000000000001</v>
      </c>
      <c r="N3469" s="117">
        <v>0</v>
      </c>
      <c r="O3469" s="129">
        <f t="shared" si="279"/>
        <v>0</v>
      </c>
      <c r="P3469" s="14">
        <f t="shared" si="280"/>
        <v>0</v>
      </c>
      <c r="Q3469" s="14" t="str">
        <f>+IF(B3469='1'!$D$15,IF(C3469='1'!$D$16,'2'!D3469,""),"")</f>
        <v/>
      </c>
      <c r="S3469" s="36">
        <v>2800000</v>
      </c>
      <c r="T3469" s="87">
        <v>0</v>
      </c>
      <c r="U3469" s="96">
        <v>0</v>
      </c>
      <c r="V3469" s="108">
        <v>0</v>
      </c>
    </row>
    <row r="3470" spans="1:22" hidden="1" x14ac:dyDescent="0.2">
      <c r="A3470" s="103">
        <v>3985</v>
      </c>
      <c r="B3470" s="14" t="s">
        <v>49</v>
      </c>
      <c r="C3470" s="14">
        <v>19</v>
      </c>
      <c r="D3470" s="14" t="s">
        <v>1056</v>
      </c>
      <c r="E3470" s="1">
        <v>17042</v>
      </c>
      <c r="F3470" s="1" t="str">
        <f t="shared" si="278"/>
        <v>ХУД1998/1</v>
      </c>
      <c r="G3470" s="13" t="s">
        <v>1577</v>
      </c>
      <c r="H3470" s="13"/>
      <c r="I3470" s="14">
        <v>16</v>
      </c>
      <c r="J3470" s="14" t="s">
        <v>2196</v>
      </c>
      <c r="K3470" s="13" t="s">
        <v>1319</v>
      </c>
      <c r="L3470" s="122">
        <f t="shared" si="277"/>
        <v>1.1000000000000001</v>
      </c>
      <c r="N3470" s="117">
        <v>0</v>
      </c>
      <c r="O3470" s="129">
        <f t="shared" si="279"/>
        <v>0</v>
      </c>
      <c r="P3470" s="14">
        <f t="shared" si="280"/>
        <v>0</v>
      </c>
      <c r="Q3470" s="14" t="str">
        <f>+IF(B3470='1'!$D$15,IF(C3470='1'!$D$16,'2'!D3470,""),"")</f>
        <v/>
      </c>
      <c r="S3470" s="36">
        <v>2800000</v>
      </c>
      <c r="T3470" s="87">
        <v>0</v>
      </c>
      <c r="U3470" s="96">
        <v>0</v>
      </c>
      <c r="V3470" s="108">
        <v>0</v>
      </c>
    </row>
    <row r="3471" spans="1:22" hidden="1" x14ac:dyDescent="0.2">
      <c r="A3471" s="103">
        <v>3986</v>
      </c>
      <c r="B3471" s="14" t="s">
        <v>49</v>
      </c>
      <c r="C3471" s="14">
        <v>19</v>
      </c>
      <c r="D3471" s="14" t="s">
        <v>2122</v>
      </c>
      <c r="E3471" s="41">
        <v>17043</v>
      </c>
      <c r="F3471" s="41" t="str">
        <f t="shared" si="278"/>
        <v>ХУД1989 /УБ сувилалын урд/</v>
      </c>
      <c r="G3471" s="13" t="s">
        <v>903</v>
      </c>
      <c r="H3471" s="13"/>
      <c r="I3471" s="14">
        <v>9</v>
      </c>
      <c r="J3471" s="14">
        <v>2014</v>
      </c>
      <c r="K3471" s="13"/>
      <c r="L3471" s="125">
        <f t="shared" si="277"/>
        <v>1.1000000000000001</v>
      </c>
      <c r="M3471" s="7"/>
      <c r="N3471" s="117">
        <v>2700000</v>
      </c>
      <c r="O3471" s="129">
        <f t="shared" si="279"/>
        <v>2970000.0000000005</v>
      </c>
      <c r="P3471" s="14">
        <f t="shared" si="280"/>
        <v>0</v>
      </c>
      <c r="Q3471" s="14" t="str">
        <f>+IF(B3471='1'!$D$15,IF(C3471='1'!$D$16,'2'!D3471,""),"")</f>
        <v/>
      </c>
      <c r="S3471" s="42"/>
      <c r="T3471" s="87">
        <v>2250000</v>
      </c>
      <c r="U3471" s="96">
        <v>2250000</v>
      </c>
      <c r="V3471" s="108">
        <v>2700000</v>
      </c>
    </row>
    <row r="3472" spans="1:22" hidden="1" x14ac:dyDescent="0.2">
      <c r="A3472" s="103">
        <v>3987</v>
      </c>
      <c r="B3472" s="14" t="s">
        <v>49</v>
      </c>
      <c r="C3472" s="14">
        <v>19</v>
      </c>
      <c r="D3472" s="14" t="s">
        <v>1320</v>
      </c>
      <c r="E3472" s="41">
        <v>17043</v>
      </c>
      <c r="F3472" s="41" t="str">
        <f t="shared" si="278"/>
        <v>ХУД1989А</v>
      </c>
      <c r="G3472" s="13" t="s">
        <v>903</v>
      </c>
      <c r="H3472" s="13"/>
      <c r="I3472" s="14">
        <v>9</v>
      </c>
      <c r="J3472" s="14">
        <v>2014</v>
      </c>
      <c r="K3472" s="13"/>
      <c r="L3472" s="125">
        <f t="shared" si="277"/>
        <v>1.1000000000000001</v>
      </c>
      <c r="M3472" s="7"/>
      <c r="N3472" s="117">
        <v>2700000</v>
      </c>
      <c r="O3472" s="129">
        <f t="shared" si="279"/>
        <v>2970000.0000000005</v>
      </c>
      <c r="P3472" s="14">
        <f t="shared" si="280"/>
        <v>0</v>
      </c>
      <c r="Q3472" s="14" t="str">
        <f>+IF(B3472='1'!$D$15,IF(C3472='1'!$D$16,'2'!D3472,""),"")</f>
        <v/>
      </c>
      <c r="S3472" s="42"/>
      <c r="T3472" s="87">
        <v>2250000</v>
      </c>
      <c r="U3472" s="96">
        <v>2250000</v>
      </c>
      <c r="V3472" s="108">
        <v>2700000</v>
      </c>
    </row>
    <row r="3473" spans="1:22" hidden="1" x14ac:dyDescent="0.2">
      <c r="A3473" s="103">
        <v>3988</v>
      </c>
      <c r="B3473" s="14" t="s">
        <v>49</v>
      </c>
      <c r="C3473" s="14">
        <v>19</v>
      </c>
      <c r="D3473" s="14" t="s">
        <v>412</v>
      </c>
      <c r="E3473" s="1">
        <v>17042</v>
      </c>
      <c r="F3473" s="1" t="str">
        <f t="shared" si="278"/>
        <v>ХУД1977/3</v>
      </c>
      <c r="G3473" s="2" t="s">
        <v>7</v>
      </c>
      <c r="I3473" s="1">
        <v>16</v>
      </c>
      <c r="J3473" s="1">
        <v>2023</v>
      </c>
      <c r="K3473" s="2" t="s">
        <v>1268</v>
      </c>
      <c r="L3473" s="122">
        <f t="shared" si="277"/>
        <v>1.1000000000000001</v>
      </c>
      <c r="N3473" s="117">
        <v>0</v>
      </c>
      <c r="O3473" s="129">
        <f t="shared" si="279"/>
        <v>0</v>
      </c>
      <c r="P3473" s="14">
        <f t="shared" si="280"/>
        <v>0</v>
      </c>
      <c r="Q3473" s="14" t="str">
        <f>+IF(B3473='1'!$D$15,IF(C3473='1'!$D$16,'2'!D3473,""),"")</f>
        <v/>
      </c>
      <c r="S3473" s="36"/>
      <c r="T3473" s="87"/>
      <c r="U3473" s="96">
        <v>0</v>
      </c>
      <c r="V3473" s="108">
        <v>0</v>
      </c>
    </row>
    <row r="3474" spans="1:22" hidden="1" x14ac:dyDescent="0.2">
      <c r="A3474" s="103">
        <v>3989</v>
      </c>
      <c r="B3474" s="1" t="s">
        <v>49</v>
      </c>
      <c r="C3474" s="14">
        <v>19</v>
      </c>
      <c r="D3474" s="14" t="s">
        <v>354</v>
      </c>
      <c r="E3474" s="1">
        <v>17042</v>
      </c>
      <c r="F3474" s="1" t="str">
        <f t="shared" si="278"/>
        <v>ХУД1977А</v>
      </c>
      <c r="G3474" s="2" t="s">
        <v>2123</v>
      </c>
      <c r="I3474" s="1">
        <v>10</v>
      </c>
      <c r="J3474" s="1">
        <v>2016</v>
      </c>
      <c r="K3474" s="2" t="s">
        <v>1268</v>
      </c>
      <c r="L3474" s="122">
        <f t="shared" si="277"/>
        <v>1.1000000000000001</v>
      </c>
      <c r="N3474" s="117">
        <v>3200000</v>
      </c>
      <c r="O3474" s="129">
        <f t="shared" si="279"/>
        <v>3520000.0000000005</v>
      </c>
      <c r="P3474" s="14">
        <f t="shared" si="280"/>
        <v>0</v>
      </c>
      <c r="Q3474" s="14" t="str">
        <f>+IF(B3474='1'!$D$15,IF(C3474='1'!$D$16,'2'!D3474,""),"")</f>
        <v/>
      </c>
      <c r="S3474" s="36"/>
      <c r="T3474" s="87">
        <v>2700000</v>
      </c>
      <c r="U3474" s="96">
        <v>2800000</v>
      </c>
      <c r="V3474" s="108">
        <v>3200000</v>
      </c>
    </row>
    <row r="3475" spans="1:22" hidden="1" x14ac:dyDescent="0.2">
      <c r="A3475" s="103">
        <v>3990</v>
      </c>
      <c r="B3475" s="1" t="s">
        <v>49</v>
      </c>
      <c r="C3475" s="14">
        <v>19</v>
      </c>
      <c r="D3475" s="14" t="s">
        <v>2124</v>
      </c>
      <c r="E3475" s="1">
        <v>17042</v>
      </c>
      <c r="F3475" s="1" t="str">
        <f t="shared" si="278"/>
        <v>ХУД1952 /УБ сувилалын баруун талд/</v>
      </c>
      <c r="G3475" s="2" t="s">
        <v>2235</v>
      </c>
      <c r="I3475" s="1">
        <v>12</v>
      </c>
      <c r="J3475" s="1">
        <v>2017</v>
      </c>
      <c r="K3475" s="2" t="s">
        <v>8</v>
      </c>
      <c r="L3475" s="122">
        <f t="shared" si="277"/>
        <v>1.1000000000000001</v>
      </c>
      <c r="N3475" s="117">
        <v>2600000</v>
      </c>
      <c r="O3475" s="129">
        <f t="shared" si="279"/>
        <v>2860000</v>
      </c>
      <c r="P3475" s="14">
        <f t="shared" si="280"/>
        <v>0</v>
      </c>
      <c r="Q3475" s="14" t="str">
        <f>+IF(B3475='1'!$D$15,IF(C3475='1'!$D$16,'2'!D3475,""),"")</f>
        <v/>
      </c>
      <c r="S3475" s="36">
        <v>2200000</v>
      </c>
      <c r="T3475" s="87">
        <v>2300000</v>
      </c>
      <c r="U3475" s="96">
        <v>2300000</v>
      </c>
      <c r="V3475" s="108">
        <v>2600000</v>
      </c>
    </row>
    <row r="3476" spans="1:22" s="39" customFormat="1" hidden="1" x14ac:dyDescent="0.2">
      <c r="A3476" s="103">
        <v>3991</v>
      </c>
      <c r="B3476" s="1" t="s">
        <v>49</v>
      </c>
      <c r="C3476" s="14">
        <v>19</v>
      </c>
      <c r="D3476" s="14" t="s">
        <v>359</v>
      </c>
      <c r="E3476" s="1">
        <v>17042</v>
      </c>
      <c r="F3476" s="1" t="str">
        <f t="shared" si="278"/>
        <v>ХУД1942А</v>
      </c>
      <c r="G3476" s="2" t="s">
        <v>6</v>
      </c>
      <c r="H3476" s="2"/>
      <c r="I3476" s="1">
        <v>6</v>
      </c>
      <c r="J3476" s="1">
        <v>2010</v>
      </c>
      <c r="K3476" s="2" t="s">
        <v>1268</v>
      </c>
      <c r="L3476" s="122">
        <f t="shared" si="277"/>
        <v>1.1000000000000001</v>
      </c>
      <c r="M3476" s="3"/>
      <c r="N3476" s="117">
        <v>2500000</v>
      </c>
      <c r="O3476" s="129">
        <f t="shared" si="279"/>
        <v>2750000</v>
      </c>
      <c r="P3476" s="14">
        <f t="shared" si="280"/>
        <v>0</v>
      </c>
      <c r="Q3476" s="14" t="str">
        <f>+IF(B3476='1'!$D$15,IF(C3476='1'!$D$16,'2'!D3476,""),"")</f>
        <v/>
      </c>
      <c r="R3476" s="13"/>
      <c r="S3476" s="36">
        <v>2100000</v>
      </c>
      <c r="T3476" s="87">
        <v>2200000</v>
      </c>
      <c r="U3476" s="96">
        <v>2200000</v>
      </c>
      <c r="V3476" s="108">
        <v>2500000</v>
      </c>
    </row>
    <row r="3477" spans="1:22" hidden="1" x14ac:dyDescent="0.2">
      <c r="A3477" s="103">
        <v>3992</v>
      </c>
      <c r="B3477" s="1" t="s">
        <v>49</v>
      </c>
      <c r="C3477" s="14">
        <v>19</v>
      </c>
      <c r="D3477" s="14" t="s">
        <v>1593</v>
      </c>
      <c r="E3477" s="1">
        <v>17042</v>
      </c>
      <c r="F3477" s="1" t="str">
        <f t="shared" si="278"/>
        <v>ХУД1930/8</v>
      </c>
      <c r="G3477" s="2" t="s">
        <v>142</v>
      </c>
      <c r="I3477" s="1">
        <v>2</v>
      </c>
      <c r="J3477" s="1">
        <v>1998</v>
      </c>
      <c r="L3477" s="122">
        <v>1.1499999999999999</v>
      </c>
      <c r="N3477" s="117">
        <v>0</v>
      </c>
      <c r="O3477" s="129">
        <f t="shared" si="279"/>
        <v>0</v>
      </c>
      <c r="P3477" s="14">
        <f t="shared" si="280"/>
        <v>0</v>
      </c>
      <c r="Q3477" s="14" t="str">
        <f>+IF(B3477='1'!$D$15,IF(C3477='1'!$D$16,'2'!D3477,""),"")</f>
        <v/>
      </c>
      <c r="S3477" s="36"/>
      <c r="T3477" s="87">
        <v>0</v>
      </c>
      <c r="U3477" s="96">
        <v>0</v>
      </c>
      <c r="V3477" s="108">
        <v>0</v>
      </c>
    </row>
    <row r="3478" spans="1:22" hidden="1" x14ac:dyDescent="0.2">
      <c r="A3478" s="103">
        <v>3993</v>
      </c>
      <c r="B3478" s="1" t="s">
        <v>49</v>
      </c>
      <c r="C3478" s="14">
        <v>19</v>
      </c>
      <c r="D3478" s="14" t="s">
        <v>2248</v>
      </c>
      <c r="E3478" s="1">
        <v>17042</v>
      </c>
      <c r="F3478" s="1" t="str">
        <f t="shared" si="278"/>
        <v>ХУД1927А /Хан-Уул цамхагийн урд/</v>
      </c>
      <c r="G3478" s="2" t="s">
        <v>2249</v>
      </c>
      <c r="I3478" s="1">
        <v>15</v>
      </c>
      <c r="J3478" s="1">
        <v>2013</v>
      </c>
      <c r="K3478" s="2" t="s">
        <v>1313</v>
      </c>
      <c r="L3478" s="122">
        <f>+$L$1</f>
        <v>1.1000000000000001</v>
      </c>
      <c r="N3478" s="117">
        <v>2800000</v>
      </c>
      <c r="O3478" s="129">
        <f t="shared" si="279"/>
        <v>3080000.0000000005</v>
      </c>
      <c r="P3478" s="14">
        <f t="shared" si="280"/>
        <v>0</v>
      </c>
      <c r="Q3478" s="14" t="str">
        <f>+IF(B3478='1'!$D$15,IF(C3478='1'!$D$16,'2'!D3478,""),"")</f>
        <v/>
      </c>
      <c r="S3478" s="36">
        <v>2400000</v>
      </c>
      <c r="T3478" s="87">
        <v>2400000</v>
      </c>
      <c r="U3478" s="96">
        <v>2500000</v>
      </c>
      <c r="V3478" s="108">
        <v>2800000</v>
      </c>
    </row>
    <row r="3479" spans="1:22" hidden="1" x14ac:dyDescent="0.2">
      <c r="A3479" s="103">
        <v>3994</v>
      </c>
      <c r="B3479" s="1" t="s">
        <v>49</v>
      </c>
      <c r="C3479" s="14">
        <v>19</v>
      </c>
      <c r="D3479" s="14">
        <v>75</v>
      </c>
      <c r="E3479" s="1">
        <v>17042</v>
      </c>
      <c r="F3479" s="1" t="str">
        <f t="shared" si="278"/>
        <v>ХУД1975</v>
      </c>
      <c r="G3479" s="2" t="s">
        <v>6</v>
      </c>
      <c r="I3479" s="1">
        <v>6</v>
      </c>
      <c r="J3479" s="1">
        <v>2006</v>
      </c>
      <c r="K3479" s="2" t="s">
        <v>1268</v>
      </c>
      <c r="L3479" s="122">
        <f>+$L$1</f>
        <v>1.1000000000000001</v>
      </c>
      <c r="N3479" s="117">
        <v>2400000</v>
      </c>
      <c r="O3479" s="129">
        <f t="shared" si="279"/>
        <v>2640000</v>
      </c>
      <c r="P3479" s="14">
        <f t="shared" si="280"/>
        <v>0</v>
      </c>
      <c r="Q3479" s="14" t="str">
        <f>+IF(B3479='1'!$D$15,IF(C3479='1'!$D$16,'2'!D3479,""),"")</f>
        <v/>
      </c>
      <c r="S3479" s="36">
        <v>2000000</v>
      </c>
      <c r="T3479" s="87">
        <v>2000000</v>
      </c>
      <c r="U3479" s="96">
        <v>2100000</v>
      </c>
      <c r="V3479" s="108">
        <v>2400000</v>
      </c>
    </row>
    <row r="3480" spans="1:22" hidden="1" x14ac:dyDescent="0.2">
      <c r="A3480" s="103">
        <v>3995</v>
      </c>
      <c r="B3480" s="1" t="s">
        <v>49</v>
      </c>
      <c r="C3480" s="14">
        <v>19</v>
      </c>
      <c r="D3480" s="14">
        <v>73</v>
      </c>
      <c r="E3480" s="1">
        <v>17042</v>
      </c>
      <c r="F3480" s="1" t="str">
        <f t="shared" si="278"/>
        <v>ХУД1973</v>
      </c>
      <c r="G3480" s="2" t="s">
        <v>7</v>
      </c>
      <c r="I3480" s="1">
        <v>5</v>
      </c>
      <c r="J3480" s="1">
        <v>2016</v>
      </c>
      <c r="K3480" s="2" t="s">
        <v>1268</v>
      </c>
      <c r="L3480" s="122">
        <f>+$L$1</f>
        <v>1.1000000000000001</v>
      </c>
      <c r="N3480" s="117">
        <v>2500000</v>
      </c>
      <c r="O3480" s="129">
        <f t="shared" si="279"/>
        <v>2750000</v>
      </c>
      <c r="P3480" s="14">
        <f t="shared" si="280"/>
        <v>0</v>
      </c>
      <c r="Q3480" s="14" t="str">
        <f>+IF(B3480='1'!$D$15,IF(C3480='1'!$D$16,'2'!D3480,""),"")</f>
        <v/>
      </c>
      <c r="S3480" s="36">
        <v>2200000</v>
      </c>
      <c r="T3480" s="87">
        <v>2200000</v>
      </c>
      <c r="U3480" s="96">
        <v>2200000</v>
      </c>
      <c r="V3480" s="108">
        <v>2500000</v>
      </c>
    </row>
    <row r="3481" spans="1:22" hidden="1" x14ac:dyDescent="0.2">
      <c r="A3481" s="103">
        <v>3996</v>
      </c>
      <c r="B3481" s="1" t="s">
        <v>49</v>
      </c>
      <c r="C3481" s="14">
        <v>19</v>
      </c>
      <c r="D3481" s="14">
        <v>52</v>
      </c>
      <c r="E3481" s="1">
        <v>17042</v>
      </c>
      <c r="F3481" s="1" t="str">
        <f t="shared" si="278"/>
        <v>ХУД1952</v>
      </c>
      <c r="G3481" s="2" t="s">
        <v>6</v>
      </c>
      <c r="I3481" s="1">
        <v>12</v>
      </c>
      <c r="J3481" s="1">
        <v>2005</v>
      </c>
      <c r="K3481" s="2" t="s">
        <v>1313</v>
      </c>
      <c r="L3481" s="122">
        <f>+$L$1</f>
        <v>1.1000000000000001</v>
      </c>
      <c r="N3481" s="117">
        <v>2200000</v>
      </c>
      <c r="O3481" s="129">
        <f t="shared" si="279"/>
        <v>2420000</v>
      </c>
      <c r="P3481" s="14">
        <f t="shared" si="280"/>
        <v>0</v>
      </c>
      <c r="Q3481" s="14" t="str">
        <f>+IF(B3481='1'!$D$15,IF(C3481='1'!$D$16,'2'!D3481,""),"")</f>
        <v/>
      </c>
      <c r="S3481" s="36">
        <v>1800000</v>
      </c>
      <c r="T3481" s="87">
        <v>1800000</v>
      </c>
      <c r="U3481" s="96">
        <v>1800000</v>
      </c>
      <c r="V3481" s="108">
        <v>2200000</v>
      </c>
    </row>
    <row r="3482" spans="1:22" hidden="1" x14ac:dyDescent="0.2">
      <c r="A3482" s="103">
        <v>3997</v>
      </c>
      <c r="B3482" s="1" t="s">
        <v>49</v>
      </c>
      <c r="C3482" s="14">
        <v>19</v>
      </c>
      <c r="D3482" s="14">
        <v>42</v>
      </c>
      <c r="E3482" s="1">
        <v>17042</v>
      </c>
      <c r="F3482" s="1" t="str">
        <f t="shared" si="278"/>
        <v>ХУД1942</v>
      </c>
      <c r="G3482" s="2" t="s">
        <v>6</v>
      </c>
      <c r="I3482" s="1">
        <v>6</v>
      </c>
      <c r="J3482" s="1">
        <v>2009</v>
      </c>
      <c r="K3482" s="2" t="s">
        <v>1268</v>
      </c>
      <c r="L3482" s="122">
        <f>+$L$1</f>
        <v>1.1000000000000001</v>
      </c>
      <c r="N3482" s="117">
        <v>2400000</v>
      </c>
      <c r="O3482" s="129">
        <f t="shared" si="279"/>
        <v>2640000</v>
      </c>
      <c r="P3482" s="14">
        <f t="shared" si="280"/>
        <v>0</v>
      </c>
      <c r="Q3482" s="14" t="str">
        <f>+IF(B3482='1'!$D$15,IF(C3482='1'!$D$16,'2'!D3482,""),"")</f>
        <v/>
      </c>
      <c r="S3482" s="36">
        <v>1900000</v>
      </c>
      <c r="T3482" s="87">
        <v>2000000</v>
      </c>
      <c r="U3482" s="96">
        <v>2100000</v>
      </c>
      <c r="V3482" s="108">
        <v>2400000</v>
      </c>
    </row>
    <row r="3483" spans="1:22" hidden="1" x14ac:dyDescent="0.2">
      <c r="A3483" s="103">
        <v>3998</v>
      </c>
      <c r="B3483" s="1" t="s">
        <v>49</v>
      </c>
      <c r="C3483" s="14">
        <v>20</v>
      </c>
      <c r="D3483" s="14" t="s">
        <v>1578</v>
      </c>
      <c r="E3483" s="1">
        <v>17042</v>
      </c>
      <c r="F3483" s="1" t="str">
        <f t="shared" si="278"/>
        <v>ХУД20ашүн-31</v>
      </c>
      <c r="G3483" s="2" t="s">
        <v>1579</v>
      </c>
      <c r="I3483" s="1">
        <v>2</v>
      </c>
      <c r="J3483" s="1">
        <v>1949</v>
      </c>
      <c r="K3483" s="2" t="s">
        <v>1268</v>
      </c>
      <c r="L3483" s="122">
        <v>1.1499999999999999</v>
      </c>
      <c r="N3483" s="117">
        <v>0</v>
      </c>
      <c r="O3483" s="129">
        <f t="shared" si="279"/>
        <v>0</v>
      </c>
      <c r="P3483" s="14">
        <f t="shared" si="280"/>
        <v>0</v>
      </c>
      <c r="Q3483" s="14" t="str">
        <f>+IF(B3483='1'!$D$15,IF(C3483='1'!$D$16,'2'!D3483,""),"")</f>
        <v/>
      </c>
      <c r="S3483" s="36"/>
      <c r="T3483" s="87">
        <v>0</v>
      </c>
      <c r="U3483" s="96">
        <v>0</v>
      </c>
      <c r="V3483" s="108">
        <v>0</v>
      </c>
    </row>
    <row r="3484" spans="1:22" hidden="1" x14ac:dyDescent="0.2">
      <c r="A3484" s="103">
        <v>3999</v>
      </c>
      <c r="B3484" s="1" t="s">
        <v>49</v>
      </c>
      <c r="C3484" s="14">
        <v>20</v>
      </c>
      <c r="D3484" s="14">
        <v>100</v>
      </c>
      <c r="E3484" s="1">
        <v>17043</v>
      </c>
      <c r="F3484" s="1" t="str">
        <f t="shared" si="278"/>
        <v>ХУД20100</v>
      </c>
      <c r="G3484" s="2" t="s">
        <v>2356</v>
      </c>
      <c r="I3484" s="1">
        <v>16</v>
      </c>
      <c r="J3484" s="1">
        <v>2022</v>
      </c>
      <c r="K3484" s="2" t="s">
        <v>1268</v>
      </c>
      <c r="L3484" s="122">
        <f t="shared" ref="L3484:L3489" si="281">+$L$1</f>
        <v>1.1000000000000001</v>
      </c>
      <c r="N3484" s="117">
        <v>3100000</v>
      </c>
      <c r="O3484" s="129">
        <f t="shared" si="279"/>
        <v>3410000.0000000005</v>
      </c>
      <c r="P3484" s="14">
        <f t="shared" si="280"/>
        <v>0</v>
      </c>
      <c r="Q3484" s="14" t="str">
        <f>+IF(B3484='1'!$D$15,IF(C3484='1'!$D$16,'2'!D3484,""),"")</f>
        <v/>
      </c>
      <c r="S3484" s="36"/>
      <c r="T3484" s="87"/>
      <c r="U3484" s="96">
        <v>2800000</v>
      </c>
      <c r="V3484" s="108">
        <v>3100000</v>
      </c>
    </row>
    <row r="3485" spans="1:22" hidden="1" x14ac:dyDescent="0.2">
      <c r="A3485" s="103">
        <v>4000</v>
      </c>
      <c r="B3485" s="1" t="s">
        <v>49</v>
      </c>
      <c r="C3485" s="14">
        <v>20</v>
      </c>
      <c r="D3485" s="14" t="s">
        <v>890</v>
      </c>
      <c r="E3485" s="1">
        <v>17043</v>
      </c>
      <c r="F3485" s="1" t="str">
        <f t="shared" si="278"/>
        <v>ХУД2094В</v>
      </c>
      <c r="G3485" s="2" t="s">
        <v>1589</v>
      </c>
      <c r="I3485" s="1">
        <v>16</v>
      </c>
      <c r="J3485" s="1">
        <v>2020</v>
      </c>
      <c r="K3485" s="2" t="s">
        <v>1268</v>
      </c>
      <c r="L3485" s="122">
        <f t="shared" si="281"/>
        <v>1.1000000000000001</v>
      </c>
      <c r="N3485" s="117">
        <v>2850000</v>
      </c>
      <c r="O3485" s="129">
        <f t="shared" si="279"/>
        <v>3135000.0000000005</v>
      </c>
      <c r="P3485" s="14">
        <f t="shared" si="280"/>
        <v>0</v>
      </c>
      <c r="Q3485" s="14" t="str">
        <f>+IF(B3485='1'!$D$15,IF(C3485='1'!$D$16,'2'!D3485,""),"")</f>
        <v/>
      </c>
      <c r="S3485" s="36">
        <v>2300000</v>
      </c>
      <c r="T3485" s="87">
        <v>2400000</v>
      </c>
      <c r="U3485" s="96">
        <v>2600000</v>
      </c>
      <c r="V3485" s="108">
        <v>2850000</v>
      </c>
    </row>
    <row r="3486" spans="1:22" hidden="1" x14ac:dyDescent="0.2">
      <c r="A3486" s="103">
        <v>4001</v>
      </c>
      <c r="B3486" s="1" t="s">
        <v>49</v>
      </c>
      <c r="C3486" s="14">
        <v>20</v>
      </c>
      <c r="D3486" s="14" t="s">
        <v>1174</v>
      </c>
      <c r="E3486" s="1">
        <v>17043</v>
      </c>
      <c r="F3486" s="1" t="str">
        <f t="shared" si="278"/>
        <v>ХУД2094А</v>
      </c>
      <c r="G3486" s="2" t="s">
        <v>6</v>
      </c>
      <c r="I3486" s="1">
        <v>12</v>
      </c>
      <c r="J3486" s="1">
        <v>2021</v>
      </c>
      <c r="K3486" s="2" t="s">
        <v>1268</v>
      </c>
      <c r="L3486" s="122">
        <f t="shared" si="281"/>
        <v>1.1000000000000001</v>
      </c>
      <c r="N3486" s="117">
        <v>2850000</v>
      </c>
      <c r="O3486" s="129">
        <f t="shared" si="279"/>
        <v>3135000.0000000005</v>
      </c>
      <c r="P3486" s="14">
        <f t="shared" si="280"/>
        <v>0</v>
      </c>
      <c r="Q3486" s="14" t="str">
        <f>+IF(B3486='1'!$D$15,IF(C3486='1'!$D$16,'2'!D3486,""),"")</f>
        <v/>
      </c>
      <c r="S3486" s="36">
        <v>2300000</v>
      </c>
      <c r="T3486" s="87">
        <v>2400000</v>
      </c>
      <c r="U3486" s="96">
        <v>2600000</v>
      </c>
      <c r="V3486" s="108">
        <v>2850000</v>
      </c>
    </row>
    <row r="3487" spans="1:22" hidden="1" x14ac:dyDescent="0.2">
      <c r="A3487" s="103">
        <v>4002</v>
      </c>
      <c r="B3487" s="1" t="s">
        <v>49</v>
      </c>
      <c r="C3487" s="14">
        <v>20</v>
      </c>
      <c r="D3487" s="14" t="s">
        <v>818</v>
      </c>
      <c r="E3487" s="1">
        <v>17043</v>
      </c>
      <c r="F3487" s="1" t="str">
        <f t="shared" si="278"/>
        <v>ХУД2092Б</v>
      </c>
      <c r="G3487" s="2" t="s">
        <v>1588</v>
      </c>
      <c r="I3487" s="1">
        <v>15</v>
      </c>
      <c r="J3487" s="1">
        <v>2020</v>
      </c>
      <c r="K3487" s="2" t="s">
        <v>1268</v>
      </c>
      <c r="L3487" s="122">
        <f t="shared" si="281"/>
        <v>1.1000000000000001</v>
      </c>
      <c r="N3487" s="117">
        <v>3000000</v>
      </c>
      <c r="O3487" s="129">
        <f t="shared" si="279"/>
        <v>3300000.0000000005</v>
      </c>
      <c r="P3487" s="14">
        <f t="shared" si="280"/>
        <v>0</v>
      </c>
      <c r="Q3487" s="14" t="str">
        <f>+IF(B3487='1'!$D$15,IF(C3487='1'!$D$16,'2'!D3487,""),"")</f>
        <v/>
      </c>
      <c r="S3487" s="36">
        <v>2500000</v>
      </c>
      <c r="T3487" s="87">
        <v>2500000</v>
      </c>
      <c r="U3487" s="96">
        <v>2700000</v>
      </c>
      <c r="V3487" s="108">
        <v>3000000</v>
      </c>
    </row>
    <row r="3488" spans="1:22" hidden="1" x14ac:dyDescent="0.2">
      <c r="A3488" s="103">
        <v>4003</v>
      </c>
      <c r="B3488" s="1" t="s">
        <v>49</v>
      </c>
      <c r="C3488" s="14">
        <v>20</v>
      </c>
      <c r="D3488" s="14" t="s">
        <v>817</v>
      </c>
      <c r="E3488" s="1">
        <v>17043</v>
      </c>
      <c r="F3488" s="1" t="str">
        <f t="shared" si="278"/>
        <v>ХУД2092А</v>
      </c>
      <c r="G3488" s="2" t="s">
        <v>1588</v>
      </c>
      <c r="I3488" s="1">
        <v>15</v>
      </c>
      <c r="J3488" s="1">
        <v>2020</v>
      </c>
      <c r="K3488" s="2" t="s">
        <v>1268</v>
      </c>
      <c r="L3488" s="122">
        <f t="shared" si="281"/>
        <v>1.1000000000000001</v>
      </c>
      <c r="N3488" s="117">
        <v>3000000</v>
      </c>
      <c r="O3488" s="129">
        <f t="shared" si="279"/>
        <v>3300000.0000000005</v>
      </c>
      <c r="P3488" s="14">
        <f t="shared" si="280"/>
        <v>0</v>
      </c>
      <c r="Q3488" s="14" t="str">
        <f>+IF(B3488='1'!$D$15,IF(C3488='1'!$D$16,'2'!D3488,""),"")</f>
        <v/>
      </c>
      <c r="S3488" s="36">
        <v>2500000</v>
      </c>
      <c r="T3488" s="87">
        <v>2500000</v>
      </c>
      <c r="U3488" s="96">
        <v>2700000</v>
      </c>
      <c r="V3488" s="108">
        <v>3000000</v>
      </c>
    </row>
    <row r="3489" spans="1:22" hidden="1" x14ac:dyDescent="0.2">
      <c r="A3489" s="103">
        <v>4004</v>
      </c>
      <c r="B3489" s="1" t="s">
        <v>49</v>
      </c>
      <c r="C3489" s="14">
        <v>20</v>
      </c>
      <c r="D3489" s="14" t="s">
        <v>814</v>
      </c>
      <c r="E3489" s="1">
        <v>17043</v>
      </c>
      <c r="F3489" s="1" t="str">
        <f t="shared" si="278"/>
        <v>ХУД2090А</v>
      </c>
      <c r="G3489" s="2" t="s">
        <v>7</v>
      </c>
      <c r="I3489" s="1">
        <v>16</v>
      </c>
      <c r="J3489" s="1">
        <v>2021</v>
      </c>
      <c r="K3489" s="2" t="s">
        <v>1268</v>
      </c>
      <c r="L3489" s="122">
        <f t="shared" si="281"/>
        <v>1.1000000000000001</v>
      </c>
      <c r="N3489" s="117">
        <v>3100000</v>
      </c>
      <c r="O3489" s="129">
        <f t="shared" si="279"/>
        <v>3410000.0000000005</v>
      </c>
      <c r="P3489" s="14">
        <f t="shared" si="280"/>
        <v>0</v>
      </c>
      <c r="Q3489" s="14" t="str">
        <f>+IF(B3489='1'!$D$15,IF(C3489='1'!$D$16,'2'!D3489,""),"")</f>
        <v/>
      </c>
      <c r="S3489" s="36">
        <v>2600000</v>
      </c>
      <c r="T3489" s="87">
        <v>2600000</v>
      </c>
      <c r="U3489" s="96">
        <v>2800000</v>
      </c>
      <c r="V3489" s="108">
        <v>3100000</v>
      </c>
    </row>
    <row r="3490" spans="1:22" hidden="1" x14ac:dyDescent="0.2">
      <c r="A3490" s="103">
        <v>4005</v>
      </c>
      <c r="B3490" s="1" t="s">
        <v>49</v>
      </c>
      <c r="C3490" s="14">
        <v>20</v>
      </c>
      <c r="D3490" s="14" t="s">
        <v>2592</v>
      </c>
      <c r="E3490" s="1">
        <v>17043</v>
      </c>
      <c r="F3490" s="1" t="str">
        <f t="shared" si="278"/>
        <v>ХУД2077В</v>
      </c>
      <c r="G3490" s="2" t="s">
        <v>2690</v>
      </c>
      <c r="I3490" s="1">
        <v>16</v>
      </c>
      <c r="J3490" s="1">
        <v>2024</v>
      </c>
      <c r="K3490" s="2" t="s">
        <v>1268</v>
      </c>
      <c r="L3490" s="126">
        <v>1</v>
      </c>
      <c r="N3490" s="120">
        <v>4600000</v>
      </c>
      <c r="O3490" s="129">
        <f t="shared" si="279"/>
        <v>4600000</v>
      </c>
      <c r="P3490" s="14">
        <f t="shared" si="280"/>
        <v>0</v>
      </c>
      <c r="Q3490" s="14" t="str">
        <f>+IF(B3490='1'!$D$15,IF(C3490='1'!$D$16,'2'!D3490,""),"")</f>
        <v/>
      </c>
      <c r="S3490" s="36"/>
      <c r="T3490" s="87"/>
      <c r="U3490" s="96"/>
      <c r="V3490" s="108">
        <v>0</v>
      </c>
    </row>
    <row r="3491" spans="1:22" hidden="1" x14ac:dyDescent="0.2">
      <c r="A3491" s="103">
        <v>4006</v>
      </c>
      <c r="B3491" s="1" t="s">
        <v>49</v>
      </c>
      <c r="C3491" s="14">
        <v>20</v>
      </c>
      <c r="D3491" s="14" t="s">
        <v>352</v>
      </c>
      <c r="E3491" s="1">
        <v>17043</v>
      </c>
      <c r="F3491" s="1" t="str">
        <f t="shared" si="278"/>
        <v>ХУД2077Б</v>
      </c>
      <c r="G3491" s="2" t="s">
        <v>2690</v>
      </c>
      <c r="I3491" s="1">
        <v>16</v>
      </c>
      <c r="J3491" s="1">
        <v>2024</v>
      </c>
      <c r="K3491" s="2" t="s">
        <v>1268</v>
      </c>
      <c r="L3491" s="126">
        <v>1</v>
      </c>
      <c r="N3491" s="120">
        <v>4600000</v>
      </c>
      <c r="O3491" s="129">
        <f t="shared" si="279"/>
        <v>4600000</v>
      </c>
      <c r="P3491" s="14">
        <f t="shared" si="280"/>
        <v>0</v>
      </c>
      <c r="Q3491" s="14" t="str">
        <f>+IF(B3491='1'!$D$15,IF(C3491='1'!$D$16,'2'!D3491,""),"")</f>
        <v/>
      </c>
      <c r="S3491" s="36"/>
      <c r="T3491" s="87"/>
      <c r="U3491" s="96"/>
      <c r="V3491" s="108">
        <v>0</v>
      </c>
    </row>
    <row r="3492" spans="1:22" hidden="1" x14ac:dyDescent="0.2">
      <c r="A3492" s="103">
        <v>4007</v>
      </c>
      <c r="B3492" s="1" t="s">
        <v>49</v>
      </c>
      <c r="C3492" s="14">
        <v>20</v>
      </c>
      <c r="D3492" s="14" t="s">
        <v>354</v>
      </c>
      <c r="E3492" s="1">
        <v>17043</v>
      </c>
      <c r="F3492" s="1" t="str">
        <f t="shared" si="278"/>
        <v>ХУД2077А</v>
      </c>
      <c r="G3492" s="2" t="s">
        <v>2690</v>
      </c>
      <c r="I3492" s="1">
        <v>16</v>
      </c>
      <c r="J3492" s="1">
        <v>2024</v>
      </c>
      <c r="K3492" s="2" t="s">
        <v>1268</v>
      </c>
      <c r="L3492" s="126">
        <v>1</v>
      </c>
      <c r="N3492" s="120">
        <v>4600000</v>
      </c>
      <c r="O3492" s="129">
        <f t="shared" si="279"/>
        <v>4600000</v>
      </c>
      <c r="P3492" s="14">
        <f t="shared" si="280"/>
        <v>0</v>
      </c>
      <c r="Q3492" s="14" t="str">
        <f>+IF(B3492='1'!$D$15,IF(C3492='1'!$D$16,'2'!D3492,""),"")</f>
        <v/>
      </c>
      <c r="S3492" s="36"/>
      <c r="T3492" s="87"/>
      <c r="U3492" s="96"/>
      <c r="V3492" s="108">
        <v>0</v>
      </c>
    </row>
    <row r="3493" spans="1:22" hidden="1" x14ac:dyDescent="0.2">
      <c r="A3493" s="103">
        <v>4008</v>
      </c>
      <c r="B3493" s="1" t="s">
        <v>49</v>
      </c>
      <c r="C3493" s="14">
        <v>20</v>
      </c>
      <c r="D3493" s="14" t="s">
        <v>689</v>
      </c>
      <c r="E3493" s="1">
        <v>17042</v>
      </c>
      <c r="F3493" s="1" t="str">
        <f t="shared" si="278"/>
        <v>ХУД2057А</v>
      </c>
      <c r="G3493" s="2" t="s">
        <v>7</v>
      </c>
      <c r="I3493" s="1">
        <v>5</v>
      </c>
      <c r="J3493" s="1">
        <v>2010</v>
      </c>
      <c r="K3493" s="2" t="s">
        <v>1268</v>
      </c>
      <c r="L3493" s="122">
        <f t="shared" ref="L3493:L3524" si="282">+$L$1</f>
        <v>1.1000000000000001</v>
      </c>
      <c r="N3493" s="117">
        <v>2300000</v>
      </c>
      <c r="O3493" s="129">
        <f t="shared" si="279"/>
        <v>2530000</v>
      </c>
      <c r="P3493" s="14">
        <f t="shared" si="280"/>
        <v>0</v>
      </c>
      <c r="Q3493" s="14" t="str">
        <f>+IF(B3493='1'!$D$15,IF(C3493='1'!$D$16,'2'!D3493,""),"")</f>
        <v/>
      </c>
      <c r="S3493" s="36">
        <v>1800000</v>
      </c>
      <c r="T3493" s="87">
        <v>2000000</v>
      </c>
      <c r="U3493" s="96">
        <v>2000000</v>
      </c>
      <c r="V3493" s="108">
        <v>2300000</v>
      </c>
    </row>
    <row r="3494" spans="1:22" hidden="1" x14ac:dyDescent="0.2">
      <c r="A3494" s="103">
        <v>4009</v>
      </c>
      <c r="B3494" s="1" t="s">
        <v>49</v>
      </c>
      <c r="C3494" s="14">
        <v>20</v>
      </c>
      <c r="D3494" s="14" t="s">
        <v>1586</v>
      </c>
      <c r="E3494" s="1">
        <v>17042</v>
      </c>
      <c r="F3494" s="1" t="str">
        <f t="shared" si="278"/>
        <v>ХУД2045В</v>
      </c>
      <c r="G3494" s="2" t="s">
        <v>1587</v>
      </c>
      <c r="I3494" s="1">
        <v>15</v>
      </c>
      <c r="J3494" s="1">
        <v>2019</v>
      </c>
      <c r="K3494" s="2" t="s">
        <v>1268</v>
      </c>
      <c r="L3494" s="122">
        <f t="shared" si="282"/>
        <v>1.1000000000000001</v>
      </c>
      <c r="N3494" s="117">
        <v>3300000</v>
      </c>
      <c r="O3494" s="129">
        <f t="shared" si="279"/>
        <v>3630000.0000000005</v>
      </c>
      <c r="P3494" s="14">
        <f t="shared" si="280"/>
        <v>0</v>
      </c>
      <c r="Q3494" s="14" t="str">
        <f>+IF(B3494='1'!$D$15,IF(C3494='1'!$D$16,'2'!D3494,""),"")</f>
        <v/>
      </c>
      <c r="S3494" s="36">
        <v>2700000</v>
      </c>
      <c r="T3494" s="87">
        <v>2800000</v>
      </c>
      <c r="U3494" s="96">
        <v>3000000</v>
      </c>
      <c r="V3494" s="108">
        <v>3300000</v>
      </c>
    </row>
    <row r="3495" spans="1:22" hidden="1" x14ac:dyDescent="0.2">
      <c r="A3495" s="103">
        <v>4010</v>
      </c>
      <c r="B3495" s="1" t="s">
        <v>49</v>
      </c>
      <c r="C3495" s="14">
        <v>20</v>
      </c>
      <c r="D3495" s="14" t="s">
        <v>390</v>
      </c>
      <c r="E3495" s="1">
        <v>17042</v>
      </c>
      <c r="F3495" s="1" t="str">
        <f t="shared" si="278"/>
        <v>ХУД2045Б</v>
      </c>
      <c r="G3495" s="2" t="s">
        <v>7</v>
      </c>
      <c r="I3495" s="1">
        <v>3</v>
      </c>
      <c r="J3495" s="1">
        <v>2011</v>
      </c>
      <c r="K3495" s="2" t="s">
        <v>1268</v>
      </c>
      <c r="L3495" s="122">
        <f t="shared" si="282"/>
        <v>1.1000000000000001</v>
      </c>
      <c r="N3495" s="117">
        <v>0</v>
      </c>
      <c r="O3495" s="129">
        <f t="shared" si="279"/>
        <v>0</v>
      </c>
      <c r="P3495" s="14">
        <f t="shared" si="280"/>
        <v>0</v>
      </c>
      <c r="Q3495" s="14" t="str">
        <f>+IF(B3495='1'!$D$15,IF(C3495='1'!$D$16,'2'!D3495,""),"")</f>
        <v/>
      </c>
      <c r="S3495" s="36"/>
      <c r="T3495" s="87">
        <v>0</v>
      </c>
      <c r="U3495" s="96">
        <v>0</v>
      </c>
      <c r="V3495" s="108">
        <v>0</v>
      </c>
    </row>
    <row r="3496" spans="1:22" hidden="1" x14ac:dyDescent="0.2">
      <c r="A3496" s="103">
        <v>4011</v>
      </c>
      <c r="B3496" s="1" t="s">
        <v>49</v>
      </c>
      <c r="C3496" s="14">
        <v>20</v>
      </c>
      <c r="D3496" s="14" t="s">
        <v>304</v>
      </c>
      <c r="E3496" s="1">
        <v>17042</v>
      </c>
      <c r="F3496" s="1" t="str">
        <f t="shared" si="278"/>
        <v>ХУД2045А</v>
      </c>
      <c r="G3496" s="2" t="s">
        <v>7</v>
      </c>
      <c r="I3496" s="1">
        <v>3</v>
      </c>
      <c r="J3496" s="1">
        <v>2011</v>
      </c>
      <c r="K3496" s="2" t="s">
        <v>1268</v>
      </c>
      <c r="L3496" s="122">
        <f t="shared" si="282"/>
        <v>1.1000000000000001</v>
      </c>
      <c r="N3496" s="117">
        <v>0</v>
      </c>
      <c r="O3496" s="129">
        <f t="shared" si="279"/>
        <v>0</v>
      </c>
      <c r="P3496" s="14">
        <f t="shared" si="280"/>
        <v>0</v>
      </c>
      <c r="Q3496" s="14" t="str">
        <f>+IF(B3496='1'!$D$15,IF(C3496='1'!$D$16,'2'!D3496,""),"")</f>
        <v/>
      </c>
      <c r="S3496" s="36"/>
      <c r="T3496" s="87">
        <v>0</v>
      </c>
      <c r="U3496" s="96">
        <v>0</v>
      </c>
      <c r="V3496" s="108">
        <v>0</v>
      </c>
    </row>
    <row r="3497" spans="1:22" hidden="1" x14ac:dyDescent="0.2">
      <c r="A3497" s="103">
        <v>4012</v>
      </c>
      <c r="B3497" s="1" t="s">
        <v>49</v>
      </c>
      <c r="C3497" s="14">
        <v>20</v>
      </c>
      <c r="D3497" s="14" t="s">
        <v>974</v>
      </c>
      <c r="E3497" s="1">
        <v>17042</v>
      </c>
      <c r="F3497" s="1" t="str">
        <f t="shared" si="278"/>
        <v>ХУД2043В</v>
      </c>
      <c r="G3497" s="2" t="s">
        <v>1592</v>
      </c>
      <c r="I3497" s="1">
        <v>9</v>
      </c>
      <c r="J3497" s="1">
        <v>2013</v>
      </c>
      <c r="K3497" s="2" t="s">
        <v>1313</v>
      </c>
      <c r="L3497" s="122">
        <f t="shared" si="282"/>
        <v>1.1000000000000001</v>
      </c>
      <c r="N3497" s="117">
        <v>3000000</v>
      </c>
      <c r="O3497" s="129">
        <f t="shared" si="279"/>
        <v>3300000.0000000005</v>
      </c>
      <c r="P3497" s="14">
        <f t="shared" si="280"/>
        <v>0</v>
      </c>
      <c r="Q3497" s="14" t="str">
        <f>+IF(B3497='1'!$D$15,IF(C3497='1'!$D$16,'2'!D3497,""),"")</f>
        <v/>
      </c>
      <c r="S3497" s="36">
        <v>2300000</v>
      </c>
      <c r="T3497" s="87">
        <v>2400000</v>
      </c>
      <c r="U3497" s="96">
        <v>2700000</v>
      </c>
      <c r="V3497" s="108">
        <v>3000000</v>
      </c>
    </row>
    <row r="3498" spans="1:22" hidden="1" x14ac:dyDescent="0.2">
      <c r="A3498" s="103">
        <v>4013</v>
      </c>
      <c r="B3498" s="1" t="s">
        <v>49</v>
      </c>
      <c r="C3498" s="14">
        <v>20</v>
      </c>
      <c r="D3498" s="14" t="s">
        <v>640</v>
      </c>
      <c r="E3498" s="1">
        <v>17042</v>
      </c>
      <c r="F3498" s="1" t="str">
        <f t="shared" si="278"/>
        <v>ХУД2043Б</v>
      </c>
      <c r="G3498" s="2" t="s">
        <v>1592</v>
      </c>
      <c r="I3498" s="1">
        <v>9</v>
      </c>
      <c r="J3498" s="1">
        <v>2013</v>
      </c>
      <c r="K3498" s="2" t="s">
        <v>1313</v>
      </c>
      <c r="L3498" s="122">
        <f t="shared" si="282"/>
        <v>1.1000000000000001</v>
      </c>
      <c r="N3498" s="117">
        <v>3000000</v>
      </c>
      <c r="O3498" s="129">
        <f t="shared" si="279"/>
        <v>3300000.0000000005</v>
      </c>
      <c r="P3498" s="14">
        <f t="shared" si="280"/>
        <v>0</v>
      </c>
      <c r="Q3498" s="14" t="str">
        <f>+IF(B3498='1'!$D$15,IF(C3498='1'!$D$16,'2'!D3498,""),"")</f>
        <v/>
      </c>
      <c r="S3498" s="36">
        <v>2300000</v>
      </c>
      <c r="T3498" s="87">
        <v>2400000</v>
      </c>
      <c r="U3498" s="96">
        <v>2700000</v>
      </c>
      <c r="V3498" s="108">
        <v>3000000</v>
      </c>
    </row>
    <row r="3499" spans="1:22" s="39" customFormat="1" hidden="1" x14ac:dyDescent="0.2">
      <c r="A3499" s="103">
        <v>4014</v>
      </c>
      <c r="B3499" s="1" t="s">
        <v>49</v>
      </c>
      <c r="C3499" s="14">
        <v>20</v>
      </c>
      <c r="D3499" s="14" t="s">
        <v>309</v>
      </c>
      <c r="E3499" s="1">
        <v>17042</v>
      </c>
      <c r="F3499" s="1" t="str">
        <f t="shared" si="278"/>
        <v>ХУД2043А</v>
      </c>
      <c r="G3499" s="2" t="s">
        <v>1592</v>
      </c>
      <c r="H3499" s="2"/>
      <c r="I3499" s="1">
        <v>9</v>
      </c>
      <c r="J3499" s="1">
        <v>2013</v>
      </c>
      <c r="K3499" s="2" t="s">
        <v>1313</v>
      </c>
      <c r="L3499" s="122">
        <f t="shared" si="282"/>
        <v>1.1000000000000001</v>
      </c>
      <c r="M3499" s="3"/>
      <c r="N3499" s="117">
        <v>3000000</v>
      </c>
      <c r="O3499" s="129">
        <f t="shared" si="279"/>
        <v>3300000.0000000005</v>
      </c>
      <c r="P3499" s="14">
        <f t="shared" si="280"/>
        <v>0</v>
      </c>
      <c r="Q3499" s="14" t="str">
        <f>+IF(B3499='1'!$D$15,IF(C3499='1'!$D$16,'2'!D3499,""),"")</f>
        <v/>
      </c>
      <c r="R3499" s="13"/>
      <c r="S3499" s="36">
        <v>2300000</v>
      </c>
      <c r="T3499" s="87">
        <v>2400000</v>
      </c>
      <c r="U3499" s="96">
        <v>2700000</v>
      </c>
      <c r="V3499" s="108">
        <v>3000000</v>
      </c>
    </row>
    <row r="3500" spans="1:22" hidden="1" x14ac:dyDescent="0.2">
      <c r="A3500" s="103">
        <v>4015</v>
      </c>
      <c r="B3500" s="1" t="s">
        <v>49</v>
      </c>
      <c r="C3500" s="14">
        <v>20</v>
      </c>
      <c r="D3500" s="14" t="s">
        <v>940</v>
      </c>
      <c r="E3500" s="1">
        <v>17042</v>
      </c>
      <c r="F3500" s="1" t="str">
        <f t="shared" si="278"/>
        <v>ХУД2041В</v>
      </c>
      <c r="G3500" s="2" t="s">
        <v>1591</v>
      </c>
      <c r="I3500" s="1">
        <v>12</v>
      </c>
      <c r="J3500" s="1">
        <v>2015</v>
      </c>
      <c r="K3500" s="2" t="s">
        <v>8</v>
      </c>
      <c r="L3500" s="122">
        <f t="shared" si="282"/>
        <v>1.1000000000000001</v>
      </c>
      <c r="N3500" s="117">
        <v>3000000</v>
      </c>
      <c r="O3500" s="129">
        <f t="shared" si="279"/>
        <v>3300000.0000000005</v>
      </c>
      <c r="P3500" s="14">
        <f t="shared" si="280"/>
        <v>0</v>
      </c>
      <c r="Q3500" s="14" t="str">
        <f>+IF(B3500='1'!$D$15,IF(C3500='1'!$D$16,'2'!D3500,""),"")</f>
        <v/>
      </c>
      <c r="S3500" s="36">
        <v>2400000</v>
      </c>
      <c r="T3500" s="87">
        <v>2500000</v>
      </c>
      <c r="U3500" s="96">
        <v>2800000</v>
      </c>
      <c r="V3500" s="108">
        <v>3000000</v>
      </c>
    </row>
    <row r="3501" spans="1:22" hidden="1" x14ac:dyDescent="0.2">
      <c r="A3501" s="103">
        <v>4016</v>
      </c>
      <c r="B3501" s="1" t="s">
        <v>49</v>
      </c>
      <c r="C3501" s="14">
        <v>20</v>
      </c>
      <c r="D3501" s="14" t="s">
        <v>931</v>
      </c>
      <c r="E3501" s="1">
        <v>17042</v>
      </c>
      <c r="F3501" s="1" t="str">
        <f t="shared" si="278"/>
        <v>ХУД2041Б</v>
      </c>
      <c r="G3501" s="2" t="s">
        <v>1591</v>
      </c>
      <c r="I3501" s="1">
        <v>12</v>
      </c>
      <c r="J3501" s="1">
        <v>2015</v>
      </c>
      <c r="K3501" s="2" t="s">
        <v>8</v>
      </c>
      <c r="L3501" s="122">
        <f t="shared" si="282"/>
        <v>1.1000000000000001</v>
      </c>
      <c r="N3501" s="117">
        <v>3000000</v>
      </c>
      <c r="O3501" s="129">
        <f t="shared" si="279"/>
        <v>3300000.0000000005</v>
      </c>
      <c r="P3501" s="14">
        <f t="shared" si="280"/>
        <v>0</v>
      </c>
      <c r="Q3501" s="14" t="str">
        <f>+IF(B3501='1'!$D$15,IF(C3501='1'!$D$16,'2'!D3501,""),"")</f>
        <v/>
      </c>
      <c r="S3501" s="36">
        <v>2400000</v>
      </c>
      <c r="T3501" s="87">
        <v>2500000</v>
      </c>
      <c r="U3501" s="96">
        <v>2800000</v>
      </c>
      <c r="V3501" s="108">
        <v>3000000</v>
      </c>
    </row>
    <row r="3502" spans="1:22" hidden="1" x14ac:dyDescent="0.2">
      <c r="A3502" s="103">
        <v>4017</v>
      </c>
      <c r="B3502" s="1" t="s">
        <v>49</v>
      </c>
      <c r="C3502" s="14">
        <v>20</v>
      </c>
      <c r="D3502" s="14" t="s">
        <v>728</v>
      </c>
      <c r="E3502" s="1">
        <v>17042</v>
      </c>
      <c r="F3502" s="1" t="str">
        <f t="shared" si="278"/>
        <v>ХУД2041А</v>
      </c>
      <c r="G3502" s="2" t="s">
        <v>1591</v>
      </c>
      <c r="I3502" s="1">
        <v>12</v>
      </c>
      <c r="J3502" s="1">
        <v>2013</v>
      </c>
      <c r="K3502" s="2" t="s">
        <v>1313</v>
      </c>
      <c r="L3502" s="122">
        <f t="shared" si="282"/>
        <v>1.1000000000000001</v>
      </c>
      <c r="N3502" s="117">
        <v>3000000</v>
      </c>
      <c r="O3502" s="129">
        <f t="shared" si="279"/>
        <v>3300000.0000000005</v>
      </c>
      <c r="P3502" s="14">
        <f t="shared" si="280"/>
        <v>0</v>
      </c>
      <c r="Q3502" s="14" t="str">
        <f>+IF(B3502='1'!$D$15,IF(C3502='1'!$D$16,'2'!D3502,""),"")</f>
        <v/>
      </c>
      <c r="S3502" s="36">
        <v>2400000</v>
      </c>
      <c r="T3502" s="87">
        <v>2500000</v>
      </c>
      <c r="U3502" s="96">
        <v>2800000</v>
      </c>
      <c r="V3502" s="108">
        <v>3000000</v>
      </c>
    </row>
    <row r="3503" spans="1:22" hidden="1" x14ac:dyDescent="0.2">
      <c r="A3503" s="103">
        <v>4018</v>
      </c>
      <c r="B3503" s="1" t="s">
        <v>49</v>
      </c>
      <c r="C3503" s="14">
        <v>20</v>
      </c>
      <c r="D3503" s="14" t="s">
        <v>321</v>
      </c>
      <c r="E3503" s="1">
        <v>17042</v>
      </c>
      <c r="F3503" s="1" t="str">
        <f t="shared" si="278"/>
        <v>ХУД2026/2</v>
      </c>
      <c r="G3503" s="2" t="s">
        <v>7</v>
      </c>
      <c r="I3503" s="1">
        <v>6</v>
      </c>
      <c r="J3503" s="1">
        <v>2016</v>
      </c>
      <c r="K3503" s="2" t="s">
        <v>1313</v>
      </c>
      <c r="L3503" s="122">
        <f t="shared" si="282"/>
        <v>1.1000000000000001</v>
      </c>
      <c r="N3503" s="117">
        <v>2750000</v>
      </c>
      <c r="O3503" s="129">
        <f t="shared" si="279"/>
        <v>3025000.0000000005</v>
      </c>
      <c r="P3503" s="14">
        <f t="shared" si="280"/>
        <v>0</v>
      </c>
      <c r="Q3503" s="14" t="str">
        <f>+IF(B3503='1'!$D$15,IF(C3503='1'!$D$16,'2'!D3503,""),"")</f>
        <v/>
      </c>
      <c r="S3503" s="36"/>
      <c r="T3503" s="87">
        <v>2400000</v>
      </c>
      <c r="U3503" s="96">
        <v>2500000</v>
      </c>
      <c r="V3503" s="108">
        <v>2750000</v>
      </c>
    </row>
    <row r="3504" spans="1:22" hidden="1" x14ac:dyDescent="0.2">
      <c r="A3504" s="103">
        <v>4019</v>
      </c>
      <c r="B3504" s="1" t="s">
        <v>49</v>
      </c>
      <c r="C3504" s="14">
        <v>20</v>
      </c>
      <c r="D3504" s="14" t="s">
        <v>1584</v>
      </c>
      <c r="E3504" s="1">
        <v>17043</v>
      </c>
      <c r="F3504" s="1" t="str">
        <f t="shared" si="278"/>
        <v>ХУД20110Б</v>
      </c>
      <c r="G3504" s="2" t="s">
        <v>1583</v>
      </c>
      <c r="I3504" s="1">
        <v>14</v>
      </c>
      <c r="J3504" s="1">
        <v>2018</v>
      </c>
      <c r="K3504" s="2" t="s">
        <v>1268</v>
      </c>
      <c r="L3504" s="122">
        <f t="shared" si="282"/>
        <v>1.1000000000000001</v>
      </c>
      <c r="N3504" s="117">
        <v>2800000</v>
      </c>
      <c r="O3504" s="129">
        <f t="shared" si="279"/>
        <v>3080000.0000000005</v>
      </c>
      <c r="P3504" s="14">
        <f t="shared" si="280"/>
        <v>0</v>
      </c>
      <c r="Q3504" s="14" t="str">
        <f>+IF(B3504='1'!$D$15,IF(C3504='1'!$D$16,'2'!D3504,""),"")</f>
        <v/>
      </c>
      <c r="S3504" s="36">
        <v>2400000</v>
      </c>
      <c r="T3504" s="87">
        <v>2400000</v>
      </c>
      <c r="U3504" s="96">
        <v>2500000</v>
      </c>
      <c r="V3504" s="108">
        <v>2800000</v>
      </c>
    </row>
    <row r="3505" spans="1:22" hidden="1" x14ac:dyDescent="0.2">
      <c r="A3505" s="103">
        <v>4020</v>
      </c>
      <c r="B3505" s="1" t="s">
        <v>49</v>
      </c>
      <c r="C3505" s="14">
        <v>20</v>
      </c>
      <c r="D3505" s="14" t="s">
        <v>1004</v>
      </c>
      <c r="E3505" s="1">
        <v>17043</v>
      </c>
      <c r="F3505" s="1" t="str">
        <f t="shared" si="278"/>
        <v>ХУД20110А</v>
      </c>
      <c r="G3505" s="2" t="s">
        <v>1583</v>
      </c>
      <c r="I3505" s="1">
        <v>14</v>
      </c>
      <c r="J3505" s="1">
        <v>2018</v>
      </c>
      <c r="K3505" s="2" t="s">
        <v>1268</v>
      </c>
      <c r="L3505" s="122">
        <f t="shared" si="282"/>
        <v>1.1000000000000001</v>
      </c>
      <c r="N3505" s="117">
        <v>2800000</v>
      </c>
      <c r="O3505" s="129">
        <f t="shared" si="279"/>
        <v>3080000.0000000005</v>
      </c>
      <c r="P3505" s="14">
        <f t="shared" si="280"/>
        <v>0</v>
      </c>
      <c r="Q3505" s="14" t="str">
        <f>+IF(B3505='1'!$D$15,IF(C3505='1'!$D$16,'2'!D3505,""),"")</f>
        <v/>
      </c>
      <c r="S3505" s="36">
        <v>2400000</v>
      </c>
      <c r="T3505" s="87">
        <v>2400000</v>
      </c>
      <c r="U3505" s="96">
        <v>2500000</v>
      </c>
      <c r="V3505" s="108">
        <v>2800000</v>
      </c>
    </row>
    <row r="3506" spans="1:22" hidden="1" x14ac:dyDescent="0.2">
      <c r="A3506" s="103">
        <v>4021</v>
      </c>
      <c r="B3506" s="1" t="s">
        <v>49</v>
      </c>
      <c r="C3506" s="14">
        <v>20</v>
      </c>
      <c r="D3506" s="14" t="s">
        <v>1599</v>
      </c>
      <c r="E3506" s="1">
        <v>17042</v>
      </c>
      <c r="F3506" s="1" t="str">
        <f t="shared" si="278"/>
        <v>ХУД20106В</v>
      </c>
      <c r="G3506" s="2" t="s">
        <v>1600</v>
      </c>
      <c r="I3506" s="1">
        <v>3</v>
      </c>
      <c r="J3506" s="1">
        <v>2015</v>
      </c>
      <c r="K3506" s="2" t="s">
        <v>8</v>
      </c>
      <c r="L3506" s="122">
        <f t="shared" si="282"/>
        <v>1.1000000000000001</v>
      </c>
      <c r="N3506" s="117">
        <v>2650000</v>
      </c>
      <c r="O3506" s="129">
        <f t="shared" si="279"/>
        <v>2915000.0000000005</v>
      </c>
      <c r="P3506" s="14">
        <f t="shared" si="280"/>
        <v>0</v>
      </c>
      <c r="Q3506" s="14" t="str">
        <f>+IF(B3506='1'!$D$15,IF(C3506='1'!$D$16,'2'!D3506,""),"")</f>
        <v/>
      </c>
      <c r="S3506" s="36"/>
      <c r="T3506" s="87">
        <v>2400000</v>
      </c>
      <c r="U3506" s="96">
        <v>2400000</v>
      </c>
      <c r="V3506" s="108">
        <v>2650000</v>
      </c>
    </row>
    <row r="3507" spans="1:22" hidden="1" x14ac:dyDescent="0.2">
      <c r="A3507" s="103">
        <v>4022</v>
      </c>
      <c r="B3507" s="1" t="s">
        <v>49</v>
      </c>
      <c r="C3507" s="14">
        <v>20</v>
      </c>
      <c r="D3507" s="14" t="s">
        <v>2626</v>
      </c>
      <c r="E3507" s="1">
        <v>17042</v>
      </c>
      <c r="F3507" s="1" t="str">
        <f t="shared" si="278"/>
        <v>ХУД20112/3</v>
      </c>
      <c r="G3507" s="2" t="s">
        <v>2237</v>
      </c>
      <c r="I3507" s="1">
        <v>12</v>
      </c>
      <c r="J3507" s="1">
        <v>2023</v>
      </c>
      <c r="K3507" s="2" t="s">
        <v>8</v>
      </c>
      <c r="L3507" s="122">
        <f t="shared" si="282"/>
        <v>1.1000000000000001</v>
      </c>
      <c r="N3507" s="117">
        <v>3000000</v>
      </c>
      <c r="O3507" s="129">
        <f t="shared" si="279"/>
        <v>3300000.0000000005</v>
      </c>
      <c r="P3507" s="14">
        <f t="shared" si="280"/>
        <v>0</v>
      </c>
      <c r="Q3507" s="14" t="str">
        <f>+IF(B3507='1'!$D$15,IF(C3507='1'!$D$16,'2'!D3507,""),"")</f>
        <v/>
      </c>
      <c r="S3507" s="36"/>
      <c r="T3507" s="87"/>
      <c r="U3507" s="96">
        <v>0</v>
      </c>
      <c r="V3507" s="108">
        <v>3000000</v>
      </c>
    </row>
    <row r="3508" spans="1:22" hidden="1" x14ac:dyDescent="0.2">
      <c r="A3508" s="103">
        <v>4023</v>
      </c>
      <c r="B3508" s="1" t="s">
        <v>49</v>
      </c>
      <c r="C3508" s="14">
        <v>20</v>
      </c>
      <c r="D3508" s="14" t="s">
        <v>2238</v>
      </c>
      <c r="E3508" s="1">
        <v>17042</v>
      </c>
      <c r="F3508" s="1" t="str">
        <f t="shared" si="278"/>
        <v>ХУД20112/2</v>
      </c>
      <c r="G3508" s="2" t="s">
        <v>2237</v>
      </c>
      <c r="I3508" s="1">
        <v>12</v>
      </c>
      <c r="J3508" s="1">
        <v>2023</v>
      </c>
      <c r="K3508" s="2" t="s">
        <v>8</v>
      </c>
      <c r="L3508" s="122">
        <f t="shared" si="282"/>
        <v>1.1000000000000001</v>
      </c>
      <c r="N3508" s="117">
        <v>3000000</v>
      </c>
      <c r="O3508" s="129">
        <f t="shared" si="279"/>
        <v>3300000.0000000005</v>
      </c>
      <c r="P3508" s="14">
        <f t="shared" si="280"/>
        <v>0</v>
      </c>
      <c r="Q3508" s="14" t="str">
        <f>+IF(B3508='1'!$D$15,IF(C3508='1'!$D$16,'2'!D3508,""),"")</f>
        <v/>
      </c>
      <c r="S3508" s="36"/>
      <c r="T3508" s="87"/>
      <c r="U3508" s="96">
        <v>2700000</v>
      </c>
      <c r="V3508" s="108">
        <v>3000000</v>
      </c>
    </row>
    <row r="3509" spans="1:22" hidden="1" x14ac:dyDescent="0.2">
      <c r="A3509" s="103">
        <v>4024</v>
      </c>
      <c r="B3509" s="1" t="s">
        <v>49</v>
      </c>
      <c r="C3509" s="14">
        <v>20</v>
      </c>
      <c r="D3509" s="14" t="s">
        <v>2236</v>
      </c>
      <c r="E3509" s="1">
        <v>17042</v>
      </c>
      <c r="F3509" s="1" t="str">
        <f t="shared" si="278"/>
        <v>ХУД20112/1</v>
      </c>
      <c r="G3509" s="2" t="s">
        <v>2237</v>
      </c>
      <c r="I3509" s="1">
        <v>12</v>
      </c>
      <c r="J3509" s="1">
        <v>2023</v>
      </c>
      <c r="K3509" s="2" t="s">
        <v>8</v>
      </c>
      <c r="L3509" s="122">
        <f t="shared" si="282"/>
        <v>1.1000000000000001</v>
      </c>
      <c r="N3509" s="117">
        <v>3000000</v>
      </c>
      <c r="O3509" s="129">
        <f t="shared" si="279"/>
        <v>3300000.0000000005</v>
      </c>
      <c r="P3509" s="14">
        <f t="shared" si="280"/>
        <v>0</v>
      </c>
      <c r="Q3509" s="14" t="str">
        <f>+IF(B3509='1'!$D$15,IF(C3509='1'!$D$16,'2'!D3509,""),"")</f>
        <v/>
      </c>
      <c r="S3509" s="36"/>
      <c r="T3509" s="87"/>
      <c r="U3509" s="96">
        <v>2700000</v>
      </c>
      <c r="V3509" s="108">
        <v>3000000</v>
      </c>
    </row>
    <row r="3510" spans="1:22" hidden="1" x14ac:dyDescent="0.2">
      <c r="A3510" s="103">
        <v>4025</v>
      </c>
      <c r="B3510" s="1" t="s">
        <v>49</v>
      </c>
      <c r="C3510" s="14">
        <v>20</v>
      </c>
      <c r="D3510" s="14" t="s">
        <v>2250</v>
      </c>
      <c r="E3510" s="1">
        <v>17042</v>
      </c>
      <c r="F3510" s="1" t="str">
        <f t="shared" si="278"/>
        <v>ХУД20106Б</v>
      </c>
      <c r="G3510" s="2" t="s">
        <v>1598</v>
      </c>
      <c r="I3510" s="1">
        <v>9</v>
      </c>
      <c r="J3510" s="1">
        <v>2015</v>
      </c>
      <c r="K3510" s="2" t="s">
        <v>8</v>
      </c>
      <c r="L3510" s="122">
        <f t="shared" si="282"/>
        <v>1.1000000000000001</v>
      </c>
      <c r="N3510" s="117">
        <v>2650000</v>
      </c>
      <c r="O3510" s="129">
        <f t="shared" si="279"/>
        <v>2915000.0000000005</v>
      </c>
      <c r="P3510" s="14">
        <f t="shared" si="280"/>
        <v>0</v>
      </c>
      <c r="Q3510" s="14" t="str">
        <f>+IF(B3510='1'!$D$15,IF(C3510='1'!$D$16,'2'!D3510,""),"")</f>
        <v/>
      </c>
      <c r="S3510" s="36">
        <v>2300000</v>
      </c>
      <c r="T3510" s="87">
        <v>2400000</v>
      </c>
      <c r="U3510" s="96">
        <v>2400000</v>
      </c>
      <c r="V3510" s="108">
        <v>2650000</v>
      </c>
    </row>
    <row r="3511" spans="1:22" hidden="1" x14ac:dyDescent="0.2">
      <c r="A3511" s="103">
        <v>4026</v>
      </c>
      <c r="B3511" s="1" t="s">
        <v>49</v>
      </c>
      <c r="C3511" s="14">
        <v>20</v>
      </c>
      <c r="D3511" s="14" t="s">
        <v>2251</v>
      </c>
      <c r="E3511" s="1">
        <v>17042</v>
      </c>
      <c r="F3511" s="1" t="str">
        <f t="shared" si="278"/>
        <v>ХУД20106А</v>
      </c>
      <c r="G3511" s="2" t="s">
        <v>1598</v>
      </c>
      <c r="I3511" s="1">
        <v>9</v>
      </c>
      <c r="J3511" s="1">
        <v>2015</v>
      </c>
      <c r="K3511" s="2" t="s">
        <v>8</v>
      </c>
      <c r="L3511" s="122">
        <f t="shared" si="282"/>
        <v>1.1000000000000001</v>
      </c>
      <c r="N3511" s="117">
        <v>2650000</v>
      </c>
      <c r="O3511" s="129">
        <f t="shared" si="279"/>
        <v>2915000.0000000005</v>
      </c>
      <c r="P3511" s="14">
        <f t="shared" si="280"/>
        <v>0</v>
      </c>
      <c r="Q3511" s="14" t="str">
        <f>+IF(B3511='1'!$D$15,IF(C3511='1'!$D$16,'2'!D3511,""),"")</f>
        <v/>
      </c>
      <c r="S3511" s="36">
        <v>2300000</v>
      </c>
      <c r="T3511" s="87">
        <v>2400000</v>
      </c>
      <c r="U3511" s="96">
        <v>2400000</v>
      </c>
      <c r="V3511" s="108">
        <v>2650000</v>
      </c>
    </row>
    <row r="3512" spans="1:22" hidden="1" x14ac:dyDescent="0.2">
      <c r="A3512" s="103">
        <v>4027</v>
      </c>
      <c r="B3512" s="1" t="s">
        <v>49</v>
      </c>
      <c r="C3512" s="14">
        <v>20</v>
      </c>
      <c r="D3512" s="14" t="s">
        <v>1881</v>
      </c>
      <c r="E3512" s="1">
        <v>17043</v>
      </c>
      <c r="F3512" s="1" t="str">
        <f t="shared" si="278"/>
        <v>ХУД20102 (Khiimori view)</v>
      </c>
      <c r="G3512" s="2" t="s">
        <v>1585</v>
      </c>
      <c r="I3512" s="1">
        <v>5</v>
      </c>
      <c r="J3512" s="1">
        <v>2017</v>
      </c>
      <c r="K3512" s="2" t="s">
        <v>1268</v>
      </c>
      <c r="L3512" s="122">
        <f t="shared" si="282"/>
        <v>1.1000000000000001</v>
      </c>
      <c r="N3512" s="117">
        <v>2500000</v>
      </c>
      <c r="O3512" s="129">
        <f t="shared" si="279"/>
        <v>2750000</v>
      </c>
      <c r="P3512" s="14">
        <f t="shared" si="280"/>
        <v>0</v>
      </c>
      <c r="Q3512" s="14" t="str">
        <f>+IF(B3512='1'!$D$15,IF(C3512='1'!$D$16,'2'!D3512,""),"")</f>
        <v/>
      </c>
      <c r="S3512" s="36">
        <v>2200000</v>
      </c>
      <c r="T3512" s="87">
        <v>2300000</v>
      </c>
      <c r="U3512" s="96">
        <v>2300000</v>
      </c>
      <c r="V3512" s="108">
        <v>2500000</v>
      </c>
    </row>
    <row r="3513" spans="1:22" hidden="1" x14ac:dyDescent="0.2">
      <c r="A3513" s="103">
        <v>4028</v>
      </c>
      <c r="B3513" s="1" t="s">
        <v>49</v>
      </c>
      <c r="C3513" s="14">
        <v>20</v>
      </c>
      <c r="D3513" s="14" t="s">
        <v>1596</v>
      </c>
      <c r="E3513" s="1">
        <v>17042</v>
      </c>
      <c r="F3513" s="1" t="str">
        <f t="shared" si="278"/>
        <v>ХУД20100Д</v>
      </c>
      <c r="G3513" s="2" t="s">
        <v>1597</v>
      </c>
      <c r="I3513" s="1">
        <v>12</v>
      </c>
      <c r="J3513" s="1">
        <v>2020</v>
      </c>
      <c r="K3513" s="2" t="s">
        <v>1319</v>
      </c>
      <c r="L3513" s="122">
        <f t="shared" si="282"/>
        <v>1.1000000000000001</v>
      </c>
      <c r="N3513" s="117">
        <v>3000000</v>
      </c>
      <c r="O3513" s="129">
        <f t="shared" si="279"/>
        <v>3300000.0000000005</v>
      </c>
      <c r="P3513" s="14">
        <f t="shared" si="280"/>
        <v>0</v>
      </c>
      <c r="Q3513" s="14" t="str">
        <f>+IF(B3513='1'!$D$15,IF(C3513='1'!$D$16,'2'!D3513,""),"")</f>
        <v/>
      </c>
      <c r="S3513" s="36">
        <v>2300000</v>
      </c>
      <c r="T3513" s="87">
        <v>2500000</v>
      </c>
      <c r="U3513" s="96">
        <v>2600000</v>
      </c>
      <c r="V3513" s="108">
        <v>3000000</v>
      </c>
    </row>
    <row r="3514" spans="1:22" hidden="1" x14ac:dyDescent="0.2">
      <c r="A3514" s="103">
        <v>4029</v>
      </c>
      <c r="B3514" s="1" t="s">
        <v>49</v>
      </c>
      <c r="C3514" s="14">
        <v>20</v>
      </c>
      <c r="D3514" s="14" t="s">
        <v>2627</v>
      </c>
      <c r="E3514" s="1">
        <v>17042</v>
      </c>
      <c r="F3514" s="1" t="str">
        <f t="shared" si="278"/>
        <v>ХУД20100В</v>
      </c>
      <c r="G3514" s="2" t="s">
        <v>2628</v>
      </c>
      <c r="I3514" s="1">
        <v>12</v>
      </c>
      <c r="J3514" s="1">
        <v>2023</v>
      </c>
      <c r="K3514" s="2" t="s">
        <v>8</v>
      </c>
      <c r="L3514" s="122">
        <f t="shared" si="282"/>
        <v>1.1000000000000001</v>
      </c>
      <c r="N3514" s="117">
        <v>3400000</v>
      </c>
      <c r="O3514" s="129">
        <f t="shared" si="279"/>
        <v>3740000.0000000005</v>
      </c>
      <c r="P3514" s="14">
        <f t="shared" si="280"/>
        <v>0</v>
      </c>
      <c r="Q3514" s="14" t="str">
        <f>+IF(B3514='1'!$D$15,IF(C3514='1'!$D$16,'2'!D3514,""),"")</f>
        <v/>
      </c>
      <c r="S3514" s="36"/>
      <c r="T3514" s="87"/>
      <c r="U3514" s="96">
        <v>0</v>
      </c>
      <c r="V3514" s="108">
        <v>3400000</v>
      </c>
    </row>
    <row r="3515" spans="1:22" hidden="1" x14ac:dyDescent="0.2">
      <c r="A3515" s="103">
        <v>4030</v>
      </c>
      <c r="B3515" s="1" t="s">
        <v>49</v>
      </c>
      <c r="C3515" s="14">
        <v>20</v>
      </c>
      <c r="D3515" s="14" t="s">
        <v>741</v>
      </c>
      <c r="E3515" s="1">
        <v>17042</v>
      </c>
      <c r="F3515" s="1" t="str">
        <f t="shared" si="278"/>
        <v>ХУД20100Б</v>
      </c>
      <c r="G3515" s="2" t="s">
        <v>181</v>
      </c>
      <c r="I3515" s="1">
        <v>12</v>
      </c>
      <c r="J3515" s="1">
        <v>2015</v>
      </c>
      <c r="K3515" s="2" t="s">
        <v>8</v>
      </c>
      <c r="L3515" s="122">
        <f t="shared" si="282"/>
        <v>1.1000000000000001</v>
      </c>
      <c r="N3515" s="117">
        <v>2500000</v>
      </c>
      <c r="O3515" s="129">
        <f t="shared" si="279"/>
        <v>2750000</v>
      </c>
      <c r="P3515" s="14">
        <f t="shared" si="280"/>
        <v>0</v>
      </c>
      <c r="Q3515" s="14" t="str">
        <f>+IF(B3515='1'!$D$15,IF(C3515='1'!$D$16,'2'!D3515,""),"")</f>
        <v/>
      </c>
      <c r="S3515" s="36">
        <v>2200000</v>
      </c>
      <c r="T3515" s="87">
        <v>2300000</v>
      </c>
      <c r="U3515" s="96">
        <v>2300000</v>
      </c>
      <c r="V3515" s="108">
        <v>2500000</v>
      </c>
    </row>
    <row r="3516" spans="1:22" hidden="1" x14ac:dyDescent="0.2">
      <c r="A3516" s="103">
        <v>4031</v>
      </c>
      <c r="B3516" s="1" t="s">
        <v>49</v>
      </c>
      <c r="C3516" s="14">
        <v>20</v>
      </c>
      <c r="D3516" s="14" t="s">
        <v>742</v>
      </c>
      <c r="E3516" s="1">
        <v>17042</v>
      </c>
      <c r="F3516" s="1" t="str">
        <f t="shared" ref="F3516:F3579" si="283">+B3516&amp;C3516&amp;D3516</f>
        <v>ХУД20100А</v>
      </c>
      <c r="G3516" s="2" t="s">
        <v>181</v>
      </c>
      <c r="I3516" s="1">
        <v>12</v>
      </c>
      <c r="J3516" s="1">
        <v>2015</v>
      </c>
      <c r="K3516" s="2" t="s">
        <v>8</v>
      </c>
      <c r="L3516" s="122">
        <f t="shared" si="282"/>
        <v>1.1000000000000001</v>
      </c>
      <c r="N3516" s="117">
        <v>2500000</v>
      </c>
      <c r="O3516" s="129">
        <f t="shared" si="279"/>
        <v>2750000</v>
      </c>
      <c r="P3516" s="14">
        <f t="shared" si="280"/>
        <v>0</v>
      </c>
      <c r="Q3516" s="14" t="str">
        <f>+IF(B3516='1'!$D$15,IF(C3516='1'!$D$16,'2'!D3516,""),"")</f>
        <v/>
      </c>
      <c r="S3516" s="36">
        <v>2200000</v>
      </c>
      <c r="T3516" s="87">
        <v>2300000</v>
      </c>
      <c r="U3516" s="96">
        <v>2300000</v>
      </c>
      <c r="V3516" s="108">
        <v>2500000</v>
      </c>
    </row>
    <row r="3517" spans="1:22" hidden="1" x14ac:dyDescent="0.2">
      <c r="A3517" s="103">
        <v>4032</v>
      </c>
      <c r="B3517" s="1" t="s">
        <v>49</v>
      </c>
      <c r="C3517" s="14">
        <v>20</v>
      </c>
      <c r="D3517" s="109" t="s">
        <v>1790</v>
      </c>
      <c r="E3517" s="1">
        <v>17042</v>
      </c>
      <c r="F3517" s="1" t="str">
        <f t="shared" si="283"/>
        <v>ХУД2010/3</v>
      </c>
      <c r="G3517" s="2" t="s">
        <v>1590</v>
      </c>
      <c r="I3517" s="1">
        <v>12</v>
      </c>
      <c r="J3517" s="1">
        <v>2016</v>
      </c>
      <c r="K3517" s="2" t="s">
        <v>1313</v>
      </c>
      <c r="L3517" s="122">
        <f t="shared" si="282"/>
        <v>1.1000000000000001</v>
      </c>
      <c r="N3517" s="117">
        <v>0</v>
      </c>
      <c r="O3517" s="129">
        <f t="shared" si="279"/>
        <v>0</v>
      </c>
      <c r="P3517" s="14">
        <f t="shared" si="280"/>
        <v>0</v>
      </c>
      <c r="Q3517" s="14" t="str">
        <f>+IF(B3517='1'!$D$15,IF(C3517='1'!$D$16,'2'!D3517,""),"")</f>
        <v/>
      </c>
      <c r="S3517" s="36"/>
      <c r="T3517" s="87">
        <v>2400000</v>
      </c>
      <c r="U3517" s="96">
        <v>0</v>
      </c>
      <c r="V3517" s="108">
        <v>0</v>
      </c>
    </row>
    <row r="3518" spans="1:22" hidden="1" x14ac:dyDescent="0.2">
      <c r="A3518" s="103">
        <v>4033</v>
      </c>
      <c r="B3518" s="1" t="s">
        <v>49</v>
      </c>
      <c r="C3518" s="14">
        <v>20</v>
      </c>
      <c r="D3518" s="14">
        <v>107</v>
      </c>
      <c r="E3518" s="1">
        <v>17043</v>
      </c>
      <c r="F3518" s="1" t="str">
        <f t="shared" si="283"/>
        <v>ХУД20107</v>
      </c>
      <c r="G3518" s="2" t="s">
        <v>1581</v>
      </c>
      <c r="I3518" s="1">
        <v>10</v>
      </c>
      <c r="J3518" s="1">
        <v>2015</v>
      </c>
      <c r="K3518" s="2" t="s">
        <v>1268</v>
      </c>
      <c r="L3518" s="122">
        <f t="shared" si="282"/>
        <v>1.1000000000000001</v>
      </c>
      <c r="N3518" s="117">
        <v>2500000</v>
      </c>
      <c r="O3518" s="129">
        <f t="shared" si="279"/>
        <v>2750000</v>
      </c>
      <c r="P3518" s="14">
        <f t="shared" si="280"/>
        <v>0</v>
      </c>
      <c r="Q3518" s="14" t="str">
        <f>+IF(B3518='1'!$D$15,IF(C3518='1'!$D$16,'2'!D3518,""),"")</f>
        <v/>
      </c>
      <c r="S3518" s="36">
        <v>2300000</v>
      </c>
      <c r="T3518" s="87">
        <v>2300000</v>
      </c>
      <c r="U3518" s="96">
        <v>2300000</v>
      </c>
      <c r="V3518" s="108">
        <v>2500000</v>
      </c>
    </row>
    <row r="3519" spans="1:22" hidden="1" x14ac:dyDescent="0.2">
      <c r="A3519" s="103">
        <v>4034</v>
      </c>
      <c r="B3519" s="1" t="s">
        <v>49</v>
      </c>
      <c r="C3519" s="14">
        <v>20</v>
      </c>
      <c r="D3519" s="14">
        <v>105</v>
      </c>
      <c r="E3519" s="1">
        <v>17042</v>
      </c>
      <c r="F3519" s="1" t="str">
        <f t="shared" si="283"/>
        <v>ХУД20105</v>
      </c>
      <c r="G3519" s="2" t="s">
        <v>1602</v>
      </c>
      <c r="I3519" s="1">
        <v>12</v>
      </c>
      <c r="J3519" s="1">
        <v>2019</v>
      </c>
      <c r="K3519" s="2" t="s">
        <v>8</v>
      </c>
      <c r="L3519" s="122">
        <f t="shared" si="282"/>
        <v>1.1000000000000001</v>
      </c>
      <c r="N3519" s="117">
        <v>2800000</v>
      </c>
      <c r="O3519" s="129">
        <f t="shared" ref="O3519:O3582" si="284">L3519*N3519</f>
        <v>3080000.0000000005</v>
      </c>
      <c r="P3519" s="14">
        <f t="shared" si="280"/>
        <v>0</v>
      </c>
      <c r="Q3519" s="14" t="str">
        <f>+IF(B3519='1'!$D$15,IF(C3519='1'!$D$16,'2'!D3519,""),"")</f>
        <v/>
      </c>
      <c r="S3519" s="36">
        <v>2300000</v>
      </c>
      <c r="T3519" s="87">
        <v>2400000</v>
      </c>
      <c r="U3519" s="96">
        <v>2400000</v>
      </c>
      <c r="V3519" s="108">
        <v>2800000</v>
      </c>
    </row>
    <row r="3520" spans="1:22" hidden="1" x14ac:dyDescent="0.2">
      <c r="A3520" s="103">
        <v>4035</v>
      </c>
      <c r="B3520" s="1" t="s">
        <v>49</v>
      </c>
      <c r="C3520" s="14">
        <v>20</v>
      </c>
      <c r="D3520" s="14">
        <v>103</v>
      </c>
      <c r="E3520" s="1">
        <v>17042</v>
      </c>
      <c r="F3520" s="1" t="str">
        <f t="shared" si="283"/>
        <v>ХУД20103</v>
      </c>
      <c r="G3520" s="2" t="s">
        <v>1601</v>
      </c>
      <c r="I3520" s="1">
        <v>12</v>
      </c>
      <c r="J3520" s="1">
        <v>2017</v>
      </c>
      <c r="K3520" s="2" t="s">
        <v>8</v>
      </c>
      <c r="L3520" s="122">
        <f t="shared" si="282"/>
        <v>1.1000000000000001</v>
      </c>
      <c r="N3520" s="117">
        <v>2650000</v>
      </c>
      <c r="O3520" s="129">
        <f t="shared" si="284"/>
        <v>2915000.0000000005</v>
      </c>
      <c r="P3520" s="14">
        <f t="shared" si="280"/>
        <v>0</v>
      </c>
      <c r="Q3520" s="14" t="str">
        <f>+IF(B3520='1'!$D$15,IF(C3520='1'!$D$16,'2'!D3520,""),"")</f>
        <v/>
      </c>
      <c r="S3520" s="36">
        <v>2300000</v>
      </c>
      <c r="T3520" s="87">
        <v>2400000</v>
      </c>
      <c r="U3520" s="96">
        <v>2400000</v>
      </c>
      <c r="V3520" s="108">
        <v>2650000</v>
      </c>
    </row>
    <row r="3521" spans="1:22" hidden="1" x14ac:dyDescent="0.2">
      <c r="A3521" s="103">
        <v>4036</v>
      </c>
      <c r="B3521" s="1" t="s">
        <v>49</v>
      </c>
      <c r="C3521" s="14">
        <v>20</v>
      </c>
      <c r="D3521" s="14">
        <v>102</v>
      </c>
      <c r="E3521" s="1">
        <v>17042</v>
      </c>
      <c r="F3521" s="1" t="str">
        <f t="shared" si="283"/>
        <v>ХУД20102</v>
      </c>
      <c r="G3521" s="2" t="s">
        <v>1594</v>
      </c>
      <c r="I3521" s="1">
        <v>10</v>
      </c>
      <c r="J3521" s="1">
        <v>2007</v>
      </c>
      <c r="L3521" s="122">
        <f t="shared" si="282"/>
        <v>1.1000000000000001</v>
      </c>
      <c r="N3521" s="117">
        <v>2400000</v>
      </c>
      <c r="O3521" s="129">
        <f t="shared" si="284"/>
        <v>2640000</v>
      </c>
      <c r="P3521" s="14">
        <f t="shared" ref="P3521:P3584" si="285">+IF(Q3521="",0,P3520+1)</f>
        <v>0</v>
      </c>
      <c r="Q3521" s="14" t="str">
        <f>+IF(B3521='1'!$D$15,IF(C3521='1'!$D$16,'2'!D3521,""),"")</f>
        <v/>
      </c>
      <c r="S3521" s="36">
        <v>2000000</v>
      </c>
      <c r="T3521" s="87">
        <v>2100000</v>
      </c>
      <c r="U3521" s="96">
        <v>2200000</v>
      </c>
      <c r="V3521" s="108">
        <v>2400000</v>
      </c>
    </row>
    <row r="3522" spans="1:22" hidden="1" x14ac:dyDescent="0.2">
      <c r="A3522" s="103">
        <v>4037</v>
      </c>
      <c r="B3522" s="1" t="s">
        <v>49</v>
      </c>
      <c r="C3522" s="14">
        <v>20</v>
      </c>
      <c r="D3522" s="14">
        <v>101</v>
      </c>
      <c r="E3522" s="1">
        <v>17042</v>
      </c>
      <c r="F3522" s="1" t="str">
        <f t="shared" si="283"/>
        <v>ХУД20101</v>
      </c>
      <c r="G3522" s="2" t="s">
        <v>1594</v>
      </c>
      <c r="I3522" s="1">
        <v>10</v>
      </c>
      <c r="J3522" s="1">
        <v>2007</v>
      </c>
      <c r="L3522" s="122">
        <f t="shared" si="282"/>
        <v>1.1000000000000001</v>
      </c>
      <c r="N3522" s="117">
        <v>2400000</v>
      </c>
      <c r="O3522" s="129">
        <f t="shared" si="284"/>
        <v>2640000</v>
      </c>
      <c r="P3522" s="14">
        <f t="shared" si="285"/>
        <v>0</v>
      </c>
      <c r="Q3522" s="14" t="str">
        <f>+IF(B3522='1'!$D$15,IF(C3522='1'!$D$16,'2'!D3522,""),"")</f>
        <v/>
      </c>
      <c r="S3522" s="36">
        <v>2000000</v>
      </c>
      <c r="T3522" s="87">
        <v>2100000</v>
      </c>
      <c r="U3522" s="96">
        <v>2200000</v>
      </c>
      <c r="V3522" s="108">
        <v>2400000</v>
      </c>
    </row>
    <row r="3523" spans="1:22" hidden="1" x14ac:dyDescent="0.2">
      <c r="A3523" s="103">
        <v>4038</v>
      </c>
      <c r="B3523" s="1" t="s">
        <v>49</v>
      </c>
      <c r="C3523" s="14">
        <v>20</v>
      </c>
      <c r="D3523" s="14">
        <v>96</v>
      </c>
      <c r="E3523" s="1">
        <v>17043</v>
      </c>
      <c r="F3523" s="1" t="str">
        <f t="shared" si="283"/>
        <v>ХУД2096</v>
      </c>
      <c r="G3523" s="2" t="s">
        <v>181</v>
      </c>
      <c r="I3523" s="1">
        <v>12</v>
      </c>
      <c r="J3523" s="1">
        <v>2015</v>
      </c>
      <c r="K3523" s="2" t="s">
        <v>1268</v>
      </c>
      <c r="L3523" s="122">
        <f t="shared" si="282"/>
        <v>1.1000000000000001</v>
      </c>
      <c r="N3523" s="117">
        <v>2650000</v>
      </c>
      <c r="O3523" s="129">
        <f t="shared" si="284"/>
        <v>2915000.0000000005</v>
      </c>
      <c r="P3523" s="14">
        <f t="shared" si="285"/>
        <v>0</v>
      </c>
      <c r="Q3523" s="14" t="str">
        <f>+IF(B3523='1'!$D$15,IF(C3523='1'!$D$16,'2'!D3523,""),"")</f>
        <v/>
      </c>
      <c r="S3523" s="36">
        <v>2200000</v>
      </c>
      <c r="T3523" s="87">
        <v>2300000</v>
      </c>
      <c r="U3523" s="96">
        <v>2400000</v>
      </c>
      <c r="V3523" s="108">
        <v>2650000</v>
      </c>
    </row>
    <row r="3524" spans="1:22" hidden="1" x14ac:dyDescent="0.2">
      <c r="A3524" s="103">
        <v>4039</v>
      </c>
      <c r="B3524" s="1" t="s">
        <v>49</v>
      </c>
      <c r="C3524" s="14">
        <v>20</v>
      </c>
      <c r="D3524" s="14">
        <v>94</v>
      </c>
      <c r="E3524" s="1">
        <v>17043</v>
      </c>
      <c r="F3524" s="1" t="str">
        <f t="shared" si="283"/>
        <v>ХУД2094</v>
      </c>
      <c r="G3524" s="2" t="s">
        <v>6</v>
      </c>
      <c r="I3524" s="1">
        <v>12</v>
      </c>
      <c r="J3524" s="1">
        <v>2015</v>
      </c>
      <c r="K3524" s="2" t="s">
        <v>1268</v>
      </c>
      <c r="L3524" s="122">
        <f t="shared" si="282"/>
        <v>1.1000000000000001</v>
      </c>
      <c r="N3524" s="117">
        <v>2800000</v>
      </c>
      <c r="O3524" s="129">
        <f t="shared" si="284"/>
        <v>3080000.0000000005</v>
      </c>
      <c r="P3524" s="14">
        <f t="shared" si="285"/>
        <v>0</v>
      </c>
      <c r="Q3524" s="14" t="str">
        <f>+IF(B3524='1'!$D$15,IF(C3524='1'!$D$16,'2'!D3524,""),"")</f>
        <v/>
      </c>
      <c r="S3524" s="36">
        <v>2300000</v>
      </c>
      <c r="T3524" s="87">
        <v>2300000</v>
      </c>
      <c r="U3524" s="96">
        <v>2500000</v>
      </c>
      <c r="V3524" s="108">
        <v>2800000</v>
      </c>
    </row>
    <row r="3525" spans="1:22" hidden="1" x14ac:dyDescent="0.2">
      <c r="A3525" s="103">
        <v>4040</v>
      </c>
      <c r="B3525" s="1" t="s">
        <v>49</v>
      </c>
      <c r="C3525" s="14">
        <v>20</v>
      </c>
      <c r="D3525" s="14">
        <v>89</v>
      </c>
      <c r="E3525" s="1">
        <v>17043</v>
      </c>
      <c r="F3525" s="1" t="str">
        <f t="shared" si="283"/>
        <v>ХУД2089</v>
      </c>
      <c r="G3525" s="2" t="s">
        <v>1580</v>
      </c>
      <c r="I3525" s="1">
        <v>12</v>
      </c>
      <c r="J3525" s="1">
        <v>2014</v>
      </c>
      <c r="K3525" s="2" t="s">
        <v>1268</v>
      </c>
      <c r="L3525" s="125">
        <f t="shared" ref="L3525:L3556" si="286">+$L$1</f>
        <v>1.1000000000000001</v>
      </c>
      <c r="M3525" s="7"/>
      <c r="N3525" s="117">
        <v>2900000</v>
      </c>
      <c r="O3525" s="129">
        <f t="shared" si="284"/>
        <v>3190000.0000000005</v>
      </c>
      <c r="P3525" s="14">
        <f t="shared" si="285"/>
        <v>0</v>
      </c>
      <c r="Q3525" s="14" t="str">
        <f>+IF(B3525='1'!$D$15,IF(C3525='1'!$D$16,'2'!D3525,""),"")</f>
        <v/>
      </c>
      <c r="S3525" s="36">
        <v>2300000</v>
      </c>
      <c r="T3525" s="87">
        <v>2300000</v>
      </c>
      <c r="U3525" s="96">
        <v>2500000</v>
      </c>
      <c r="V3525" s="108">
        <v>2900000</v>
      </c>
    </row>
    <row r="3526" spans="1:22" hidden="1" x14ac:dyDescent="0.2">
      <c r="A3526" s="103">
        <v>4041</v>
      </c>
      <c r="B3526" s="1" t="s">
        <v>49</v>
      </c>
      <c r="C3526" s="14">
        <v>20</v>
      </c>
      <c r="D3526" s="14">
        <v>86</v>
      </c>
      <c r="E3526" s="1">
        <v>17043</v>
      </c>
      <c r="F3526" s="1" t="str">
        <f t="shared" si="283"/>
        <v>ХУД2086</v>
      </c>
      <c r="G3526" s="2" t="s">
        <v>1213</v>
      </c>
      <c r="I3526" s="1">
        <v>9</v>
      </c>
      <c r="J3526" s="1">
        <v>2013</v>
      </c>
      <c r="K3526" s="2" t="s">
        <v>1268</v>
      </c>
      <c r="L3526" s="122">
        <f t="shared" si="286"/>
        <v>1.1000000000000001</v>
      </c>
      <c r="N3526" s="117">
        <v>2800000</v>
      </c>
      <c r="O3526" s="129">
        <f t="shared" si="284"/>
        <v>3080000.0000000005</v>
      </c>
      <c r="P3526" s="14">
        <f t="shared" si="285"/>
        <v>0</v>
      </c>
      <c r="Q3526" s="14" t="str">
        <f>+IF(B3526='1'!$D$15,IF(C3526='1'!$D$16,'2'!D3526,""),"")</f>
        <v/>
      </c>
      <c r="S3526" s="36">
        <v>2200000</v>
      </c>
      <c r="T3526" s="87">
        <v>2200000</v>
      </c>
      <c r="U3526" s="96">
        <v>2400000</v>
      </c>
      <c r="V3526" s="108">
        <v>2800000</v>
      </c>
    </row>
    <row r="3527" spans="1:22" hidden="1" x14ac:dyDescent="0.2">
      <c r="A3527" s="103">
        <v>4042</v>
      </c>
      <c r="B3527" s="1" t="s">
        <v>49</v>
      </c>
      <c r="C3527" s="14">
        <v>20</v>
      </c>
      <c r="D3527" s="14">
        <v>84</v>
      </c>
      <c r="E3527" s="1">
        <v>17043</v>
      </c>
      <c r="F3527" s="1" t="str">
        <f t="shared" si="283"/>
        <v>ХУД2084</v>
      </c>
      <c r="G3527" s="2" t="s">
        <v>1582</v>
      </c>
      <c r="I3527" s="1">
        <v>12</v>
      </c>
      <c r="J3527" s="1">
        <v>2015</v>
      </c>
      <c r="K3527" s="2" t="s">
        <v>1268</v>
      </c>
      <c r="L3527" s="122">
        <f t="shared" si="286"/>
        <v>1.1000000000000001</v>
      </c>
      <c r="N3527" s="117">
        <v>2800000</v>
      </c>
      <c r="O3527" s="129">
        <f t="shared" si="284"/>
        <v>3080000.0000000005</v>
      </c>
      <c r="P3527" s="14">
        <f t="shared" si="285"/>
        <v>0</v>
      </c>
      <c r="Q3527" s="14" t="str">
        <f>+IF(B3527='1'!$D$15,IF(C3527='1'!$D$16,'2'!D3527,""),"")</f>
        <v/>
      </c>
      <c r="S3527" s="36"/>
      <c r="T3527" s="87">
        <v>2300000</v>
      </c>
      <c r="U3527" s="96">
        <v>2500000</v>
      </c>
      <c r="V3527" s="108">
        <v>2800000</v>
      </c>
    </row>
    <row r="3528" spans="1:22" hidden="1" x14ac:dyDescent="0.2">
      <c r="A3528" s="103">
        <v>4043</v>
      </c>
      <c r="B3528" s="1" t="s">
        <v>49</v>
      </c>
      <c r="C3528" s="14">
        <v>20</v>
      </c>
      <c r="D3528" s="14">
        <v>80</v>
      </c>
      <c r="E3528" s="1">
        <v>17042</v>
      </c>
      <c r="F3528" s="1" t="str">
        <f t="shared" si="283"/>
        <v>ХУД2080</v>
      </c>
      <c r="G3528" s="2" t="s">
        <v>1595</v>
      </c>
      <c r="I3528" s="1">
        <v>5</v>
      </c>
      <c r="J3528" s="1">
        <v>2009</v>
      </c>
      <c r="L3528" s="122">
        <f t="shared" si="286"/>
        <v>1.1000000000000001</v>
      </c>
      <c r="N3528" s="117">
        <v>2300000</v>
      </c>
      <c r="O3528" s="129">
        <f t="shared" si="284"/>
        <v>2530000</v>
      </c>
      <c r="P3528" s="14">
        <f t="shared" si="285"/>
        <v>0</v>
      </c>
      <c r="Q3528" s="14" t="str">
        <f>+IF(B3528='1'!$D$15,IF(C3528='1'!$D$16,'2'!D3528,""),"")</f>
        <v/>
      </c>
      <c r="S3528" s="36">
        <v>2000000</v>
      </c>
      <c r="T3528" s="87">
        <v>2100000</v>
      </c>
      <c r="U3528" s="96">
        <v>2100000</v>
      </c>
      <c r="V3528" s="108">
        <v>2300000</v>
      </c>
    </row>
    <row r="3529" spans="1:22" hidden="1" x14ac:dyDescent="0.2">
      <c r="A3529" s="103">
        <v>4044</v>
      </c>
      <c r="B3529" s="1" t="s">
        <v>49</v>
      </c>
      <c r="C3529" s="14">
        <v>20</v>
      </c>
      <c r="D3529" s="14">
        <v>57</v>
      </c>
      <c r="E3529" s="1">
        <v>17042</v>
      </c>
      <c r="F3529" s="1" t="str">
        <f t="shared" si="283"/>
        <v>ХУД2057</v>
      </c>
      <c r="G3529" s="2" t="s">
        <v>6</v>
      </c>
      <c r="I3529" s="1">
        <v>9</v>
      </c>
      <c r="J3529" s="1">
        <v>2008</v>
      </c>
      <c r="K3529" s="2" t="s">
        <v>1268</v>
      </c>
      <c r="L3529" s="122">
        <f t="shared" si="286"/>
        <v>1.1000000000000001</v>
      </c>
      <c r="N3529" s="117">
        <v>2200000</v>
      </c>
      <c r="O3529" s="129">
        <f t="shared" si="284"/>
        <v>2420000</v>
      </c>
      <c r="P3529" s="14">
        <f t="shared" si="285"/>
        <v>0</v>
      </c>
      <c r="Q3529" s="14" t="str">
        <f>+IF(B3529='1'!$D$15,IF(C3529='1'!$D$16,'2'!D3529,""),"")</f>
        <v/>
      </c>
      <c r="S3529" s="36">
        <v>2000000</v>
      </c>
      <c r="T3529" s="87">
        <v>2000000</v>
      </c>
      <c r="U3529" s="96">
        <v>2000000</v>
      </c>
      <c r="V3529" s="108">
        <v>2200000</v>
      </c>
    </row>
    <row r="3530" spans="1:22" hidden="1" x14ac:dyDescent="0.2">
      <c r="A3530" s="103">
        <v>4045</v>
      </c>
      <c r="B3530" s="1" t="s">
        <v>49</v>
      </c>
      <c r="C3530" s="14">
        <v>20</v>
      </c>
      <c r="D3530" s="14">
        <v>45</v>
      </c>
      <c r="E3530" s="1">
        <v>17042</v>
      </c>
      <c r="F3530" s="1" t="str">
        <f t="shared" si="283"/>
        <v>ХУД2045</v>
      </c>
      <c r="G3530" s="2" t="s">
        <v>6</v>
      </c>
      <c r="I3530" s="1">
        <v>6</v>
      </c>
      <c r="J3530" s="1">
        <v>2009</v>
      </c>
      <c r="K3530" s="2" t="s">
        <v>1268</v>
      </c>
      <c r="L3530" s="122">
        <f t="shared" si="286"/>
        <v>1.1000000000000001</v>
      </c>
      <c r="N3530" s="117">
        <v>2400000</v>
      </c>
      <c r="O3530" s="129">
        <f t="shared" si="284"/>
        <v>2640000</v>
      </c>
      <c r="P3530" s="14">
        <f t="shared" si="285"/>
        <v>0</v>
      </c>
      <c r="Q3530" s="14" t="str">
        <f>+IF(B3530='1'!$D$15,IF(C3530='1'!$D$16,'2'!D3530,""),"")</f>
        <v/>
      </c>
      <c r="S3530" s="36">
        <v>1900000</v>
      </c>
      <c r="T3530" s="87">
        <v>2200000</v>
      </c>
      <c r="U3530" s="96">
        <v>2200000</v>
      </c>
      <c r="V3530" s="108">
        <v>2400000</v>
      </c>
    </row>
    <row r="3531" spans="1:22" hidden="1" x14ac:dyDescent="0.2">
      <c r="A3531" s="103">
        <v>4046</v>
      </c>
      <c r="B3531" s="1" t="s">
        <v>49</v>
      </c>
      <c r="C3531" s="14">
        <v>20</v>
      </c>
      <c r="D3531" s="14">
        <v>43</v>
      </c>
      <c r="E3531" s="1">
        <v>17042</v>
      </c>
      <c r="F3531" s="1" t="str">
        <f t="shared" si="283"/>
        <v>ХУД2043</v>
      </c>
      <c r="G3531" s="2" t="s">
        <v>6</v>
      </c>
      <c r="I3531" s="1">
        <v>12</v>
      </c>
      <c r="J3531" s="1">
        <v>2009</v>
      </c>
      <c r="K3531" s="2" t="s">
        <v>1313</v>
      </c>
      <c r="L3531" s="122">
        <f t="shared" si="286"/>
        <v>1.1000000000000001</v>
      </c>
      <c r="N3531" s="117">
        <v>2650000</v>
      </c>
      <c r="O3531" s="129">
        <f t="shared" si="284"/>
        <v>2915000.0000000005</v>
      </c>
      <c r="P3531" s="14">
        <f t="shared" si="285"/>
        <v>0</v>
      </c>
      <c r="Q3531" s="14" t="str">
        <f>+IF(B3531='1'!$D$15,IF(C3531='1'!$D$16,'2'!D3531,""),"")</f>
        <v/>
      </c>
      <c r="S3531" s="36">
        <v>2100000</v>
      </c>
      <c r="T3531" s="87">
        <v>2200000</v>
      </c>
      <c r="U3531" s="96">
        <v>2400000</v>
      </c>
      <c r="V3531" s="108">
        <v>2650000</v>
      </c>
    </row>
    <row r="3532" spans="1:22" hidden="1" x14ac:dyDescent="0.2">
      <c r="A3532" s="103">
        <v>4047</v>
      </c>
      <c r="B3532" s="1" t="s">
        <v>49</v>
      </c>
      <c r="C3532" s="14">
        <v>20</v>
      </c>
      <c r="D3532" s="14">
        <v>36</v>
      </c>
      <c r="E3532" s="1">
        <v>17042</v>
      </c>
      <c r="F3532" s="1" t="str">
        <f t="shared" si="283"/>
        <v>ХУД2036</v>
      </c>
      <c r="G3532" s="2" t="s">
        <v>6</v>
      </c>
      <c r="I3532" s="1">
        <v>3</v>
      </c>
      <c r="J3532" s="1">
        <v>2000</v>
      </c>
      <c r="K3532" s="2" t="s">
        <v>1268</v>
      </c>
      <c r="L3532" s="122">
        <f t="shared" si="286"/>
        <v>1.1000000000000001</v>
      </c>
      <c r="N3532" s="117">
        <v>0</v>
      </c>
      <c r="O3532" s="129">
        <f t="shared" si="284"/>
        <v>0</v>
      </c>
      <c r="P3532" s="14">
        <f t="shared" si="285"/>
        <v>0</v>
      </c>
      <c r="Q3532" s="14" t="str">
        <f>+IF(B3532='1'!$D$15,IF(C3532='1'!$D$16,'2'!D3532,""),"")</f>
        <v/>
      </c>
      <c r="S3532" s="36"/>
      <c r="T3532" s="87">
        <v>0</v>
      </c>
      <c r="U3532" s="96">
        <v>0</v>
      </c>
      <c r="V3532" s="108">
        <v>0</v>
      </c>
    </row>
    <row r="3533" spans="1:22" hidden="1" x14ac:dyDescent="0.2">
      <c r="A3533" s="103">
        <v>4048</v>
      </c>
      <c r="B3533" s="1" t="s">
        <v>49</v>
      </c>
      <c r="C3533" s="14">
        <v>20</v>
      </c>
      <c r="D3533" s="14">
        <v>32</v>
      </c>
      <c r="E3533" s="1">
        <v>17042</v>
      </c>
      <c r="F3533" s="1" t="str">
        <f t="shared" si="283"/>
        <v>ХУД2032</v>
      </c>
      <c r="G3533" s="2" t="s">
        <v>181</v>
      </c>
      <c r="I3533" s="1">
        <v>13</v>
      </c>
      <c r="J3533" s="1">
        <v>2013</v>
      </c>
      <c r="K3533" s="2" t="s">
        <v>1313</v>
      </c>
      <c r="L3533" s="122">
        <f t="shared" si="286"/>
        <v>1.1000000000000001</v>
      </c>
      <c r="N3533" s="117">
        <v>2750000</v>
      </c>
      <c r="O3533" s="129">
        <f t="shared" si="284"/>
        <v>3025000.0000000005</v>
      </c>
      <c r="P3533" s="14">
        <f t="shared" si="285"/>
        <v>0</v>
      </c>
      <c r="Q3533" s="14" t="str">
        <f>+IF(B3533='1'!$D$15,IF(C3533='1'!$D$16,'2'!D3533,""),"")</f>
        <v/>
      </c>
      <c r="S3533" s="36">
        <v>2400000</v>
      </c>
      <c r="T3533" s="87">
        <v>2400000</v>
      </c>
      <c r="U3533" s="96">
        <v>2500000</v>
      </c>
      <c r="V3533" s="108">
        <v>2750000</v>
      </c>
    </row>
    <row r="3534" spans="1:22" hidden="1" x14ac:dyDescent="0.2">
      <c r="A3534" s="103">
        <v>4049</v>
      </c>
      <c r="B3534" s="1" t="s">
        <v>49</v>
      </c>
      <c r="C3534" s="14">
        <v>20</v>
      </c>
      <c r="D3534" s="14">
        <v>14</v>
      </c>
      <c r="E3534" s="1">
        <v>17042</v>
      </c>
      <c r="F3534" s="1" t="str">
        <f t="shared" si="283"/>
        <v>ХУД2014</v>
      </c>
      <c r="G3534" s="2" t="s">
        <v>236</v>
      </c>
      <c r="I3534" s="1">
        <v>13</v>
      </c>
      <c r="J3534" s="1" t="s">
        <v>2196</v>
      </c>
      <c r="K3534" s="2" t="s">
        <v>1313</v>
      </c>
      <c r="L3534" s="122">
        <f t="shared" si="286"/>
        <v>1.1000000000000001</v>
      </c>
      <c r="N3534" s="117">
        <v>0</v>
      </c>
      <c r="O3534" s="129">
        <f t="shared" si="284"/>
        <v>0</v>
      </c>
      <c r="P3534" s="14">
        <f t="shared" si="285"/>
        <v>0</v>
      </c>
      <c r="Q3534" s="14" t="str">
        <f>+IF(B3534='1'!$D$15,IF(C3534='1'!$D$16,'2'!D3534,""),"")</f>
        <v/>
      </c>
      <c r="S3534" s="36"/>
      <c r="T3534" s="87">
        <v>0</v>
      </c>
      <c r="U3534" s="96">
        <v>0</v>
      </c>
      <c r="V3534" s="108">
        <v>0</v>
      </c>
    </row>
    <row r="3535" spans="1:22" hidden="1" x14ac:dyDescent="0.2">
      <c r="A3535" s="103">
        <v>4050</v>
      </c>
      <c r="B3535" s="1" t="s">
        <v>49</v>
      </c>
      <c r="C3535" s="14">
        <v>21</v>
      </c>
      <c r="D3535" s="14" t="s">
        <v>1135</v>
      </c>
      <c r="E3535" s="1">
        <v>17121</v>
      </c>
      <c r="F3535" s="1" t="str">
        <f t="shared" si="283"/>
        <v>ХУД2164Б</v>
      </c>
      <c r="G3535" s="2" t="s">
        <v>142</v>
      </c>
      <c r="I3535" s="1">
        <v>10</v>
      </c>
      <c r="J3535" s="1">
        <v>2016</v>
      </c>
      <c r="K3535" s="2" t="s">
        <v>1349</v>
      </c>
      <c r="L3535" s="122">
        <f t="shared" si="286"/>
        <v>1.1000000000000001</v>
      </c>
      <c r="N3535" s="117">
        <v>2350000</v>
      </c>
      <c r="O3535" s="129">
        <f t="shared" si="284"/>
        <v>2585000</v>
      </c>
      <c r="P3535" s="14">
        <f t="shared" si="285"/>
        <v>0</v>
      </c>
      <c r="Q3535" s="14" t="str">
        <f>+IF(B3535='1'!$D$15,IF(C3535='1'!$D$16,'2'!D3535,""),"")</f>
        <v/>
      </c>
      <c r="S3535" s="36">
        <v>1900000</v>
      </c>
      <c r="T3535" s="87">
        <v>2000000</v>
      </c>
      <c r="U3535" s="96">
        <v>2150000</v>
      </c>
      <c r="V3535" s="108">
        <v>2350000</v>
      </c>
    </row>
    <row r="3536" spans="1:22" hidden="1" x14ac:dyDescent="0.2">
      <c r="A3536" s="103">
        <v>4051</v>
      </c>
      <c r="B3536" s="1" t="s">
        <v>49</v>
      </c>
      <c r="C3536" s="14">
        <v>21</v>
      </c>
      <c r="D3536" s="14" t="s">
        <v>1137</v>
      </c>
      <c r="E3536" s="1">
        <v>17121</v>
      </c>
      <c r="F3536" s="1" t="str">
        <f t="shared" si="283"/>
        <v>ХУД2164А</v>
      </c>
      <c r="G3536" s="2" t="s">
        <v>142</v>
      </c>
      <c r="I3536" s="1">
        <v>10</v>
      </c>
      <c r="J3536" s="1">
        <v>2016</v>
      </c>
      <c r="K3536" s="2" t="s">
        <v>1349</v>
      </c>
      <c r="L3536" s="122">
        <f t="shared" si="286"/>
        <v>1.1000000000000001</v>
      </c>
      <c r="N3536" s="117">
        <v>2350000</v>
      </c>
      <c r="O3536" s="129">
        <f t="shared" si="284"/>
        <v>2585000</v>
      </c>
      <c r="P3536" s="14">
        <f t="shared" si="285"/>
        <v>0</v>
      </c>
      <c r="Q3536" s="14" t="str">
        <f>+IF(B3536='1'!$D$15,IF(C3536='1'!$D$16,'2'!D3536,""),"")</f>
        <v/>
      </c>
      <c r="S3536" s="36">
        <v>1900000</v>
      </c>
      <c r="T3536" s="87">
        <v>2000000</v>
      </c>
      <c r="U3536" s="96">
        <v>2150000</v>
      </c>
      <c r="V3536" s="108">
        <v>2350000</v>
      </c>
    </row>
    <row r="3537" spans="1:22" hidden="1" x14ac:dyDescent="0.2">
      <c r="A3537" s="103">
        <v>4052</v>
      </c>
      <c r="B3537" s="1" t="s">
        <v>49</v>
      </c>
      <c r="C3537" s="14">
        <v>21</v>
      </c>
      <c r="D3537" s="14" t="s">
        <v>184</v>
      </c>
      <c r="E3537" s="1">
        <v>17121</v>
      </c>
      <c r="F3537" s="1" t="str">
        <f t="shared" si="283"/>
        <v>ХУД2130А</v>
      </c>
      <c r="G3537" s="2" t="s">
        <v>1610</v>
      </c>
      <c r="I3537" s="1">
        <v>12</v>
      </c>
      <c r="J3537" s="1">
        <v>2016</v>
      </c>
      <c r="K3537" s="2" t="s">
        <v>1374</v>
      </c>
      <c r="L3537" s="122">
        <f t="shared" si="286"/>
        <v>1.1000000000000001</v>
      </c>
      <c r="N3537" s="117">
        <v>2200000</v>
      </c>
      <c r="O3537" s="129">
        <f t="shared" si="284"/>
        <v>2420000</v>
      </c>
      <c r="P3537" s="14">
        <f t="shared" si="285"/>
        <v>0</v>
      </c>
      <c r="Q3537" s="14" t="str">
        <f>+IF(B3537='1'!$D$15,IF(C3537='1'!$D$16,'2'!D3537,""),"")</f>
        <v/>
      </c>
      <c r="S3537" s="36">
        <v>1800000</v>
      </c>
      <c r="T3537" s="87">
        <v>1800000</v>
      </c>
      <c r="U3537" s="96">
        <v>2000000</v>
      </c>
      <c r="V3537" s="108">
        <v>2200000</v>
      </c>
    </row>
    <row r="3538" spans="1:22" hidden="1" x14ac:dyDescent="0.2">
      <c r="A3538" s="103">
        <v>4053</v>
      </c>
      <c r="B3538" s="1" t="s">
        <v>49</v>
      </c>
      <c r="C3538" s="14">
        <v>21</v>
      </c>
      <c r="D3538" s="14" t="s">
        <v>1606</v>
      </c>
      <c r="E3538" s="1">
        <v>17121</v>
      </c>
      <c r="F3538" s="1" t="str">
        <f t="shared" si="283"/>
        <v>ХУД21286В</v>
      </c>
      <c r="G3538" s="2" t="s">
        <v>1605</v>
      </c>
      <c r="I3538" s="1">
        <v>16</v>
      </c>
      <c r="J3538" s="1">
        <v>2022</v>
      </c>
      <c r="K3538" s="2" t="s">
        <v>1349</v>
      </c>
      <c r="L3538" s="122">
        <f t="shared" si="286"/>
        <v>1.1000000000000001</v>
      </c>
      <c r="N3538" s="117">
        <v>2350000</v>
      </c>
      <c r="O3538" s="129">
        <f t="shared" si="284"/>
        <v>2585000</v>
      </c>
      <c r="P3538" s="14">
        <f t="shared" si="285"/>
        <v>0</v>
      </c>
      <c r="Q3538" s="14" t="str">
        <f>+IF(B3538='1'!$D$15,IF(C3538='1'!$D$16,'2'!D3538,""),"")</f>
        <v/>
      </c>
      <c r="S3538" s="36">
        <v>2000000</v>
      </c>
      <c r="T3538" s="87">
        <v>2000000</v>
      </c>
      <c r="U3538" s="96">
        <v>2100000</v>
      </c>
      <c r="V3538" s="108">
        <v>2350000</v>
      </c>
    </row>
    <row r="3539" spans="1:22" hidden="1" x14ac:dyDescent="0.2">
      <c r="A3539" s="103">
        <v>4054</v>
      </c>
      <c r="B3539" s="1" t="s">
        <v>49</v>
      </c>
      <c r="C3539" s="14">
        <v>21</v>
      </c>
      <c r="D3539" s="14" t="s">
        <v>1604</v>
      </c>
      <c r="E3539" s="1">
        <v>17121</v>
      </c>
      <c r="F3539" s="1" t="str">
        <f t="shared" si="283"/>
        <v>ХУД21286Б</v>
      </c>
      <c r="G3539" s="2" t="s">
        <v>1605</v>
      </c>
      <c r="I3539" s="1">
        <v>16</v>
      </c>
      <c r="J3539" s="1">
        <v>2022</v>
      </c>
      <c r="K3539" s="2" t="s">
        <v>1349</v>
      </c>
      <c r="L3539" s="122">
        <f t="shared" si="286"/>
        <v>1.1000000000000001</v>
      </c>
      <c r="N3539" s="117">
        <v>2350000</v>
      </c>
      <c r="O3539" s="129">
        <f t="shared" si="284"/>
        <v>2585000</v>
      </c>
      <c r="P3539" s="14">
        <f t="shared" si="285"/>
        <v>0</v>
      </c>
      <c r="Q3539" s="14" t="str">
        <f>+IF(B3539='1'!$D$15,IF(C3539='1'!$D$16,'2'!D3539,""),"")</f>
        <v/>
      </c>
      <c r="S3539" s="36">
        <v>2000000</v>
      </c>
      <c r="T3539" s="87">
        <v>2000000</v>
      </c>
      <c r="U3539" s="96">
        <v>2100000</v>
      </c>
      <c r="V3539" s="108">
        <v>2350000</v>
      </c>
    </row>
    <row r="3540" spans="1:22" hidden="1" x14ac:dyDescent="0.2">
      <c r="A3540" s="103">
        <v>4055</v>
      </c>
      <c r="B3540" s="1" t="s">
        <v>49</v>
      </c>
      <c r="C3540" s="14">
        <v>21</v>
      </c>
      <c r="D3540" s="14" t="s">
        <v>1608</v>
      </c>
      <c r="E3540" s="1">
        <v>17121</v>
      </c>
      <c r="F3540" s="1" t="str">
        <f t="shared" si="283"/>
        <v>ХУД21286А</v>
      </c>
      <c r="G3540" s="2" t="s">
        <v>1605</v>
      </c>
      <c r="I3540" s="1">
        <v>16</v>
      </c>
      <c r="J3540" s="1">
        <v>2022</v>
      </c>
      <c r="K3540" s="2" t="s">
        <v>1349</v>
      </c>
      <c r="L3540" s="122">
        <f t="shared" si="286"/>
        <v>1.1000000000000001</v>
      </c>
      <c r="N3540" s="117">
        <v>2350000</v>
      </c>
      <c r="O3540" s="129">
        <f t="shared" si="284"/>
        <v>2585000</v>
      </c>
      <c r="P3540" s="14">
        <f t="shared" si="285"/>
        <v>0</v>
      </c>
      <c r="Q3540" s="14" t="str">
        <f>+IF(B3540='1'!$D$15,IF(C3540='1'!$D$16,'2'!D3540,""),"")</f>
        <v/>
      </c>
      <c r="S3540" s="36">
        <v>2000000</v>
      </c>
      <c r="T3540" s="87">
        <v>2000000</v>
      </c>
      <c r="U3540" s="96">
        <v>2100000</v>
      </c>
      <c r="V3540" s="108">
        <v>2350000</v>
      </c>
    </row>
    <row r="3541" spans="1:22" hidden="1" x14ac:dyDescent="0.2">
      <c r="A3541" s="103">
        <v>4056</v>
      </c>
      <c r="B3541" s="1" t="s">
        <v>49</v>
      </c>
      <c r="C3541" s="14">
        <v>21</v>
      </c>
      <c r="D3541" s="14" t="s">
        <v>1613</v>
      </c>
      <c r="E3541" s="1">
        <v>17121</v>
      </c>
      <c r="F3541" s="1" t="str">
        <f t="shared" si="283"/>
        <v>ХУД211218/1</v>
      </c>
      <c r="G3541" s="2" t="s">
        <v>1612</v>
      </c>
      <c r="I3541" s="1">
        <v>12</v>
      </c>
      <c r="J3541" s="1" t="s">
        <v>2196</v>
      </c>
      <c r="K3541" s="2" t="s">
        <v>1611</v>
      </c>
      <c r="L3541" s="122">
        <f t="shared" si="286"/>
        <v>1.1000000000000001</v>
      </c>
      <c r="N3541" s="117">
        <v>0</v>
      </c>
      <c r="O3541" s="129">
        <f t="shared" si="284"/>
        <v>0</v>
      </c>
      <c r="P3541" s="14">
        <f t="shared" si="285"/>
        <v>0</v>
      </c>
      <c r="Q3541" s="14" t="str">
        <f>+IF(B3541='1'!$D$15,IF(C3541='1'!$D$16,'2'!D3541,""),"")</f>
        <v/>
      </c>
      <c r="S3541" s="36"/>
      <c r="T3541" s="87">
        <v>0</v>
      </c>
      <c r="U3541" s="96">
        <v>0</v>
      </c>
      <c r="V3541" s="108">
        <v>0</v>
      </c>
    </row>
    <row r="3542" spans="1:22" hidden="1" x14ac:dyDescent="0.2">
      <c r="A3542" s="103">
        <v>4057</v>
      </c>
      <c r="B3542" s="1" t="s">
        <v>49</v>
      </c>
      <c r="C3542" s="14">
        <v>21</v>
      </c>
      <c r="D3542" s="14">
        <v>1218</v>
      </c>
      <c r="E3542" s="1">
        <v>17121</v>
      </c>
      <c r="F3542" s="1" t="str">
        <f t="shared" si="283"/>
        <v>ХУД211218</v>
      </c>
      <c r="G3542" s="2" t="s">
        <v>1612</v>
      </c>
      <c r="I3542" s="1">
        <v>12</v>
      </c>
      <c r="J3542" s="1" t="s">
        <v>2196</v>
      </c>
      <c r="K3542" s="2" t="s">
        <v>1611</v>
      </c>
      <c r="L3542" s="122">
        <f t="shared" si="286"/>
        <v>1.1000000000000001</v>
      </c>
      <c r="N3542" s="117">
        <v>0</v>
      </c>
      <c r="O3542" s="129">
        <f t="shared" si="284"/>
        <v>0</v>
      </c>
      <c r="P3542" s="14">
        <f t="shared" si="285"/>
        <v>0</v>
      </c>
      <c r="Q3542" s="14" t="str">
        <f>+IF(B3542='1'!$D$15,IF(C3542='1'!$D$16,'2'!D3542,""),"")</f>
        <v/>
      </c>
      <c r="S3542" s="36"/>
      <c r="T3542" s="87">
        <v>0</v>
      </c>
      <c r="U3542" s="96">
        <v>0</v>
      </c>
      <c r="V3542" s="108">
        <v>0</v>
      </c>
    </row>
    <row r="3543" spans="1:22" hidden="1" x14ac:dyDescent="0.2">
      <c r="A3543" s="103">
        <v>4058</v>
      </c>
      <c r="B3543" s="1" t="s">
        <v>49</v>
      </c>
      <c r="C3543" s="14">
        <v>21</v>
      </c>
      <c r="D3543" s="14">
        <v>1062</v>
      </c>
      <c r="E3543" s="1">
        <v>17121</v>
      </c>
      <c r="F3543" s="1" t="str">
        <f t="shared" si="283"/>
        <v>ХУД211062</v>
      </c>
      <c r="G3543" s="2" t="s">
        <v>211</v>
      </c>
      <c r="I3543" s="1">
        <v>16</v>
      </c>
      <c r="J3543" s="1" t="s">
        <v>2196</v>
      </c>
      <c r="K3543" s="2" t="s">
        <v>1371</v>
      </c>
      <c r="L3543" s="122">
        <f t="shared" si="286"/>
        <v>1.1000000000000001</v>
      </c>
      <c r="N3543" s="117">
        <v>0</v>
      </c>
      <c r="O3543" s="129">
        <f t="shared" si="284"/>
        <v>0</v>
      </c>
      <c r="P3543" s="14">
        <f t="shared" si="285"/>
        <v>0</v>
      </c>
      <c r="Q3543" s="14" t="str">
        <f>+IF(B3543='1'!$D$15,IF(C3543='1'!$D$16,'2'!D3543,""),"")</f>
        <v/>
      </c>
      <c r="S3543" s="36"/>
      <c r="T3543" s="87">
        <v>0</v>
      </c>
      <c r="U3543" s="96">
        <v>0</v>
      </c>
      <c r="V3543" s="108">
        <v>0</v>
      </c>
    </row>
    <row r="3544" spans="1:22" hidden="1" x14ac:dyDescent="0.2">
      <c r="A3544" s="103">
        <v>4059</v>
      </c>
      <c r="B3544" s="1" t="s">
        <v>49</v>
      </c>
      <c r="C3544" s="14">
        <v>21</v>
      </c>
      <c r="D3544" s="14">
        <v>1061</v>
      </c>
      <c r="E3544" s="1">
        <v>17121</v>
      </c>
      <c r="F3544" s="1" t="str">
        <f t="shared" si="283"/>
        <v>ХУД211061</v>
      </c>
      <c r="G3544" s="2" t="s">
        <v>7</v>
      </c>
      <c r="I3544" s="1">
        <v>16</v>
      </c>
      <c r="J3544" s="1" t="s">
        <v>2196</v>
      </c>
      <c r="K3544" s="2" t="s">
        <v>1371</v>
      </c>
      <c r="L3544" s="122">
        <f t="shared" si="286"/>
        <v>1.1000000000000001</v>
      </c>
      <c r="N3544" s="117">
        <v>0</v>
      </c>
      <c r="O3544" s="129">
        <f t="shared" si="284"/>
        <v>0</v>
      </c>
      <c r="P3544" s="14">
        <f t="shared" si="285"/>
        <v>0</v>
      </c>
      <c r="Q3544" s="14" t="str">
        <f>+IF(B3544='1'!$D$15,IF(C3544='1'!$D$16,'2'!D3544,""),"")</f>
        <v/>
      </c>
      <c r="S3544" s="36"/>
      <c r="T3544" s="87">
        <v>0</v>
      </c>
      <c r="U3544" s="96">
        <v>0</v>
      </c>
      <c r="V3544" s="108">
        <v>0</v>
      </c>
    </row>
    <row r="3545" spans="1:22" hidden="1" x14ac:dyDescent="0.2">
      <c r="A3545" s="103">
        <v>4060</v>
      </c>
      <c r="B3545" s="1" t="s">
        <v>49</v>
      </c>
      <c r="C3545" s="14">
        <v>21</v>
      </c>
      <c r="D3545" s="14">
        <v>1060</v>
      </c>
      <c r="E3545" s="1">
        <v>17121</v>
      </c>
      <c r="F3545" s="1" t="str">
        <f t="shared" si="283"/>
        <v>ХУД211060</v>
      </c>
      <c r="G3545" s="2" t="s">
        <v>1609</v>
      </c>
      <c r="I3545" s="1">
        <v>16</v>
      </c>
      <c r="J3545" s="1">
        <v>2019</v>
      </c>
      <c r="K3545" s="2" t="s">
        <v>1371</v>
      </c>
      <c r="L3545" s="122">
        <f t="shared" si="286"/>
        <v>1.1000000000000001</v>
      </c>
      <c r="N3545" s="117">
        <v>2200000</v>
      </c>
      <c r="O3545" s="129">
        <f t="shared" si="284"/>
        <v>2420000</v>
      </c>
      <c r="P3545" s="14">
        <f t="shared" si="285"/>
        <v>0</v>
      </c>
      <c r="Q3545" s="14" t="str">
        <f>+IF(B3545='1'!$D$15,IF(C3545='1'!$D$16,'2'!D3545,""),"")</f>
        <v/>
      </c>
      <c r="S3545" s="36">
        <v>1850000</v>
      </c>
      <c r="T3545" s="87">
        <v>1850000</v>
      </c>
      <c r="U3545" s="96">
        <v>1900000</v>
      </c>
      <c r="V3545" s="108">
        <v>2200000</v>
      </c>
    </row>
    <row r="3546" spans="1:22" hidden="1" x14ac:dyDescent="0.2">
      <c r="A3546" s="103">
        <v>4061</v>
      </c>
      <c r="B3546" s="1" t="s">
        <v>49</v>
      </c>
      <c r="C3546" s="14">
        <v>21</v>
      </c>
      <c r="D3546" s="14">
        <v>1058</v>
      </c>
      <c r="E3546" s="1">
        <v>17121</v>
      </c>
      <c r="F3546" s="1" t="str">
        <f t="shared" si="283"/>
        <v>ХУД211058</v>
      </c>
      <c r="G3546" s="2" t="s">
        <v>2125</v>
      </c>
      <c r="I3546" s="1">
        <v>9</v>
      </c>
      <c r="J3546" s="1">
        <v>2015</v>
      </c>
      <c r="K3546" s="2" t="s">
        <v>1611</v>
      </c>
      <c r="L3546" s="122">
        <f t="shared" si="286"/>
        <v>1.1000000000000001</v>
      </c>
      <c r="N3546" s="117">
        <v>2200000</v>
      </c>
      <c r="O3546" s="129">
        <f t="shared" si="284"/>
        <v>2420000</v>
      </c>
      <c r="P3546" s="14">
        <f t="shared" si="285"/>
        <v>0</v>
      </c>
      <c r="Q3546" s="14" t="str">
        <f>+IF(B3546='1'!$D$15,IF(C3546='1'!$D$16,'2'!D3546,""),"")</f>
        <v/>
      </c>
      <c r="S3546" s="36">
        <v>2000000</v>
      </c>
      <c r="T3546" s="87">
        <v>2000000</v>
      </c>
      <c r="U3546" s="96">
        <v>2000000</v>
      </c>
      <c r="V3546" s="108">
        <v>2200000</v>
      </c>
    </row>
    <row r="3547" spans="1:22" hidden="1" x14ac:dyDescent="0.2">
      <c r="A3547" s="103">
        <v>4062</v>
      </c>
      <c r="B3547" s="1" t="s">
        <v>49</v>
      </c>
      <c r="C3547" s="14">
        <v>21</v>
      </c>
      <c r="D3547" s="14">
        <v>1057</v>
      </c>
      <c r="E3547" s="1">
        <v>17121</v>
      </c>
      <c r="F3547" s="1" t="str">
        <f t="shared" si="283"/>
        <v>ХУД211057</v>
      </c>
      <c r="G3547" s="2" t="s">
        <v>2125</v>
      </c>
      <c r="I3547" s="1">
        <v>9</v>
      </c>
      <c r="J3547" s="1">
        <v>2015</v>
      </c>
      <c r="K3547" s="2" t="s">
        <v>1611</v>
      </c>
      <c r="L3547" s="122">
        <f t="shared" si="286"/>
        <v>1.1000000000000001</v>
      </c>
      <c r="N3547" s="117">
        <v>2200000</v>
      </c>
      <c r="O3547" s="129">
        <f t="shared" si="284"/>
        <v>2420000</v>
      </c>
      <c r="P3547" s="14">
        <f t="shared" si="285"/>
        <v>0</v>
      </c>
      <c r="Q3547" s="14" t="str">
        <f>+IF(B3547='1'!$D$15,IF(C3547='1'!$D$16,'2'!D3547,""),"")</f>
        <v/>
      </c>
      <c r="S3547" s="36">
        <v>2000000</v>
      </c>
      <c r="T3547" s="87">
        <v>2000000</v>
      </c>
      <c r="U3547" s="96">
        <v>2000000</v>
      </c>
      <c r="V3547" s="108">
        <v>2200000</v>
      </c>
    </row>
    <row r="3548" spans="1:22" hidden="1" x14ac:dyDescent="0.2">
      <c r="A3548" s="103">
        <v>4063</v>
      </c>
      <c r="B3548" s="1" t="s">
        <v>49</v>
      </c>
      <c r="C3548" s="14">
        <v>21</v>
      </c>
      <c r="D3548" s="14">
        <v>1055</v>
      </c>
      <c r="E3548" s="1">
        <v>17121</v>
      </c>
      <c r="F3548" s="1" t="str">
        <f t="shared" si="283"/>
        <v>ХУД211055</v>
      </c>
      <c r="G3548" s="2" t="s">
        <v>2125</v>
      </c>
      <c r="I3548" s="1">
        <v>9</v>
      </c>
      <c r="J3548" s="1">
        <v>2015</v>
      </c>
      <c r="K3548" s="2" t="s">
        <v>1611</v>
      </c>
      <c r="L3548" s="122">
        <f t="shared" si="286"/>
        <v>1.1000000000000001</v>
      </c>
      <c r="N3548" s="117">
        <v>2200000</v>
      </c>
      <c r="O3548" s="129">
        <f t="shared" si="284"/>
        <v>2420000</v>
      </c>
      <c r="P3548" s="14">
        <f t="shared" si="285"/>
        <v>0</v>
      </c>
      <c r="Q3548" s="14" t="str">
        <f>+IF(B3548='1'!$D$15,IF(C3548='1'!$D$16,'2'!D3548,""),"")</f>
        <v/>
      </c>
      <c r="S3548" s="36">
        <v>2000000</v>
      </c>
      <c r="T3548" s="87">
        <v>2000000</v>
      </c>
      <c r="U3548" s="96">
        <v>2000000</v>
      </c>
      <c r="V3548" s="108">
        <v>2200000</v>
      </c>
    </row>
    <row r="3549" spans="1:22" hidden="1" x14ac:dyDescent="0.2">
      <c r="A3549" s="103">
        <v>4064</v>
      </c>
      <c r="B3549" s="1" t="s">
        <v>49</v>
      </c>
      <c r="C3549" s="14">
        <v>21</v>
      </c>
      <c r="D3549" s="14">
        <v>1054</v>
      </c>
      <c r="E3549" s="1">
        <v>17121</v>
      </c>
      <c r="F3549" s="1" t="str">
        <f t="shared" si="283"/>
        <v>ХУД211054</v>
      </c>
      <c r="G3549" s="2" t="s">
        <v>2125</v>
      </c>
      <c r="I3549" s="1">
        <v>9</v>
      </c>
      <c r="J3549" s="1">
        <v>2015</v>
      </c>
      <c r="K3549" s="2" t="s">
        <v>1611</v>
      </c>
      <c r="L3549" s="122">
        <f t="shared" si="286"/>
        <v>1.1000000000000001</v>
      </c>
      <c r="N3549" s="117">
        <v>2200000</v>
      </c>
      <c r="O3549" s="129">
        <f t="shared" si="284"/>
        <v>2420000</v>
      </c>
      <c r="P3549" s="14">
        <f t="shared" si="285"/>
        <v>0</v>
      </c>
      <c r="Q3549" s="14" t="str">
        <f>+IF(B3549='1'!$D$15,IF(C3549='1'!$D$16,'2'!D3549,""),"")</f>
        <v/>
      </c>
      <c r="S3549" s="36">
        <v>2000000</v>
      </c>
      <c r="T3549" s="87">
        <v>2000000</v>
      </c>
      <c r="U3549" s="96">
        <v>2000000</v>
      </c>
      <c r="V3549" s="108">
        <v>2200000</v>
      </c>
    </row>
    <row r="3550" spans="1:22" hidden="1" x14ac:dyDescent="0.2">
      <c r="A3550" s="103">
        <v>4065</v>
      </c>
      <c r="B3550" s="1" t="s">
        <v>49</v>
      </c>
      <c r="C3550" s="14">
        <v>21</v>
      </c>
      <c r="D3550" s="14">
        <v>1052</v>
      </c>
      <c r="E3550" s="1">
        <v>17121</v>
      </c>
      <c r="F3550" s="1" t="str">
        <f t="shared" si="283"/>
        <v>ХУД211052</v>
      </c>
      <c r="G3550" s="2" t="s">
        <v>2125</v>
      </c>
      <c r="I3550" s="1">
        <v>9</v>
      </c>
      <c r="J3550" s="1">
        <v>2015</v>
      </c>
      <c r="K3550" s="2" t="s">
        <v>1611</v>
      </c>
      <c r="L3550" s="122">
        <f t="shared" si="286"/>
        <v>1.1000000000000001</v>
      </c>
      <c r="N3550" s="117">
        <v>2200000</v>
      </c>
      <c r="O3550" s="129">
        <f t="shared" si="284"/>
        <v>2420000</v>
      </c>
      <c r="P3550" s="14">
        <f t="shared" si="285"/>
        <v>0</v>
      </c>
      <c r="Q3550" s="14" t="str">
        <f>+IF(B3550='1'!$D$15,IF(C3550='1'!$D$16,'2'!D3550,""),"")</f>
        <v/>
      </c>
      <c r="S3550" s="36">
        <v>2000000</v>
      </c>
      <c r="T3550" s="87">
        <v>2000000</v>
      </c>
      <c r="U3550" s="96">
        <v>2000000</v>
      </c>
      <c r="V3550" s="108">
        <v>2200000</v>
      </c>
    </row>
    <row r="3551" spans="1:22" hidden="1" x14ac:dyDescent="0.2">
      <c r="A3551" s="103">
        <v>4066</v>
      </c>
      <c r="B3551" s="1" t="s">
        <v>49</v>
      </c>
      <c r="C3551" s="14">
        <v>21</v>
      </c>
      <c r="D3551" s="14">
        <v>1051</v>
      </c>
      <c r="E3551" s="1">
        <v>17121</v>
      </c>
      <c r="F3551" s="1" t="str">
        <f t="shared" si="283"/>
        <v>ХУД211051</v>
      </c>
      <c r="G3551" s="2" t="s">
        <v>2125</v>
      </c>
      <c r="I3551" s="1">
        <v>9</v>
      </c>
      <c r="J3551" s="1">
        <v>2015</v>
      </c>
      <c r="K3551" s="2" t="s">
        <v>1611</v>
      </c>
      <c r="L3551" s="122">
        <f t="shared" si="286"/>
        <v>1.1000000000000001</v>
      </c>
      <c r="N3551" s="117">
        <v>2200000</v>
      </c>
      <c r="O3551" s="129">
        <f t="shared" si="284"/>
        <v>2420000</v>
      </c>
      <c r="P3551" s="14">
        <f t="shared" si="285"/>
        <v>0</v>
      </c>
      <c r="Q3551" s="14" t="str">
        <f>+IF(B3551='1'!$D$15,IF(C3551='1'!$D$16,'2'!D3551,""),"")</f>
        <v/>
      </c>
      <c r="S3551" s="36">
        <v>2000000</v>
      </c>
      <c r="T3551" s="87">
        <v>2000000</v>
      </c>
      <c r="U3551" s="96">
        <v>2000000</v>
      </c>
      <c r="V3551" s="108">
        <v>2200000</v>
      </c>
    </row>
    <row r="3552" spans="1:22" hidden="1" x14ac:dyDescent="0.2">
      <c r="A3552" s="103">
        <v>4067</v>
      </c>
      <c r="B3552" s="1" t="s">
        <v>49</v>
      </c>
      <c r="C3552" s="14">
        <v>21</v>
      </c>
      <c r="D3552" s="14">
        <v>1050</v>
      </c>
      <c r="E3552" s="1">
        <v>17121</v>
      </c>
      <c r="F3552" s="1" t="str">
        <f t="shared" si="283"/>
        <v>ХУД211050</v>
      </c>
      <c r="G3552" s="2" t="s">
        <v>2125</v>
      </c>
      <c r="I3552" s="1">
        <v>9</v>
      </c>
      <c r="J3552" s="1">
        <v>2015</v>
      </c>
      <c r="K3552" s="2" t="s">
        <v>1611</v>
      </c>
      <c r="L3552" s="122">
        <f t="shared" si="286"/>
        <v>1.1000000000000001</v>
      </c>
      <c r="N3552" s="117">
        <v>2200000</v>
      </c>
      <c r="O3552" s="129">
        <f t="shared" si="284"/>
        <v>2420000</v>
      </c>
      <c r="P3552" s="14">
        <f t="shared" si="285"/>
        <v>0</v>
      </c>
      <c r="Q3552" s="14" t="str">
        <f>+IF(B3552='1'!$D$15,IF(C3552='1'!$D$16,'2'!D3552,""),"")</f>
        <v/>
      </c>
      <c r="S3552" s="36">
        <v>2000000</v>
      </c>
      <c r="T3552" s="87">
        <v>2000000</v>
      </c>
      <c r="U3552" s="96">
        <v>2000000</v>
      </c>
      <c r="V3552" s="108">
        <v>2200000</v>
      </c>
    </row>
    <row r="3553" spans="1:22" hidden="1" x14ac:dyDescent="0.2">
      <c r="A3553" s="103">
        <v>4068</v>
      </c>
      <c r="B3553" s="1" t="s">
        <v>49</v>
      </c>
      <c r="C3553" s="14">
        <v>21</v>
      </c>
      <c r="D3553" s="14">
        <v>1049</v>
      </c>
      <c r="E3553" s="1">
        <v>17121</v>
      </c>
      <c r="F3553" s="1" t="str">
        <f t="shared" si="283"/>
        <v>ХУД211049</v>
      </c>
      <c r="G3553" s="2" t="s">
        <v>2125</v>
      </c>
      <c r="I3553" s="1">
        <v>9</v>
      </c>
      <c r="J3553" s="1">
        <v>2015</v>
      </c>
      <c r="K3553" s="2" t="s">
        <v>1611</v>
      </c>
      <c r="L3553" s="122">
        <f t="shared" si="286"/>
        <v>1.1000000000000001</v>
      </c>
      <c r="N3553" s="117">
        <v>2200000</v>
      </c>
      <c r="O3553" s="129">
        <f t="shared" si="284"/>
        <v>2420000</v>
      </c>
      <c r="P3553" s="14">
        <f t="shared" si="285"/>
        <v>0</v>
      </c>
      <c r="Q3553" s="14" t="str">
        <f>+IF(B3553='1'!$D$15,IF(C3553='1'!$D$16,'2'!D3553,""),"")</f>
        <v/>
      </c>
      <c r="S3553" s="36">
        <v>2000000</v>
      </c>
      <c r="T3553" s="87">
        <v>2000000</v>
      </c>
      <c r="U3553" s="96">
        <v>2000000</v>
      </c>
      <c r="V3553" s="108">
        <v>2200000</v>
      </c>
    </row>
    <row r="3554" spans="1:22" hidden="1" x14ac:dyDescent="0.2">
      <c r="A3554" s="103">
        <v>4069</v>
      </c>
      <c r="B3554" s="1" t="s">
        <v>49</v>
      </c>
      <c r="C3554" s="14">
        <v>21</v>
      </c>
      <c r="D3554" s="14">
        <v>1047</v>
      </c>
      <c r="E3554" s="1">
        <v>17121</v>
      </c>
      <c r="F3554" s="1" t="str">
        <f t="shared" si="283"/>
        <v>ХУД211047</v>
      </c>
      <c r="G3554" s="2" t="s">
        <v>2125</v>
      </c>
      <c r="I3554" s="1">
        <v>9</v>
      </c>
      <c r="J3554" s="1">
        <v>2015</v>
      </c>
      <c r="K3554" s="2" t="s">
        <v>1611</v>
      </c>
      <c r="L3554" s="122">
        <f t="shared" si="286"/>
        <v>1.1000000000000001</v>
      </c>
      <c r="N3554" s="117">
        <v>2200000</v>
      </c>
      <c r="O3554" s="129">
        <f t="shared" si="284"/>
        <v>2420000</v>
      </c>
      <c r="P3554" s="14">
        <f t="shared" si="285"/>
        <v>0</v>
      </c>
      <c r="Q3554" s="14" t="str">
        <f>+IF(B3554='1'!$D$15,IF(C3554='1'!$D$16,'2'!D3554,""),"")</f>
        <v/>
      </c>
      <c r="S3554" s="36">
        <v>2000000</v>
      </c>
      <c r="T3554" s="87">
        <v>2000000</v>
      </c>
      <c r="U3554" s="96">
        <v>2000000</v>
      </c>
      <c r="V3554" s="108">
        <v>2200000</v>
      </c>
    </row>
    <row r="3555" spans="1:22" hidden="1" x14ac:dyDescent="0.2">
      <c r="A3555" s="103">
        <v>4070</v>
      </c>
      <c r="B3555" s="1" t="s">
        <v>49</v>
      </c>
      <c r="C3555" s="14">
        <v>21</v>
      </c>
      <c r="D3555" s="14">
        <v>1046</v>
      </c>
      <c r="E3555" s="1">
        <v>17121</v>
      </c>
      <c r="F3555" s="1" t="str">
        <f t="shared" si="283"/>
        <v>ХУД211046</v>
      </c>
      <c r="G3555" s="2" t="s">
        <v>2125</v>
      </c>
      <c r="I3555" s="1">
        <v>9</v>
      </c>
      <c r="J3555" s="1">
        <v>2015</v>
      </c>
      <c r="K3555" s="2" t="s">
        <v>1611</v>
      </c>
      <c r="L3555" s="122">
        <f t="shared" si="286"/>
        <v>1.1000000000000001</v>
      </c>
      <c r="N3555" s="117">
        <v>2200000</v>
      </c>
      <c r="O3555" s="129">
        <f t="shared" si="284"/>
        <v>2420000</v>
      </c>
      <c r="P3555" s="14">
        <f t="shared" si="285"/>
        <v>0</v>
      </c>
      <c r="Q3555" s="14" t="str">
        <f>+IF(B3555='1'!$D$15,IF(C3555='1'!$D$16,'2'!D3555,""),"")</f>
        <v/>
      </c>
      <c r="S3555" s="36">
        <v>2000000</v>
      </c>
      <c r="T3555" s="87">
        <v>2000000</v>
      </c>
      <c r="U3555" s="96">
        <v>2000000</v>
      </c>
      <c r="V3555" s="108">
        <v>2200000</v>
      </c>
    </row>
    <row r="3556" spans="1:22" hidden="1" x14ac:dyDescent="0.2">
      <c r="A3556" s="103">
        <v>4071</v>
      </c>
      <c r="B3556" s="1" t="s">
        <v>49</v>
      </c>
      <c r="C3556" s="14">
        <v>21</v>
      </c>
      <c r="D3556" s="14">
        <v>1044</v>
      </c>
      <c r="E3556" s="1">
        <v>17121</v>
      </c>
      <c r="F3556" s="1" t="str">
        <f t="shared" si="283"/>
        <v>ХУД211044</v>
      </c>
      <c r="G3556" s="2" t="s">
        <v>2125</v>
      </c>
      <c r="I3556" s="1">
        <v>9</v>
      </c>
      <c r="J3556" s="1">
        <v>2015</v>
      </c>
      <c r="K3556" s="2" t="s">
        <v>1611</v>
      </c>
      <c r="L3556" s="122">
        <f t="shared" si="286"/>
        <v>1.1000000000000001</v>
      </c>
      <c r="N3556" s="117">
        <v>2200000</v>
      </c>
      <c r="O3556" s="129">
        <f t="shared" si="284"/>
        <v>2420000</v>
      </c>
      <c r="P3556" s="14">
        <f t="shared" si="285"/>
        <v>0</v>
      </c>
      <c r="Q3556" s="14" t="str">
        <f>+IF(B3556='1'!$D$15,IF(C3556='1'!$D$16,'2'!D3556,""),"")</f>
        <v/>
      </c>
      <c r="S3556" s="36">
        <v>2000000</v>
      </c>
      <c r="T3556" s="87">
        <v>2000000</v>
      </c>
      <c r="U3556" s="96">
        <v>2000000</v>
      </c>
      <c r="V3556" s="108">
        <v>2200000</v>
      </c>
    </row>
    <row r="3557" spans="1:22" hidden="1" x14ac:dyDescent="0.2">
      <c r="A3557" s="103">
        <v>4072</v>
      </c>
      <c r="B3557" s="1" t="s">
        <v>49</v>
      </c>
      <c r="C3557" s="14">
        <v>21</v>
      </c>
      <c r="D3557" s="14">
        <v>1043</v>
      </c>
      <c r="E3557" s="1">
        <v>17121</v>
      </c>
      <c r="F3557" s="1" t="str">
        <f t="shared" si="283"/>
        <v>ХУД211043</v>
      </c>
      <c r="G3557" s="2" t="s">
        <v>2125</v>
      </c>
      <c r="I3557" s="1">
        <v>9</v>
      </c>
      <c r="J3557" s="1">
        <v>2015</v>
      </c>
      <c r="K3557" s="2" t="s">
        <v>1611</v>
      </c>
      <c r="L3557" s="122">
        <f t="shared" ref="L3557:L3588" si="287">+$L$1</f>
        <v>1.1000000000000001</v>
      </c>
      <c r="N3557" s="117">
        <v>2200000</v>
      </c>
      <c r="O3557" s="129">
        <f t="shared" si="284"/>
        <v>2420000</v>
      </c>
      <c r="P3557" s="14">
        <f t="shared" si="285"/>
        <v>0</v>
      </c>
      <c r="Q3557" s="14" t="str">
        <f>+IF(B3557='1'!$D$15,IF(C3557='1'!$D$16,'2'!D3557,""),"")</f>
        <v/>
      </c>
      <c r="S3557" s="36">
        <v>2000000</v>
      </c>
      <c r="T3557" s="87">
        <v>2000000</v>
      </c>
      <c r="U3557" s="96">
        <v>2000000</v>
      </c>
      <c r="V3557" s="108">
        <v>2200000</v>
      </c>
    </row>
    <row r="3558" spans="1:22" hidden="1" x14ac:dyDescent="0.2">
      <c r="A3558" s="103">
        <v>4073</v>
      </c>
      <c r="B3558" s="1" t="s">
        <v>49</v>
      </c>
      <c r="C3558" s="14">
        <v>21</v>
      </c>
      <c r="D3558" s="14">
        <v>1042</v>
      </c>
      <c r="E3558" s="1">
        <v>17121</v>
      </c>
      <c r="F3558" s="1" t="str">
        <f t="shared" si="283"/>
        <v>ХУД211042</v>
      </c>
      <c r="G3558" s="2" t="s">
        <v>2125</v>
      </c>
      <c r="I3558" s="1">
        <v>9</v>
      </c>
      <c r="J3558" s="1">
        <v>2015</v>
      </c>
      <c r="K3558" s="2" t="s">
        <v>1611</v>
      </c>
      <c r="L3558" s="122">
        <f t="shared" si="287"/>
        <v>1.1000000000000001</v>
      </c>
      <c r="N3558" s="117">
        <v>2200000</v>
      </c>
      <c r="O3558" s="129">
        <f t="shared" si="284"/>
        <v>2420000</v>
      </c>
      <c r="P3558" s="14">
        <f t="shared" si="285"/>
        <v>0</v>
      </c>
      <c r="Q3558" s="14" t="str">
        <f>+IF(B3558='1'!$D$15,IF(C3558='1'!$D$16,'2'!D3558,""),"")</f>
        <v/>
      </c>
      <c r="S3558" s="36">
        <v>2000000</v>
      </c>
      <c r="T3558" s="87">
        <v>2000000</v>
      </c>
      <c r="U3558" s="96">
        <v>2000000</v>
      </c>
      <c r="V3558" s="108">
        <v>2200000</v>
      </c>
    </row>
    <row r="3559" spans="1:22" hidden="1" x14ac:dyDescent="0.2">
      <c r="A3559" s="103">
        <v>4074</v>
      </c>
      <c r="B3559" s="1" t="s">
        <v>49</v>
      </c>
      <c r="C3559" s="14">
        <v>21</v>
      </c>
      <c r="D3559" s="14">
        <v>1041</v>
      </c>
      <c r="E3559" s="1">
        <v>17121</v>
      </c>
      <c r="F3559" s="1" t="str">
        <f t="shared" si="283"/>
        <v>ХУД211041</v>
      </c>
      <c r="G3559" s="2" t="s">
        <v>2125</v>
      </c>
      <c r="I3559" s="1">
        <v>9</v>
      </c>
      <c r="J3559" s="1">
        <v>2015</v>
      </c>
      <c r="K3559" s="2" t="s">
        <v>1611</v>
      </c>
      <c r="L3559" s="122">
        <f t="shared" si="287"/>
        <v>1.1000000000000001</v>
      </c>
      <c r="N3559" s="117">
        <v>2200000</v>
      </c>
      <c r="O3559" s="129">
        <f t="shared" si="284"/>
        <v>2420000</v>
      </c>
      <c r="P3559" s="14">
        <f t="shared" si="285"/>
        <v>0</v>
      </c>
      <c r="Q3559" s="14" t="str">
        <f>+IF(B3559='1'!$D$15,IF(C3559='1'!$D$16,'2'!D3559,""),"")</f>
        <v/>
      </c>
      <c r="S3559" s="36">
        <v>2000000</v>
      </c>
      <c r="T3559" s="87">
        <v>2000000</v>
      </c>
      <c r="U3559" s="96">
        <v>2000000</v>
      </c>
      <c r="V3559" s="108">
        <v>2200000</v>
      </c>
    </row>
    <row r="3560" spans="1:22" hidden="1" x14ac:dyDescent="0.2">
      <c r="A3560" s="103">
        <v>4075</v>
      </c>
      <c r="B3560" s="1" t="s">
        <v>49</v>
      </c>
      <c r="C3560" s="14">
        <v>21</v>
      </c>
      <c r="D3560" s="14">
        <v>1039</v>
      </c>
      <c r="E3560" s="1">
        <v>17121</v>
      </c>
      <c r="F3560" s="1" t="str">
        <f t="shared" si="283"/>
        <v>ХУД211039</v>
      </c>
      <c r="G3560" s="2" t="s">
        <v>2125</v>
      </c>
      <c r="I3560" s="1">
        <v>9</v>
      </c>
      <c r="J3560" s="1">
        <v>2015</v>
      </c>
      <c r="K3560" s="2" t="s">
        <v>1611</v>
      </c>
      <c r="L3560" s="122">
        <f t="shared" si="287"/>
        <v>1.1000000000000001</v>
      </c>
      <c r="N3560" s="117">
        <v>2200000</v>
      </c>
      <c r="O3560" s="129">
        <f t="shared" si="284"/>
        <v>2420000</v>
      </c>
      <c r="P3560" s="14">
        <f t="shared" si="285"/>
        <v>0</v>
      </c>
      <c r="Q3560" s="14" t="str">
        <f>+IF(B3560='1'!$D$15,IF(C3560='1'!$D$16,'2'!D3560,""),"")</f>
        <v/>
      </c>
      <c r="S3560" s="36">
        <v>2000000</v>
      </c>
      <c r="T3560" s="87">
        <v>2000000</v>
      </c>
      <c r="U3560" s="96">
        <v>2000000</v>
      </c>
      <c r="V3560" s="108">
        <v>2200000</v>
      </c>
    </row>
    <row r="3561" spans="1:22" hidden="1" x14ac:dyDescent="0.2">
      <c r="A3561" s="103">
        <v>4076</v>
      </c>
      <c r="B3561" s="1" t="s">
        <v>49</v>
      </c>
      <c r="C3561" s="14">
        <v>21</v>
      </c>
      <c r="D3561" s="14">
        <v>1038</v>
      </c>
      <c r="E3561" s="1">
        <v>17121</v>
      </c>
      <c r="F3561" s="1" t="str">
        <f t="shared" si="283"/>
        <v>ХУД211038</v>
      </c>
      <c r="G3561" s="2" t="s">
        <v>2125</v>
      </c>
      <c r="I3561" s="1">
        <v>9</v>
      </c>
      <c r="J3561" s="1">
        <v>2015</v>
      </c>
      <c r="K3561" s="2" t="s">
        <v>1611</v>
      </c>
      <c r="L3561" s="122">
        <f t="shared" si="287"/>
        <v>1.1000000000000001</v>
      </c>
      <c r="N3561" s="117">
        <v>2200000</v>
      </c>
      <c r="O3561" s="129">
        <f t="shared" si="284"/>
        <v>2420000</v>
      </c>
      <c r="P3561" s="14">
        <f t="shared" si="285"/>
        <v>0</v>
      </c>
      <c r="Q3561" s="14" t="str">
        <f>+IF(B3561='1'!$D$15,IF(C3561='1'!$D$16,'2'!D3561,""),"")</f>
        <v/>
      </c>
      <c r="S3561" s="36">
        <v>2000000</v>
      </c>
      <c r="T3561" s="87">
        <v>2000000</v>
      </c>
      <c r="U3561" s="96">
        <v>2000000</v>
      </c>
      <c r="V3561" s="108">
        <v>2200000</v>
      </c>
    </row>
    <row r="3562" spans="1:22" hidden="1" x14ac:dyDescent="0.2">
      <c r="A3562" s="103">
        <v>4077</v>
      </c>
      <c r="B3562" s="1" t="s">
        <v>49</v>
      </c>
      <c r="C3562" s="14">
        <v>21</v>
      </c>
      <c r="D3562" s="14">
        <v>1036</v>
      </c>
      <c r="E3562" s="1">
        <v>17121</v>
      </c>
      <c r="F3562" s="1" t="str">
        <f t="shared" si="283"/>
        <v>ХУД211036</v>
      </c>
      <c r="G3562" s="2" t="s">
        <v>2125</v>
      </c>
      <c r="I3562" s="1">
        <v>9</v>
      </c>
      <c r="J3562" s="1">
        <v>2015</v>
      </c>
      <c r="K3562" s="2" t="s">
        <v>1611</v>
      </c>
      <c r="L3562" s="122">
        <f t="shared" si="287"/>
        <v>1.1000000000000001</v>
      </c>
      <c r="N3562" s="117">
        <v>2200000</v>
      </c>
      <c r="O3562" s="129">
        <f t="shared" si="284"/>
        <v>2420000</v>
      </c>
      <c r="P3562" s="14">
        <f t="shared" si="285"/>
        <v>0</v>
      </c>
      <c r="Q3562" s="14" t="str">
        <f>+IF(B3562='1'!$D$15,IF(C3562='1'!$D$16,'2'!D3562,""),"")</f>
        <v/>
      </c>
      <c r="S3562" s="36">
        <v>2000000</v>
      </c>
      <c r="T3562" s="87">
        <v>2000000</v>
      </c>
      <c r="U3562" s="96">
        <v>2000000</v>
      </c>
      <c r="V3562" s="108">
        <v>2200000</v>
      </c>
    </row>
    <row r="3563" spans="1:22" hidden="1" x14ac:dyDescent="0.2">
      <c r="A3563" s="103">
        <v>4078</v>
      </c>
      <c r="B3563" s="1" t="s">
        <v>49</v>
      </c>
      <c r="C3563" s="14">
        <v>21</v>
      </c>
      <c r="D3563" s="14">
        <v>1035</v>
      </c>
      <c r="E3563" s="1">
        <v>17121</v>
      </c>
      <c r="F3563" s="1" t="str">
        <f t="shared" si="283"/>
        <v>ХУД211035</v>
      </c>
      <c r="G3563" s="2" t="s">
        <v>2125</v>
      </c>
      <c r="I3563" s="1">
        <v>9</v>
      </c>
      <c r="J3563" s="1">
        <v>2015</v>
      </c>
      <c r="K3563" s="2" t="s">
        <v>1611</v>
      </c>
      <c r="L3563" s="122">
        <f t="shared" si="287"/>
        <v>1.1000000000000001</v>
      </c>
      <c r="N3563" s="117">
        <v>2200000</v>
      </c>
      <c r="O3563" s="129">
        <f t="shared" si="284"/>
        <v>2420000</v>
      </c>
      <c r="P3563" s="14">
        <f t="shared" si="285"/>
        <v>0</v>
      </c>
      <c r="Q3563" s="14" t="str">
        <f>+IF(B3563='1'!$D$15,IF(C3563='1'!$D$16,'2'!D3563,""),"")</f>
        <v/>
      </c>
      <c r="S3563" s="36">
        <v>2000000</v>
      </c>
      <c r="T3563" s="87">
        <v>2000000</v>
      </c>
      <c r="U3563" s="96">
        <v>2000000</v>
      </c>
      <c r="V3563" s="108">
        <v>2200000</v>
      </c>
    </row>
    <row r="3564" spans="1:22" hidden="1" x14ac:dyDescent="0.2">
      <c r="A3564" s="103">
        <v>4079</v>
      </c>
      <c r="B3564" s="1" t="s">
        <v>49</v>
      </c>
      <c r="C3564" s="14">
        <v>21</v>
      </c>
      <c r="D3564" s="14">
        <v>1032</v>
      </c>
      <c r="E3564" s="1">
        <v>17121</v>
      </c>
      <c r="F3564" s="1" t="str">
        <f t="shared" si="283"/>
        <v>ХУД211032</v>
      </c>
      <c r="G3564" s="2" t="s">
        <v>2125</v>
      </c>
      <c r="I3564" s="1">
        <v>9</v>
      </c>
      <c r="J3564" s="1">
        <v>2016</v>
      </c>
      <c r="K3564" s="2" t="s">
        <v>1371</v>
      </c>
      <c r="L3564" s="122">
        <f t="shared" si="287"/>
        <v>1.1000000000000001</v>
      </c>
      <c r="N3564" s="117">
        <v>2200000</v>
      </c>
      <c r="O3564" s="129">
        <f t="shared" si="284"/>
        <v>2420000</v>
      </c>
      <c r="P3564" s="14">
        <f t="shared" si="285"/>
        <v>0</v>
      </c>
      <c r="Q3564" s="14" t="str">
        <f>+IF(B3564='1'!$D$15,IF(C3564='1'!$D$16,'2'!D3564,""),"")</f>
        <v/>
      </c>
      <c r="S3564" s="36">
        <v>2000000</v>
      </c>
      <c r="T3564" s="87">
        <v>2000000</v>
      </c>
      <c r="U3564" s="96">
        <v>2000000</v>
      </c>
      <c r="V3564" s="108">
        <v>2200000</v>
      </c>
    </row>
    <row r="3565" spans="1:22" hidden="1" x14ac:dyDescent="0.2">
      <c r="A3565" s="103">
        <v>4080</v>
      </c>
      <c r="B3565" s="1" t="s">
        <v>49</v>
      </c>
      <c r="C3565" s="14">
        <v>21</v>
      </c>
      <c r="D3565" s="14">
        <v>1031</v>
      </c>
      <c r="E3565" s="1">
        <v>17121</v>
      </c>
      <c r="F3565" s="1" t="str">
        <f t="shared" si="283"/>
        <v>ХУД211031</v>
      </c>
      <c r="G3565" s="2" t="s">
        <v>2125</v>
      </c>
      <c r="I3565" s="1">
        <v>9</v>
      </c>
      <c r="J3565" s="1">
        <v>2016</v>
      </c>
      <c r="K3565" s="2" t="s">
        <v>1371</v>
      </c>
      <c r="L3565" s="122">
        <f t="shared" si="287"/>
        <v>1.1000000000000001</v>
      </c>
      <c r="N3565" s="117">
        <v>2200000</v>
      </c>
      <c r="O3565" s="129">
        <f t="shared" si="284"/>
        <v>2420000</v>
      </c>
      <c r="P3565" s="14">
        <f t="shared" si="285"/>
        <v>0</v>
      </c>
      <c r="Q3565" s="14" t="str">
        <f>+IF(B3565='1'!$D$15,IF(C3565='1'!$D$16,'2'!D3565,""),"")</f>
        <v/>
      </c>
      <c r="S3565" s="36">
        <v>2000000</v>
      </c>
      <c r="T3565" s="87">
        <v>2000000</v>
      </c>
      <c r="U3565" s="96">
        <v>2000000</v>
      </c>
      <c r="V3565" s="108">
        <v>2200000</v>
      </c>
    </row>
    <row r="3566" spans="1:22" hidden="1" x14ac:dyDescent="0.2">
      <c r="A3566" s="103">
        <v>4081</v>
      </c>
      <c r="B3566" s="1" t="s">
        <v>49</v>
      </c>
      <c r="C3566" s="14">
        <v>21</v>
      </c>
      <c r="D3566" s="14">
        <v>1030</v>
      </c>
      <c r="E3566" s="1">
        <v>17121</v>
      </c>
      <c r="F3566" s="1" t="str">
        <f t="shared" si="283"/>
        <v>ХУД211030</v>
      </c>
      <c r="G3566" s="2" t="s">
        <v>2125</v>
      </c>
      <c r="I3566" s="1">
        <v>9</v>
      </c>
      <c r="J3566" s="1">
        <v>2016</v>
      </c>
      <c r="K3566" s="2" t="s">
        <v>1371</v>
      </c>
      <c r="L3566" s="122">
        <f t="shared" si="287"/>
        <v>1.1000000000000001</v>
      </c>
      <c r="N3566" s="117">
        <v>2200000</v>
      </c>
      <c r="O3566" s="129">
        <f t="shared" si="284"/>
        <v>2420000</v>
      </c>
      <c r="P3566" s="14">
        <f t="shared" si="285"/>
        <v>0</v>
      </c>
      <c r="Q3566" s="14" t="str">
        <f>+IF(B3566='1'!$D$15,IF(C3566='1'!$D$16,'2'!D3566,""),"")</f>
        <v/>
      </c>
      <c r="S3566" s="36">
        <v>2000000</v>
      </c>
      <c r="T3566" s="87">
        <v>2000000</v>
      </c>
      <c r="U3566" s="96">
        <v>2000000</v>
      </c>
      <c r="V3566" s="108">
        <v>2200000</v>
      </c>
    </row>
    <row r="3567" spans="1:22" hidden="1" x14ac:dyDescent="0.2">
      <c r="A3567" s="103">
        <v>4082</v>
      </c>
      <c r="B3567" s="1" t="s">
        <v>49</v>
      </c>
      <c r="C3567" s="14">
        <v>21</v>
      </c>
      <c r="D3567" s="14">
        <v>1029</v>
      </c>
      <c r="E3567" s="1">
        <v>17121</v>
      </c>
      <c r="F3567" s="1" t="str">
        <f t="shared" si="283"/>
        <v>ХУД211029</v>
      </c>
      <c r="G3567" s="2" t="s">
        <v>2125</v>
      </c>
      <c r="I3567" s="1">
        <v>9</v>
      </c>
      <c r="J3567" s="1">
        <v>2016</v>
      </c>
      <c r="K3567" s="2" t="s">
        <v>1371</v>
      </c>
      <c r="L3567" s="122">
        <f t="shared" si="287"/>
        <v>1.1000000000000001</v>
      </c>
      <c r="N3567" s="117">
        <v>2200000</v>
      </c>
      <c r="O3567" s="129">
        <f t="shared" si="284"/>
        <v>2420000</v>
      </c>
      <c r="P3567" s="14">
        <f t="shared" si="285"/>
        <v>0</v>
      </c>
      <c r="Q3567" s="14" t="str">
        <f>+IF(B3567='1'!$D$15,IF(C3567='1'!$D$16,'2'!D3567,""),"")</f>
        <v/>
      </c>
      <c r="S3567" s="36">
        <v>2000000</v>
      </c>
      <c r="T3567" s="87">
        <v>2000000</v>
      </c>
      <c r="U3567" s="96">
        <v>2000000</v>
      </c>
      <c r="V3567" s="108">
        <v>2200000</v>
      </c>
    </row>
    <row r="3568" spans="1:22" hidden="1" x14ac:dyDescent="0.2">
      <c r="A3568" s="103">
        <v>4083</v>
      </c>
      <c r="B3568" s="1" t="s">
        <v>49</v>
      </c>
      <c r="C3568" s="14">
        <v>21</v>
      </c>
      <c r="D3568" s="14">
        <v>1028</v>
      </c>
      <c r="E3568" s="1">
        <v>17121</v>
      </c>
      <c r="F3568" s="1" t="str">
        <f t="shared" si="283"/>
        <v>ХУД211028</v>
      </c>
      <c r="G3568" s="2" t="s">
        <v>2125</v>
      </c>
      <c r="I3568" s="1">
        <v>9</v>
      </c>
      <c r="J3568" s="1">
        <v>2016</v>
      </c>
      <c r="K3568" s="2" t="s">
        <v>1371</v>
      </c>
      <c r="L3568" s="122">
        <f t="shared" si="287"/>
        <v>1.1000000000000001</v>
      </c>
      <c r="N3568" s="117">
        <v>2200000</v>
      </c>
      <c r="O3568" s="129">
        <f t="shared" si="284"/>
        <v>2420000</v>
      </c>
      <c r="P3568" s="14">
        <f t="shared" si="285"/>
        <v>0</v>
      </c>
      <c r="Q3568" s="14" t="str">
        <f>+IF(B3568='1'!$D$15,IF(C3568='1'!$D$16,'2'!D3568,""),"")</f>
        <v/>
      </c>
      <c r="S3568" s="36">
        <v>2000000</v>
      </c>
      <c r="T3568" s="87">
        <v>2000000</v>
      </c>
      <c r="U3568" s="96">
        <v>2000000</v>
      </c>
      <c r="V3568" s="108">
        <v>2200000</v>
      </c>
    </row>
    <row r="3569" spans="1:22" hidden="1" x14ac:dyDescent="0.2">
      <c r="A3569" s="103">
        <v>4084</v>
      </c>
      <c r="B3569" s="1" t="s">
        <v>49</v>
      </c>
      <c r="C3569" s="14">
        <v>21</v>
      </c>
      <c r="D3569" s="14">
        <v>1027</v>
      </c>
      <c r="E3569" s="1">
        <v>17121</v>
      </c>
      <c r="F3569" s="1" t="str">
        <f t="shared" si="283"/>
        <v>ХУД211027</v>
      </c>
      <c r="G3569" s="2" t="s">
        <v>2125</v>
      </c>
      <c r="I3569" s="1">
        <v>9</v>
      </c>
      <c r="J3569" s="1">
        <v>2016</v>
      </c>
      <c r="K3569" s="2" t="s">
        <v>1371</v>
      </c>
      <c r="L3569" s="122">
        <f t="shared" si="287"/>
        <v>1.1000000000000001</v>
      </c>
      <c r="N3569" s="117">
        <v>2200000</v>
      </c>
      <c r="O3569" s="129">
        <f t="shared" si="284"/>
        <v>2420000</v>
      </c>
      <c r="P3569" s="14">
        <f t="shared" si="285"/>
        <v>0</v>
      </c>
      <c r="Q3569" s="14" t="str">
        <f>+IF(B3569='1'!$D$15,IF(C3569='1'!$D$16,'2'!D3569,""),"")</f>
        <v/>
      </c>
      <c r="S3569" s="36">
        <v>2000000</v>
      </c>
      <c r="T3569" s="87">
        <v>2000000</v>
      </c>
      <c r="U3569" s="96">
        <v>2000000</v>
      </c>
      <c r="V3569" s="108">
        <v>2200000</v>
      </c>
    </row>
    <row r="3570" spans="1:22" hidden="1" x14ac:dyDescent="0.2">
      <c r="A3570" s="103">
        <v>4085</v>
      </c>
      <c r="B3570" s="1" t="s">
        <v>49</v>
      </c>
      <c r="C3570" s="14">
        <v>21</v>
      </c>
      <c r="D3570" s="14">
        <v>1026</v>
      </c>
      <c r="E3570" s="1">
        <v>17121</v>
      </c>
      <c r="F3570" s="1" t="str">
        <f t="shared" si="283"/>
        <v>ХУД211026</v>
      </c>
      <c r="G3570" s="2" t="s">
        <v>2125</v>
      </c>
      <c r="I3570" s="1">
        <v>9</v>
      </c>
      <c r="J3570" s="1">
        <v>2016</v>
      </c>
      <c r="K3570" s="2" t="s">
        <v>1371</v>
      </c>
      <c r="L3570" s="122">
        <f t="shared" si="287"/>
        <v>1.1000000000000001</v>
      </c>
      <c r="N3570" s="117">
        <v>2200000</v>
      </c>
      <c r="O3570" s="129">
        <f t="shared" si="284"/>
        <v>2420000</v>
      </c>
      <c r="P3570" s="14">
        <f t="shared" si="285"/>
        <v>0</v>
      </c>
      <c r="Q3570" s="14" t="str">
        <f>+IF(B3570='1'!$D$15,IF(C3570='1'!$D$16,'2'!D3570,""),"")</f>
        <v/>
      </c>
      <c r="S3570" s="36">
        <v>2000000</v>
      </c>
      <c r="T3570" s="87">
        <v>2000000</v>
      </c>
      <c r="U3570" s="96">
        <v>2000000</v>
      </c>
      <c r="V3570" s="108">
        <v>2200000</v>
      </c>
    </row>
    <row r="3571" spans="1:22" hidden="1" x14ac:dyDescent="0.2">
      <c r="A3571" s="103">
        <v>4086</v>
      </c>
      <c r="B3571" s="1" t="s">
        <v>49</v>
      </c>
      <c r="C3571" s="14">
        <v>21</v>
      </c>
      <c r="D3571" s="14">
        <v>1025</v>
      </c>
      <c r="E3571" s="1">
        <v>17121</v>
      </c>
      <c r="F3571" s="1" t="str">
        <f t="shared" si="283"/>
        <v>ХУД211025</v>
      </c>
      <c r="G3571" s="2" t="s">
        <v>2125</v>
      </c>
      <c r="I3571" s="1">
        <v>9</v>
      </c>
      <c r="J3571" s="1">
        <v>2016</v>
      </c>
      <c r="K3571" s="2" t="s">
        <v>1371</v>
      </c>
      <c r="L3571" s="122">
        <f t="shared" si="287"/>
        <v>1.1000000000000001</v>
      </c>
      <c r="N3571" s="117">
        <v>2200000</v>
      </c>
      <c r="O3571" s="129">
        <f t="shared" si="284"/>
        <v>2420000</v>
      </c>
      <c r="P3571" s="14">
        <f t="shared" si="285"/>
        <v>0</v>
      </c>
      <c r="Q3571" s="14" t="str">
        <f>+IF(B3571='1'!$D$15,IF(C3571='1'!$D$16,'2'!D3571,""),"")</f>
        <v/>
      </c>
      <c r="S3571" s="36">
        <v>2000000</v>
      </c>
      <c r="T3571" s="87">
        <v>2000000</v>
      </c>
      <c r="U3571" s="96">
        <v>2000000</v>
      </c>
      <c r="V3571" s="108">
        <v>2200000</v>
      </c>
    </row>
    <row r="3572" spans="1:22" hidden="1" x14ac:dyDescent="0.2">
      <c r="A3572" s="103">
        <v>4087</v>
      </c>
      <c r="B3572" s="1" t="s">
        <v>49</v>
      </c>
      <c r="C3572" s="14">
        <v>21</v>
      </c>
      <c r="D3572" s="14">
        <v>1022</v>
      </c>
      <c r="E3572" s="1">
        <v>17121</v>
      </c>
      <c r="F3572" s="1" t="str">
        <f t="shared" si="283"/>
        <v>ХУД211022</v>
      </c>
      <c r="G3572" s="2" t="s">
        <v>2125</v>
      </c>
      <c r="I3572" s="1">
        <v>9</v>
      </c>
      <c r="J3572" s="1">
        <v>2016</v>
      </c>
      <c r="K3572" s="2" t="s">
        <v>1371</v>
      </c>
      <c r="L3572" s="122">
        <f t="shared" si="287"/>
        <v>1.1000000000000001</v>
      </c>
      <c r="N3572" s="117">
        <v>2200000</v>
      </c>
      <c r="O3572" s="129">
        <f t="shared" si="284"/>
        <v>2420000</v>
      </c>
      <c r="P3572" s="14">
        <f t="shared" si="285"/>
        <v>0</v>
      </c>
      <c r="Q3572" s="14" t="str">
        <f>+IF(B3572='1'!$D$15,IF(C3572='1'!$D$16,'2'!D3572,""),"")</f>
        <v/>
      </c>
      <c r="S3572" s="36">
        <v>2000000</v>
      </c>
      <c r="T3572" s="87">
        <v>2000000</v>
      </c>
      <c r="U3572" s="96">
        <v>2000000</v>
      </c>
      <c r="V3572" s="108">
        <v>2200000</v>
      </c>
    </row>
    <row r="3573" spans="1:22" hidden="1" x14ac:dyDescent="0.2">
      <c r="A3573" s="103">
        <v>4088</v>
      </c>
      <c r="B3573" s="1" t="s">
        <v>49</v>
      </c>
      <c r="C3573" s="14">
        <v>21</v>
      </c>
      <c r="D3573" s="14">
        <v>1021</v>
      </c>
      <c r="E3573" s="1">
        <v>17121</v>
      </c>
      <c r="F3573" s="1" t="str">
        <f t="shared" si="283"/>
        <v>ХУД211021</v>
      </c>
      <c r="G3573" s="2" t="s">
        <v>2125</v>
      </c>
      <c r="I3573" s="1">
        <v>9</v>
      </c>
      <c r="J3573" s="1">
        <v>2016</v>
      </c>
      <c r="K3573" s="2" t="s">
        <v>1371</v>
      </c>
      <c r="L3573" s="122">
        <f t="shared" si="287"/>
        <v>1.1000000000000001</v>
      </c>
      <c r="N3573" s="117">
        <v>2200000</v>
      </c>
      <c r="O3573" s="129">
        <f t="shared" si="284"/>
        <v>2420000</v>
      </c>
      <c r="P3573" s="14">
        <f t="shared" si="285"/>
        <v>0</v>
      </c>
      <c r="Q3573" s="14" t="str">
        <f>+IF(B3573='1'!$D$15,IF(C3573='1'!$D$16,'2'!D3573,""),"")</f>
        <v/>
      </c>
      <c r="S3573" s="36">
        <v>2000000</v>
      </c>
      <c r="T3573" s="87">
        <v>2000000</v>
      </c>
      <c r="U3573" s="96">
        <v>2000000</v>
      </c>
      <c r="V3573" s="108">
        <v>2200000</v>
      </c>
    </row>
    <row r="3574" spans="1:22" hidden="1" x14ac:dyDescent="0.2">
      <c r="A3574" s="103">
        <v>4089</v>
      </c>
      <c r="B3574" s="1" t="s">
        <v>49</v>
      </c>
      <c r="C3574" s="14">
        <v>21</v>
      </c>
      <c r="D3574" s="14">
        <v>1020</v>
      </c>
      <c r="E3574" s="1">
        <v>17121</v>
      </c>
      <c r="F3574" s="1" t="str">
        <f t="shared" si="283"/>
        <v>ХУД211020</v>
      </c>
      <c r="G3574" s="2" t="s">
        <v>2125</v>
      </c>
      <c r="I3574" s="1">
        <v>9</v>
      </c>
      <c r="J3574" s="1">
        <v>2016</v>
      </c>
      <c r="K3574" s="2" t="s">
        <v>1371</v>
      </c>
      <c r="L3574" s="122">
        <f t="shared" si="287"/>
        <v>1.1000000000000001</v>
      </c>
      <c r="N3574" s="117">
        <v>2200000</v>
      </c>
      <c r="O3574" s="129">
        <f t="shared" si="284"/>
        <v>2420000</v>
      </c>
      <c r="P3574" s="14">
        <f t="shared" si="285"/>
        <v>0</v>
      </c>
      <c r="Q3574" s="14" t="str">
        <f>+IF(B3574='1'!$D$15,IF(C3574='1'!$D$16,'2'!D3574,""),"")</f>
        <v/>
      </c>
      <c r="S3574" s="36">
        <v>2000000</v>
      </c>
      <c r="T3574" s="87">
        <v>2000000</v>
      </c>
      <c r="U3574" s="96">
        <v>2000000</v>
      </c>
      <c r="V3574" s="108">
        <v>2200000</v>
      </c>
    </row>
    <row r="3575" spans="1:22" hidden="1" x14ac:dyDescent="0.2">
      <c r="A3575" s="103">
        <v>4090</v>
      </c>
      <c r="B3575" s="1" t="s">
        <v>49</v>
      </c>
      <c r="C3575" s="14">
        <v>21</v>
      </c>
      <c r="D3575" s="14">
        <v>1019</v>
      </c>
      <c r="E3575" s="1">
        <v>17121</v>
      </c>
      <c r="F3575" s="1" t="str">
        <f t="shared" si="283"/>
        <v>ХУД211019</v>
      </c>
      <c r="G3575" s="2" t="s">
        <v>2125</v>
      </c>
      <c r="I3575" s="1">
        <v>9</v>
      </c>
      <c r="J3575" s="1">
        <v>2016</v>
      </c>
      <c r="K3575" s="2" t="s">
        <v>1371</v>
      </c>
      <c r="L3575" s="122">
        <f t="shared" si="287"/>
        <v>1.1000000000000001</v>
      </c>
      <c r="N3575" s="117">
        <v>2200000</v>
      </c>
      <c r="O3575" s="129">
        <f t="shared" si="284"/>
        <v>2420000</v>
      </c>
      <c r="P3575" s="14">
        <f t="shared" si="285"/>
        <v>0</v>
      </c>
      <c r="Q3575" s="14" t="str">
        <f>+IF(B3575='1'!$D$15,IF(C3575='1'!$D$16,'2'!D3575,""),"")</f>
        <v/>
      </c>
      <c r="S3575" s="36">
        <v>2000000</v>
      </c>
      <c r="T3575" s="87">
        <v>2000000</v>
      </c>
      <c r="U3575" s="96">
        <v>2000000</v>
      </c>
      <c r="V3575" s="108">
        <v>2200000</v>
      </c>
    </row>
    <row r="3576" spans="1:22" hidden="1" x14ac:dyDescent="0.2">
      <c r="A3576" s="103">
        <v>4091</v>
      </c>
      <c r="B3576" s="1" t="s">
        <v>49</v>
      </c>
      <c r="C3576" s="14">
        <v>21</v>
      </c>
      <c r="D3576" s="14">
        <v>1018</v>
      </c>
      <c r="E3576" s="1">
        <v>17121</v>
      </c>
      <c r="F3576" s="1" t="str">
        <f t="shared" si="283"/>
        <v>ХУД211018</v>
      </c>
      <c r="G3576" s="2" t="s">
        <v>2125</v>
      </c>
      <c r="I3576" s="1">
        <v>9</v>
      </c>
      <c r="J3576" s="1">
        <v>2016</v>
      </c>
      <c r="K3576" s="2" t="s">
        <v>1371</v>
      </c>
      <c r="L3576" s="122">
        <f t="shared" si="287"/>
        <v>1.1000000000000001</v>
      </c>
      <c r="N3576" s="117">
        <v>2200000</v>
      </c>
      <c r="O3576" s="129">
        <f t="shared" si="284"/>
        <v>2420000</v>
      </c>
      <c r="P3576" s="14">
        <f t="shared" si="285"/>
        <v>0</v>
      </c>
      <c r="Q3576" s="14" t="str">
        <f>+IF(B3576='1'!$D$15,IF(C3576='1'!$D$16,'2'!D3576,""),"")</f>
        <v/>
      </c>
      <c r="S3576" s="36">
        <v>2000000</v>
      </c>
      <c r="T3576" s="87">
        <v>2000000</v>
      </c>
      <c r="U3576" s="96">
        <v>2000000</v>
      </c>
      <c r="V3576" s="108">
        <v>2200000</v>
      </c>
    </row>
    <row r="3577" spans="1:22" hidden="1" x14ac:dyDescent="0.2">
      <c r="A3577" s="103">
        <v>4092</v>
      </c>
      <c r="B3577" s="1" t="s">
        <v>49</v>
      </c>
      <c r="C3577" s="14">
        <v>21</v>
      </c>
      <c r="D3577" s="14">
        <v>1017</v>
      </c>
      <c r="E3577" s="1">
        <v>17121</v>
      </c>
      <c r="F3577" s="1" t="str">
        <f t="shared" si="283"/>
        <v>ХУД211017</v>
      </c>
      <c r="G3577" s="2" t="s">
        <v>2125</v>
      </c>
      <c r="I3577" s="1">
        <v>9</v>
      </c>
      <c r="J3577" s="1">
        <v>2016</v>
      </c>
      <c r="K3577" s="2" t="s">
        <v>1371</v>
      </c>
      <c r="L3577" s="122">
        <f t="shared" si="287"/>
        <v>1.1000000000000001</v>
      </c>
      <c r="N3577" s="117">
        <v>2200000</v>
      </c>
      <c r="O3577" s="129">
        <f t="shared" si="284"/>
        <v>2420000</v>
      </c>
      <c r="P3577" s="14">
        <f t="shared" si="285"/>
        <v>0</v>
      </c>
      <c r="Q3577" s="14" t="str">
        <f>+IF(B3577='1'!$D$15,IF(C3577='1'!$D$16,'2'!D3577,""),"")</f>
        <v/>
      </c>
      <c r="S3577" s="36">
        <v>2000000</v>
      </c>
      <c r="T3577" s="87">
        <v>2000000</v>
      </c>
      <c r="U3577" s="96">
        <v>2000000</v>
      </c>
      <c r="V3577" s="108">
        <v>2200000</v>
      </c>
    </row>
    <row r="3578" spans="1:22" hidden="1" x14ac:dyDescent="0.2">
      <c r="A3578" s="103">
        <v>4093</v>
      </c>
      <c r="B3578" s="1" t="s">
        <v>49</v>
      </c>
      <c r="C3578" s="14">
        <v>21</v>
      </c>
      <c r="D3578" s="14">
        <v>1016</v>
      </c>
      <c r="E3578" s="1">
        <v>17121</v>
      </c>
      <c r="F3578" s="1" t="str">
        <f t="shared" si="283"/>
        <v>ХУД211016</v>
      </c>
      <c r="G3578" s="2" t="s">
        <v>2125</v>
      </c>
      <c r="I3578" s="1">
        <v>9</v>
      </c>
      <c r="J3578" s="1">
        <v>2016</v>
      </c>
      <c r="K3578" s="2" t="s">
        <v>1371</v>
      </c>
      <c r="L3578" s="122">
        <f t="shared" si="287"/>
        <v>1.1000000000000001</v>
      </c>
      <c r="N3578" s="117">
        <v>2200000</v>
      </c>
      <c r="O3578" s="129">
        <f t="shared" si="284"/>
        <v>2420000</v>
      </c>
      <c r="P3578" s="14">
        <f t="shared" si="285"/>
        <v>0</v>
      </c>
      <c r="Q3578" s="14" t="str">
        <f>+IF(B3578='1'!$D$15,IF(C3578='1'!$D$16,'2'!D3578,""),"")</f>
        <v/>
      </c>
      <c r="S3578" s="36">
        <v>2000000</v>
      </c>
      <c r="T3578" s="87">
        <v>2000000</v>
      </c>
      <c r="U3578" s="96">
        <v>2000000</v>
      </c>
      <c r="V3578" s="108">
        <v>2200000</v>
      </c>
    </row>
    <row r="3579" spans="1:22" hidden="1" x14ac:dyDescent="0.2">
      <c r="A3579" s="103">
        <v>4094</v>
      </c>
      <c r="B3579" s="1" t="s">
        <v>49</v>
      </c>
      <c r="C3579" s="14">
        <v>21</v>
      </c>
      <c r="D3579" s="14">
        <v>1015</v>
      </c>
      <c r="E3579" s="1">
        <v>17121</v>
      </c>
      <c r="F3579" s="1" t="str">
        <f t="shared" si="283"/>
        <v>ХУД211015</v>
      </c>
      <c r="G3579" s="2" t="s">
        <v>2125</v>
      </c>
      <c r="I3579" s="1">
        <v>9</v>
      </c>
      <c r="J3579" s="1">
        <v>2016</v>
      </c>
      <c r="K3579" s="2" t="s">
        <v>1371</v>
      </c>
      <c r="L3579" s="122">
        <f t="shared" si="287"/>
        <v>1.1000000000000001</v>
      </c>
      <c r="N3579" s="117">
        <v>2200000</v>
      </c>
      <c r="O3579" s="129">
        <f t="shared" si="284"/>
        <v>2420000</v>
      </c>
      <c r="P3579" s="14">
        <f t="shared" si="285"/>
        <v>0</v>
      </c>
      <c r="Q3579" s="14" t="str">
        <f>+IF(B3579='1'!$D$15,IF(C3579='1'!$D$16,'2'!D3579,""),"")</f>
        <v/>
      </c>
      <c r="S3579" s="36">
        <v>2000000</v>
      </c>
      <c r="T3579" s="87">
        <v>2000000</v>
      </c>
      <c r="U3579" s="96">
        <v>2000000</v>
      </c>
      <c r="V3579" s="108">
        <v>2200000</v>
      </c>
    </row>
    <row r="3580" spans="1:22" hidden="1" x14ac:dyDescent="0.2">
      <c r="A3580" s="103">
        <v>4095</v>
      </c>
      <c r="B3580" s="1" t="s">
        <v>49</v>
      </c>
      <c r="C3580" s="14">
        <v>21</v>
      </c>
      <c r="D3580" s="14">
        <v>1014</v>
      </c>
      <c r="E3580" s="1">
        <v>17121</v>
      </c>
      <c r="F3580" s="1" t="str">
        <f t="shared" ref="F3580:F3643" si="288">+B3580&amp;C3580&amp;D3580</f>
        <v>ХУД211014</v>
      </c>
      <c r="G3580" s="2" t="s">
        <v>2125</v>
      </c>
      <c r="I3580" s="1">
        <v>9</v>
      </c>
      <c r="J3580" s="1">
        <v>2016</v>
      </c>
      <c r="K3580" s="2" t="s">
        <v>1371</v>
      </c>
      <c r="L3580" s="122">
        <f t="shared" si="287"/>
        <v>1.1000000000000001</v>
      </c>
      <c r="N3580" s="117">
        <v>2200000</v>
      </c>
      <c r="O3580" s="129">
        <f t="shared" si="284"/>
        <v>2420000</v>
      </c>
      <c r="P3580" s="14">
        <f t="shared" si="285"/>
        <v>0</v>
      </c>
      <c r="Q3580" s="14" t="str">
        <f>+IF(B3580='1'!$D$15,IF(C3580='1'!$D$16,'2'!D3580,""),"")</f>
        <v/>
      </c>
      <c r="S3580" s="36">
        <v>2000000</v>
      </c>
      <c r="T3580" s="87">
        <v>2000000</v>
      </c>
      <c r="U3580" s="96">
        <v>2000000</v>
      </c>
      <c r="V3580" s="108">
        <v>2200000</v>
      </c>
    </row>
    <row r="3581" spans="1:22" hidden="1" x14ac:dyDescent="0.2">
      <c r="A3581" s="103">
        <v>4096</v>
      </c>
      <c r="B3581" s="1" t="s">
        <v>49</v>
      </c>
      <c r="C3581" s="14">
        <v>21</v>
      </c>
      <c r="D3581" s="14">
        <v>1013</v>
      </c>
      <c r="E3581" s="1">
        <v>17121</v>
      </c>
      <c r="F3581" s="1" t="str">
        <f t="shared" si="288"/>
        <v>ХУД211013</v>
      </c>
      <c r="G3581" s="2" t="s">
        <v>2125</v>
      </c>
      <c r="I3581" s="1">
        <v>9</v>
      </c>
      <c r="J3581" s="1">
        <v>2016</v>
      </c>
      <c r="K3581" s="2" t="s">
        <v>1371</v>
      </c>
      <c r="L3581" s="122">
        <f t="shared" si="287"/>
        <v>1.1000000000000001</v>
      </c>
      <c r="N3581" s="117">
        <v>2200000</v>
      </c>
      <c r="O3581" s="129">
        <f t="shared" si="284"/>
        <v>2420000</v>
      </c>
      <c r="P3581" s="14">
        <f t="shared" si="285"/>
        <v>0</v>
      </c>
      <c r="Q3581" s="14" t="str">
        <f>+IF(B3581='1'!$D$15,IF(C3581='1'!$D$16,'2'!D3581,""),"")</f>
        <v/>
      </c>
      <c r="S3581" s="36">
        <v>2000000</v>
      </c>
      <c r="T3581" s="87">
        <v>2000000</v>
      </c>
      <c r="U3581" s="96">
        <v>2000000</v>
      </c>
      <c r="V3581" s="108">
        <v>2200000</v>
      </c>
    </row>
    <row r="3582" spans="1:22" hidden="1" x14ac:dyDescent="0.2">
      <c r="A3582" s="103">
        <v>4097</v>
      </c>
      <c r="B3582" s="1" t="s">
        <v>49</v>
      </c>
      <c r="C3582" s="14">
        <v>21</v>
      </c>
      <c r="D3582" s="14">
        <v>1012</v>
      </c>
      <c r="E3582" s="1">
        <v>17121</v>
      </c>
      <c r="F3582" s="1" t="str">
        <f t="shared" si="288"/>
        <v>ХУД211012</v>
      </c>
      <c r="G3582" s="2" t="s">
        <v>2125</v>
      </c>
      <c r="I3582" s="1">
        <v>9</v>
      </c>
      <c r="J3582" s="1">
        <v>2016</v>
      </c>
      <c r="K3582" s="2" t="s">
        <v>1371</v>
      </c>
      <c r="L3582" s="122">
        <f t="shared" si="287"/>
        <v>1.1000000000000001</v>
      </c>
      <c r="N3582" s="117">
        <v>2200000</v>
      </c>
      <c r="O3582" s="129">
        <f t="shared" si="284"/>
        <v>2420000</v>
      </c>
      <c r="P3582" s="14">
        <f t="shared" si="285"/>
        <v>0</v>
      </c>
      <c r="Q3582" s="14" t="str">
        <f>+IF(B3582='1'!$D$15,IF(C3582='1'!$D$16,'2'!D3582,""),"")</f>
        <v/>
      </c>
      <c r="S3582" s="36">
        <v>2000000</v>
      </c>
      <c r="T3582" s="87">
        <v>2000000</v>
      </c>
      <c r="U3582" s="96">
        <v>2000000</v>
      </c>
      <c r="V3582" s="108">
        <v>2200000</v>
      </c>
    </row>
    <row r="3583" spans="1:22" hidden="1" x14ac:dyDescent="0.2">
      <c r="A3583" s="103">
        <v>4098</v>
      </c>
      <c r="B3583" s="1" t="s">
        <v>49</v>
      </c>
      <c r="C3583" s="14">
        <v>21</v>
      </c>
      <c r="D3583" s="14">
        <v>1011</v>
      </c>
      <c r="E3583" s="1">
        <v>17121</v>
      </c>
      <c r="F3583" s="1" t="str">
        <f t="shared" si="288"/>
        <v>ХУД211011</v>
      </c>
      <c r="G3583" s="2" t="s">
        <v>2125</v>
      </c>
      <c r="I3583" s="1">
        <v>9</v>
      </c>
      <c r="J3583" s="1">
        <v>2016</v>
      </c>
      <c r="K3583" s="2" t="s">
        <v>1371</v>
      </c>
      <c r="L3583" s="122">
        <f t="shared" si="287"/>
        <v>1.1000000000000001</v>
      </c>
      <c r="N3583" s="117">
        <v>2200000</v>
      </c>
      <c r="O3583" s="129">
        <f t="shared" ref="O3583:O3646" si="289">L3583*N3583</f>
        <v>2420000</v>
      </c>
      <c r="P3583" s="14">
        <f t="shared" si="285"/>
        <v>0</v>
      </c>
      <c r="Q3583" s="14" t="str">
        <f>+IF(B3583='1'!$D$15,IF(C3583='1'!$D$16,'2'!D3583,""),"")</f>
        <v/>
      </c>
      <c r="S3583" s="36">
        <v>2000000</v>
      </c>
      <c r="T3583" s="87">
        <v>2000000</v>
      </c>
      <c r="U3583" s="96">
        <v>2000000</v>
      </c>
      <c r="V3583" s="108">
        <v>2200000</v>
      </c>
    </row>
    <row r="3584" spans="1:22" hidden="1" x14ac:dyDescent="0.2">
      <c r="A3584" s="103">
        <v>4099</v>
      </c>
      <c r="B3584" s="1" t="s">
        <v>49</v>
      </c>
      <c r="C3584" s="14">
        <v>21</v>
      </c>
      <c r="D3584" s="14">
        <v>1010</v>
      </c>
      <c r="E3584" s="1">
        <v>17121</v>
      </c>
      <c r="F3584" s="1" t="str">
        <f t="shared" si="288"/>
        <v>ХУД211010</v>
      </c>
      <c r="G3584" s="2" t="s">
        <v>2125</v>
      </c>
      <c r="I3584" s="1">
        <v>9</v>
      </c>
      <c r="J3584" s="1">
        <v>2016</v>
      </c>
      <c r="K3584" s="2" t="s">
        <v>1371</v>
      </c>
      <c r="L3584" s="122">
        <f t="shared" si="287"/>
        <v>1.1000000000000001</v>
      </c>
      <c r="N3584" s="117">
        <v>2200000</v>
      </c>
      <c r="O3584" s="129">
        <f t="shared" si="289"/>
        <v>2420000</v>
      </c>
      <c r="P3584" s="14">
        <f t="shared" si="285"/>
        <v>0</v>
      </c>
      <c r="Q3584" s="14" t="str">
        <f>+IF(B3584='1'!$D$15,IF(C3584='1'!$D$16,'2'!D3584,""),"")</f>
        <v/>
      </c>
      <c r="S3584" s="36">
        <v>2000000</v>
      </c>
      <c r="T3584" s="87">
        <v>2000000</v>
      </c>
      <c r="U3584" s="96">
        <v>2000000</v>
      </c>
      <c r="V3584" s="108">
        <v>2200000</v>
      </c>
    </row>
    <row r="3585" spans="1:22" hidden="1" x14ac:dyDescent="0.2">
      <c r="A3585" s="103">
        <v>4100</v>
      </c>
      <c r="B3585" s="1" t="s">
        <v>49</v>
      </c>
      <c r="C3585" s="14">
        <v>21</v>
      </c>
      <c r="D3585" s="14">
        <v>1009</v>
      </c>
      <c r="E3585" s="1">
        <v>17121</v>
      </c>
      <c r="F3585" s="1" t="str">
        <f t="shared" si="288"/>
        <v>ХУД211009</v>
      </c>
      <c r="G3585" s="2" t="s">
        <v>2125</v>
      </c>
      <c r="I3585" s="1">
        <v>9</v>
      </c>
      <c r="J3585" s="1">
        <v>2016</v>
      </c>
      <c r="K3585" s="2" t="s">
        <v>1371</v>
      </c>
      <c r="L3585" s="122">
        <f t="shared" si="287"/>
        <v>1.1000000000000001</v>
      </c>
      <c r="N3585" s="117">
        <v>2200000</v>
      </c>
      <c r="O3585" s="129">
        <f t="shared" si="289"/>
        <v>2420000</v>
      </c>
      <c r="P3585" s="14">
        <f t="shared" ref="P3585:P3648" si="290">+IF(Q3585="",0,P3584+1)</f>
        <v>0</v>
      </c>
      <c r="Q3585" s="14" t="str">
        <f>+IF(B3585='1'!$D$15,IF(C3585='1'!$D$16,'2'!D3585,""),"")</f>
        <v/>
      </c>
      <c r="S3585" s="36">
        <v>2000000</v>
      </c>
      <c r="T3585" s="87">
        <v>2000000</v>
      </c>
      <c r="U3585" s="96">
        <v>2000000</v>
      </c>
      <c r="V3585" s="108">
        <v>2200000</v>
      </c>
    </row>
    <row r="3586" spans="1:22" hidden="1" x14ac:dyDescent="0.2">
      <c r="A3586" s="103">
        <v>4101</v>
      </c>
      <c r="B3586" s="1" t="s">
        <v>49</v>
      </c>
      <c r="C3586" s="14">
        <v>21</v>
      </c>
      <c r="D3586" s="14">
        <v>1008</v>
      </c>
      <c r="E3586" s="1">
        <v>17121</v>
      </c>
      <c r="F3586" s="1" t="str">
        <f t="shared" si="288"/>
        <v>ХУД211008</v>
      </c>
      <c r="G3586" s="2" t="s">
        <v>2125</v>
      </c>
      <c r="I3586" s="1">
        <v>9</v>
      </c>
      <c r="J3586" s="1">
        <v>2016</v>
      </c>
      <c r="K3586" s="2" t="s">
        <v>1371</v>
      </c>
      <c r="L3586" s="122">
        <f t="shared" si="287"/>
        <v>1.1000000000000001</v>
      </c>
      <c r="N3586" s="117">
        <v>2200000</v>
      </c>
      <c r="O3586" s="129">
        <f t="shared" si="289"/>
        <v>2420000</v>
      </c>
      <c r="P3586" s="14">
        <f t="shared" si="290"/>
        <v>0</v>
      </c>
      <c r="Q3586" s="14" t="str">
        <f>+IF(B3586='1'!$D$15,IF(C3586='1'!$D$16,'2'!D3586,""),"")</f>
        <v/>
      </c>
      <c r="S3586" s="36">
        <v>2000000</v>
      </c>
      <c r="T3586" s="87">
        <v>2000000</v>
      </c>
      <c r="U3586" s="96">
        <v>2000000</v>
      </c>
      <c r="V3586" s="108">
        <v>2200000</v>
      </c>
    </row>
    <row r="3587" spans="1:22" hidden="1" x14ac:dyDescent="0.2">
      <c r="A3587" s="103">
        <v>4102</v>
      </c>
      <c r="B3587" s="1" t="s">
        <v>49</v>
      </c>
      <c r="C3587" s="14">
        <v>21</v>
      </c>
      <c r="D3587" s="14">
        <v>1007</v>
      </c>
      <c r="E3587" s="1">
        <v>17121</v>
      </c>
      <c r="F3587" s="1" t="str">
        <f t="shared" si="288"/>
        <v>ХУД211007</v>
      </c>
      <c r="G3587" s="2" t="s">
        <v>2125</v>
      </c>
      <c r="I3587" s="1">
        <v>9</v>
      </c>
      <c r="J3587" s="1">
        <v>2016</v>
      </c>
      <c r="K3587" s="2" t="s">
        <v>1371</v>
      </c>
      <c r="L3587" s="122">
        <f t="shared" si="287"/>
        <v>1.1000000000000001</v>
      </c>
      <c r="N3587" s="117">
        <v>2200000</v>
      </c>
      <c r="O3587" s="129">
        <f t="shared" si="289"/>
        <v>2420000</v>
      </c>
      <c r="P3587" s="14">
        <f t="shared" si="290"/>
        <v>0</v>
      </c>
      <c r="Q3587" s="14" t="str">
        <f>+IF(B3587='1'!$D$15,IF(C3587='1'!$D$16,'2'!D3587,""),"")</f>
        <v/>
      </c>
      <c r="S3587" s="36">
        <v>2000000</v>
      </c>
      <c r="T3587" s="87">
        <v>2000000</v>
      </c>
      <c r="U3587" s="96">
        <v>2000000</v>
      </c>
      <c r="V3587" s="108">
        <v>2200000</v>
      </c>
    </row>
    <row r="3588" spans="1:22" hidden="1" x14ac:dyDescent="0.2">
      <c r="A3588" s="103">
        <v>4103</v>
      </c>
      <c r="B3588" s="1" t="s">
        <v>49</v>
      </c>
      <c r="C3588" s="14">
        <v>21</v>
      </c>
      <c r="D3588" s="14">
        <v>1006</v>
      </c>
      <c r="E3588" s="1">
        <v>17121</v>
      </c>
      <c r="F3588" s="1" t="str">
        <f t="shared" si="288"/>
        <v>ХУД211006</v>
      </c>
      <c r="G3588" s="2" t="s">
        <v>2125</v>
      </c>
      <c r="I3588" s="1">
        <v>9</v>
      </c>
      <c r="J3588" s="1">
        <v>2016</v>
      </c>
      <c r="K3588" s="2" t="s">
        <v>1371</v>
      </c>
      <c r="L3588" s="122">
        <f t="shared" si="287"/>
        <v>1.1000000000000001</v>
      </c>
      <c r="N3588" s="117">
        <v>2200000</v>
      </c>
      <c r="O3588" s="129">
        <f t="shared" si="289"/>
        <v>2420000</v>
      </c>
      <c r="P3588" s="14">
        <f t="shared" si="290"/>
        <v>0</v>
      </c>
      <c r="Q3588" s="14" t="str">
        <f>+IF(B3588='1'!$D$15,IF(C3588='1'!$D$16,'2'!D3588,""),"")</f>
        <v/>
      </c>
      <c r="S3588" s="36">
        <v>2000000</v>
      </c>
      <c r="T3588" s="87">
        <v>2000000</v>
      </c>
      <c r="U3588" s="96">
        <v>2000000</v>
      </c>
      <c r="V3588" s="108">
        <v>2200000</v>
      </c>
    </row>
    <row r="3589" spans="1:22" hidden="1" x14ac:dyDescent="0.2">
      <c r="A3589" s="103">
        <v>4104</v>
      </c>
      <c r="B3589" s="1" t="s">
        <v>49</v>
      </c>
      <c r="C3589" s="14">
        <v>21</v>
      </c>
      <c r="D3589" s="14">
        <v>1005</v>
      </c>
      <c r="E3589" s="1">
        <v>17121</v>
      </c>
      <c r="F3589" s="1" t="str">
        <f t="shared" si="288"/>
        <v>ХУД211005</v>
      </c>
      <c r="G3589" s="2" t="s">
        <v>2125</v>
      </c>
      <c r="I3589" s="1">
        <v>9</v>
      </c>
      <c r="J3589" s="1">
        <v>2016</v>
      </c>
      <c r="K3589" s="2" t="s">
        <v>1371</v>
      </c>
      <c r="L3589" s="122">
        <f t="shared" ref="L3589:L3618" si="291">+$L$1</f>
        <v>1.1000000000000001</v>
      </c>
      <c r="N3589" s="117">
        <v>2200000</v>
      </c>
      <c r="O3589" s="129">
        <f t="shared" si="289"/>
        <v>2420000</v>
      </c>
      <c r="P3589" s="14">
        <f t="shared" si="290"/>
        <v>0</v>
      </c>
      <c r="Q3589" s="14" t="str">
        <f>+IF(B3589='1'!$D$15,IF(C3589='1'!$D$16,'2'!D3589,""),"")</f>
        <v/>
      </c>
      <c r="S3589" s="36">
        <v>2000000</v>
      </c>
      <c r="T3589" s="87">
        <v>2000000</v>
      </c>
      <c r="U3589" s="96">
        <v>2000000</v>
      </c>
      <c r="V3589" s="108">
        <v>2200000</v>
      </c>
    </row>
    <row r="3590" spans="1:22" hidden="1" x14ac:dyDescent="0.2">
      <c r="A3590" s="103">
        <v>4105</v>
      </c>
      <c r="B3590" s="1" t="s">
        <v>49</v>
      </c>
      <c r="C3590" s="14">
        <v>21</v>
      </c>
      <c r="D3590" s="14">
        <v>1004</v>
      </c>
      <c r="E3590" s="1">
        <v>17121</v>
      </c>
      <c r="F3590" s="1" t="str">
        <f t="shared" si="288"/>
        <v>ХУД211004</v>
      </c>
      <c r="G3590" s="2" t="s">
        <v>2125</v>
      </c>
      <c r="I3590" s="1">
        <v>9</v>
      </c>
      <c r="J3590" s="1">
        <v>2016</v>
      </c>
      <c r="K3590" s="2" t="s">
        <v>1371</v>
      </c>
      <c r="L3590" s="122">
        <f t="shared" si="291"/>
        <v>1.1000000000000001</v>
      </c>
      <c r="N3590" s="117">
        <v>2200000</v>
      </c>
      <c r="O3590" s="129">
        <f t="shared" si="289"/>
        <v>2420000</v>
      </c>
      <c r="P3590" s="14">
        <f t="shared" si="290"/>
        <v>0</v>
      </c>
      <c r="Q3590" s="14" t="str">
        <f>+IF(B3590='1'!$D$15,IF(C3590='1'!$D$16,'2'!D3590,""),"")</f>
        <v/>
      </c>
      <c r="S3590" s="36">
        <v>2000000</v>
      </c>
      <c r="T3590" s="87">
        <v>2000000</v>
      </c>
      <c r="U3590" s="96">
        <v>2000000</v>
      </c>
      <c r="V3590" s="108">
        <v>2200000</v>
      </c>
    </row>
    <row r="3591" spans="1:22" hidden="1" x14ac:dyDescent="0.2">
      <c r="A3591" s="103">
        <v>4106</v>
      </c>
      <c r="B3591" s="1" t="s">
        <v>49</v>
      </c>
      <c r="C3591" s="14">
        <v>21</v>
      </c>
      <c r="D3591" s="14">
        <v>1003</v>
      </c>
      <c r="E3591" s="1">
        <v>17121</v>
      </c>
      <c r="F3591" s="1" t="str">
        <f t="shared" si="288"/>
        <v>ХУД211003</v>
      </c>
      <c r="G3591" s="2" t="s">
        <v>2125</v>
      </c>
      <c r="I3591" s="1">
        <v>9</v>
      </c>
      <c r="J3591" s="1">
        <v>2016</v>
      </c>
      <c r="K3591" s="2" t="s">
        <v>1371</v>
      </c>
      <c r="L3591" s="122">
        <f t="shared" si="291"/>
        <v>1.1000000000000001</v>
      </c>
      <c r="N3591" s="117">
        <v>2200000</v>
      </c>
      <c r="O3591" s="129">
        <f t="shared" si="289"/>
        <v>2420000</v>
      </c>
      <c r="P3591" s="14">
        <f t="shared" si="290"/>
        <v>0</v>
      </c>
      <c r="Q3591" s="14" t="str">
        <f>+IF(B3591='1'!$D$15,IF(C3591='1'!$D$16,'2'!D3591,""),"")</f>
        <v/>
      </c>
      <c r="S3591" s="36">
        <v>2000000</v>
      </c>
      <c r="T3591" s="87">
        <v>2000000</v>
      </c>
      <c r="U3591" s="96">
        <v>2000000</v>
      </c>
      <c r="V3591" s="108">
        <v>2200000</v>
      </c>
    </row>
    <row r="3592" spans="1:22" hidden="1" x14ac:dyDescent="0.2">
      <c r="A3592" s="103">
        <v>4107</v>
      </c>
      <c r="B3592" s="1" t="s">
        <v>49</v>
      </c>
      <c r="C3592" s="14">
        <v>21</v>
      </c>
      <c r="D3592" s="14">
        <v>1002</v>
      </c>
      <c r="E3592" s="1">
        <v>17121</v>
      </c>
      <c r="F3592" s="1" t="str">
        <f t="shared" si="288"/>
        <v>ХУД211002</v>
      </c>
      <c r="G3592" s="2" t="s">
        <v>2125</v>
      </c>
      <c r="I3592" s="1">
        <v>9</v>
      </c>
      <c r="J3592" s="1">
        <v>2016</v>
      </c>
      <c r="K3592" s="2" t="s">
        <v>1371</v>
      </c>
      <c r="L3592" s="122">
        <f t="shared" si="291"/>
        <v>1.1000000000000001</v>
      </c>
      <c r="N3592" s="117">
        <v>2200000</v>
      </c>
      <c r="O3592" s="129">
        <f t="shared" si="289"/>
        <v>2420000</v>
      </c>
      <c r="P3592" s="14">
        <f t="shared" si="290"/>
        <v>0</v>
      </c>
      <c r="Q3592" s="14" t="str">
        <f>+IF(B3592='1'!$D$15,IF(C3592='1'!$D$16,'2'!D3592,""),"")</f>
        <v/>
      </c>
      <c r="S3592" s="36">
        <v>2000000</v>
      </c>
      <c r="T3592" s="87">
        <v>2000000</v>
      </c>
      <c r="U3592" s="96">
        <v>2000000</v>
      </c>
      <c r="V3592" s="108">
        <v>2200000</v>
      </c>
    </row>
    <row r="3593" spans="1:22" hidden="1" x14ac:dyDescent="0.2">
      <c r="A3593" s="103">
        <v>4108</v>
      </c>
      <c r="B3593" s="1" t="s">
        <v>49</v>
      </c>
      <c r="C3593" s="14">
        <v>21</v>
      </c>
      <c r="D3593" s="14">
        <v>1001</v>
      </c>
      <c r="E3593" s="1">
        <v>17121</v>
      </c>
      <c r="F3593" s="1" t="str">
        <f t="shared" si="288"/>
        <v>ХУД211001</v>
      </c>
      <c r="G3593" s="2" t="s">
        <v>2125</v>
      </c>
      <c r="I3593" s="1">
        <v>9</v>
      </c>
      <c r="J3593" s="1">
        <v>2016</v>
      </c>
      <c r="K3593" s="2" t="s">
        <v>1371</v>
      </c>
      <c r="L3593" s="122">
        <f t="shared" si="291"/>
        <v>1.1000000000000001</v>
      </c>
      <c r="N3593" s="117">
        <v>2200000</v>
      </c>
      <c r="O3593" s="129">
        <f t="shared" si="289"/>
        <v>2420000</v>
      </c>
      <c r="P3593" s="14">
        <f t="shared" si="290"/>
        <v>0</v>
      </c>
      <c r="Q3593" s="14" t="str">
        <f>+IF(B3593='1'!$D$15,IF(C3593='1'!$D$16,'2'!D3593,""),"")</f>
        <v/>
      </c>
      <c r="S3593" s="36">
        <v>2000000</v>
      </c>
      <c r="T3593" s="87">
        <v>2000000</v>
      </c>
      <c r="U3593" s="96">
        <v>2000000</v>
      </c>
      <c r="V3593" s="108">
        <v>2200000</v>
      </c>
    </row>
    <row r="3594" spans="1:22" hidden="1" x14ac:dyDescent="0.2">
      <c r="A3594" s="103">
        <v>4109</v>
      </c>
      <c r="B3594" s="1" t="s">
        <v>49</v>
      </c>
      <c r="C3594" s="14">
        <v>21</v>
      </c>
      <c r="D3594" s="14" t="s">
        <v>2358</v>
      </c>
      <c r="E3594" s="1">
        <v>17130</v>
      </c>
      <c r="F3594" s="1" t="str">
        <f t="shared" si="288"/>
        <v>ХУД21817 /Sunny side/</v>
      </c>
      <c r="G3594" s="2" t="s">
        <v>2357</v>
      </c>
      <c r="I3594" s="1">
        <v>4</v>
      </c>
      <c r="J3594" s="1">
        <v>2021</v>
      </c>
      <c r="K3594" s="2" t="s">
        <v>8</v>
      </c>
      <c r="L3594" s="122">
        <f t="shared" si="291"/>
        <v>1.1000000000000001</v>
      </c>
      <c r="N3594" s="117">
        <v>1700000</v>
      </c>
      <c r="O3594" s="129">
        <f t="shared" si="289"/>
        <v>1870000.0000000002</v>
      </c>
      <c r="P3594" s="14">
        <f t="shared" si="290"/>
        <v>0</v>
      </c>
      <c r="Q3594" s="14" t="str">
        <f>+IF(B3594='1'!$D$15,IF(C3594='1'!$D$16,'2'!D3594,""),"")</f>
        <v/>
      </c>
      <c r="S3594" s="36">
        <v>1530000</v>
      </c>
      <c r="T3594" s="87">
        <v>1550000</v>
      </c>
      <c r="U3594" s="96">
        <v>1550000</v>
      </c>
      <c r="V3594" s="108">
        <v>1700000</v>
      </c>
    </row>
    <row r="3595" spans="1:22" hidden="1" x14ac:dyDescent="0.2">
      <c r="A3595" s="103">
        <v>4110</v>
      </c>
      <c r="B3595" s="1" t="s">
        <v>49</v>
      </c>
      <c r="C3595" s="14">
        <v>21</v>
      </c>
      <c r="D3595" s="14">
        <v>817</v>
      </c>
      <c r="E3595" s="1">
        <v>17121</v>
      </c>
      <c r="F3595" s="1" t="str">
        <f t="shared" si="288"/>
        <v>ХУД21817</v>
      </c>
      <c r="G3595" s="2" t="s">
        <v>1882</v>
      </c>
      <c r="I3595" s="1">
        <v>12</v>
      </c>
      <c r="J3595" s="1">
        <v>2022</v>
      </c>
      <c r="K3595" s="2" t="s">
        <v>1371</v>
      </c>
      <c r="L3595" s="122">
        <f t="shared" si="291"/>
        <v>1.1000000000000001</v>
      </c>
      <c r="N3595" s="117">
        <v>2200000</v>
      </c>
      <c r="O3595" s="129">
        <f t="shared" si="289"/>
        <v>2420000</v>
      </c>
      <c r="P3595" s="14">
        <f t="shared" si="290"/>
        <v>0</v>
      </c>
      <c r="Q3595" s="14" t="str">
        <f>+IF(B3595='1'!$D$15,IF(C3595='1'!$D$16,'2'!D3595,""),"")</f>
        <v/>
      </c>
      <c r="S3595" s="36"/>
      <c r="T3595" s="87"/>
      <c r="U3595" s="96">
        <v>2000000</v>
      </c>
      <c r="V3595" s="108">
        <v>2200000</v>
      </c>
    </row>
    <row r="3596" spans="1:22" hidden="1" x14ac:dyDescent="0.2">
      <c r="A3596" s="103">
        <v>4111</v>
      </c>
      <c r="B3596" s="1" t="s">
        <v>49</v>
      </c>
      <c r="C3596" s="14">
        <v>21</v>
      </c>
      <c r="D3596" s="14">
        <v>816</v>
      </c>
      <c r="E3596" s="1">
        <v>17121</v>
      </c>
      <c r="F3596" s="1" t="str">
        <f t="shared" si="288"/>
        <v>ХУД21816</v>
      </c>
      <c r="G3596" s="2" t="s">
        <v>1882</v>
      </c>
      <c r="I3596" s="1">
        <v>12</v>
      </c>
      <c r="J3596" s="1">
        <v>2023</v>
      </c>
      <c r="K3596" s="2" t="s">
        <v>1371</v>
      </c>
      <c r="L3596" s="122">
        <f t="shared" si="291"/>
        <v>1.1000000000000001</v>
      </c>
      <c r="N3596" s="117">
        <v>2200000</v>
      </c>
      <c r="O3596" s="129">
        <f t="shared" si="289"/>
        <v>2420000</v>
      </c>
      <c r="P3596" s="14">
        <f t="shared" si="290"/>
        <v>0</v>
      </c>
      <c r="Q3596" s="14" t="str">
        <f>+IF(B3596='1'!$D$15,IF(C3596='1'!$D$16,'2'!D3596,""),"")</f>
        <v/>
      </c>
      <c r="S3596" s="36"/>
      <c r="T3596" s="87"/>
      <c r="U3596" s="96">
        <v>2000000</v>
      </c>
      <c r="V3596" s="108">
        <v>2200000</v>
      </c>
    </row>
    <row r="3597" spans="1:22" hidden="1" x14ac:dyDescent="0.2">
      <c r="A3597" s="103">
        <v>4112</v>
      </c>
      <c r="B3597" s="1" t="s">
        <v>49</v>
      </c>
      <c r="C3597" s="14">
        <v>21</v>
      </c>
      <c r="D3597" s="14">
        <v>814</v>
      </c>
      <c r="E3597" s="1">
        <v>17121</v>
      </c>
      <c r="F3597" s="1" t="str">
        <f t="shared" si="288"/>
        <v>ХУД21814</v>
      </c>
      <c r="G3597" s="2" t="s">
        <v>1882</v>
      </c>
      <c r="I3597" s="1">
        <v>12</v>
      </c>
      <c r="J3597" s="1">
        <v>2023</v>
      </c>
      <c r="K3597" s="2" t="s">
        <v>1371</v>
      </c>
      <c r="L3597" s="122">
        <f t="shared" si="291"/>
        <v>1.1000000000000001</v>
      </c>
      <c r="N3597" s="117">
        <v>2200000</v>
      </c>
      <c r="O3597" s="129">
        <f t="shared" si="289"/>
        <v>2420000</v>
      </c>
      <c r="P3597" s="14">
        <f t="shared" si="290"/>
        <v>0</v>
      </c>
      <c r="Q3597" s="14" t="str">
        <f>+IF(B3597='1'!$D$15,IF(C3597='1'!$D$16,'2'!D3597,""),"")</f>
        <v/>
      </c>
      <c r="S3597" s="36"/>
      <c r="T3597" s="87"/>
      <c r="U3597" s="96">
        <v>2000000</v>
      </c>
      <c r="V3597" s="108">
        <v>2200000</v>
      </c>
    </row>
    <row r="3598" spans="1:22" hidden="1" x14ac:dyDescent="0.2">
      <c r="A3598" s="103">
        <v>4113</v>
      </c>
      <c r="B3598" s="1" t="s">
        <v>49</v>
      </c>
      <c r="C3598" s="14">
        <v>21</v>
      </c>
      <c r="D3598" s="14">
        <v>810</v>
      </c>
      <c r="E3598" s="1">
        <v>17121</v>
      </c>
      <c r="F3598" s="1" t="str">
        <f t="shared" si="288"/>
        <v>ХУД21810</v>
      </c>
      <c r="G3598" s="2" t="s">
        <v>1882</v>
      </c>
      <c r="I3598" s="1">
        <v>12</v>
      </c>
      <c r="J3598" s="1">
        <v>2023</v>
      </c>
      <c r="K3598" s="2" t="s">
        <v>1371</v>
      </c>
      <c r="L3598" s="122">
        <f t="shared" si="291"/>
        <v>1.1000000000000001</v>
      </c>
      <c r="N3598" s="117">
        <v>2200000</v>
      </c>
      <c r="O3598" s="129">
        <f t="shared" si="289"/>
        <v>2420000</v>
      </c>
      <c r="P3598" s="14">
        <f t="shared" si="290"/>
        <v>0</v>
      </c>
      <c r="Q3598" s="14" t="str">
        <f>+IF(B3598='1'!$D$15,IF(C3598='1'!$D$16,'2'!D3598,""),"")</f>
        <v/>
      </c>
      <c r="S3598" s="36"/>
      <c r="T3598" s="87"/>
      <c r="U3598" s="96">
        <v>2000000</v>
      </c>
      <c r="V3598" s="108">
        <v>2200000</v>
      </c>
    </row>
    <row r="3599" spans="1:22" hidden="1" x14ac:dyDescent="0.2">
      <c r="A3599" s="103">
        <v>4114</v>
      </c>
      <c r="B3599" s="1" t="s">
        <v>49</v>
      </c>
      <c r="C3599" s="14">
        <v>21</v>
      </c>
      <c r="D3599" s="14">
        <v>809</v>
      </c>
      <c r="E3599" s="1">
        <v>17121</v>
      </c>
      <c r="F3599" s="1" t="str">
        <f t="shared" si="288"/>
        <v>ХУД21809</v>
      </c>
      <c r="G3599" s="2" t="s">
        <v>1882</v>
      </c>
      <c r="I3599" s="1">
        <v>12</v>
      </c>
      <c r="J3599" s="1">
        <v>2022</v>
      </c>
      <c r="K3599" s="2" t="s">
        <v>1371</v>
      </c>
      <c r="L3599" s="122">
        <f t="shared" si="291"/>
        <v>1.1000000000000001</v>
      </c>
      <c r="N3599" s="117">
        <v>2200000</v>
      </c>
      <c r="O3599" s="129">
        <f t="shared" si="289"/>
        <v>2420000</v>
      </c>
      <c r="P3599" s="14">
        <f t="shared" si="290"/>
        <v>0</v>
      </c>
      <c r="Q3599" s="14" t="str">
        <f>+IF(B3599='1'!$D$15,IF(C3599='1'!$D$16,'2'!D3599,""),"")</f>
        <v/>
      </c>
      <c r="S3599" s="36"/>
      <c r="T3599" s="87"/>
      <c r="U3599" s="96">
        <v>2000000</v>
      </c>
      <c r="V3599" s="108">
        <v>2200000</v>
      </c>
    </row>
    <row r="3600" spans="1:22" hidden="1" x14ac:dyDescent="0.2">
      <c r="A3600" s="103">
        <v>4115</v>
      </c>
      <c r="B3600" s="1" t="s">
        <v>49</v>
      </c>
      <c r="C3600" s="14">
        <v>21</v>
      </c>
      <c r="D3600" s="14">
        <v>808</v>
      </c>
      <c r="E3600" s="1">
        <v>17121</v>
      </c>
      <c r="F3600" s="1" t="str">
        <f t="shared" si="288"/>
        <v>ХУД21808</v>
      </c>
      <c r="G3600" s="2" t="s">
        <v>1882</v>
      </c>
      <c r="I3600" s="1">
        <v>12</v>
      </c>
      <c r="J3600" s="1">
        <v>2022</v>
      </c>
      <c r="K3600" s="2" t="s">
        <v>1371</v>
      </c>
      <c r="L3600" s="122">
        <f t="shared" si="291"/>
        <v>1.1000000000000001</v>
      </c>
      <c r="N3600" s="117">
        <v>2200000</v>
      </c>
      <c r="O3600" s="129">
        <f t="shared" si="289"/>
        <v>2420000</v>
      </c>
      <c r="P3600" s="14">
        <f t="shared" si="290"/>
        <v>0</v>
      </c>
      <c r="Q3600" s="14" t="str">
        <f>+IF(B3600='1'!$D$15,IF(C3600='1'!$D$16,'2'!D3600,""),"")</f>
        <v/>
      </c>
      <c r="S3600" s="36"/>
      <c r="T3600" s="87"/>
      <c r="U3600" s="96">
        <v>2000000</v>
      </c>
      <c r="V3600" s="108">
        <v>2200000</v>
      </c>
    </row>
    <row r="3601" spans="1:22" hidden="1" x14ac:dyDescent="0.2">
      <c r="A3601" s="103">
        <v>4116</v>
      </c>
      <c r="B3601" s="1" t="s">
        <v>49</v>
      </c>
      <c r="C3601" s="14">
        <v>21</v>
      </c>
      <c r="D3601" s="14">
        <v>807</v>
      </c>
      <c r="E3601" s="1">
        <v>17121</v>
      </c>
      <c r="F3601" s="1" t="str">
        <f t="shared" si="288"/>
        <v>ХУД21807</v>
      </c>
      <c r="G3601" s="2" t="s">
        <v>1882</v>
      </c>
      <c r="I3601" s="1">
        <v>12</v>
      </c>
      <c r="J3601" s="1">
        <v>2021</v>
      </c>
      <c r="K3601" s="2" t="s">
        <v>1371</v>
      </c>
      <c r="L3601" s="122">
        <f t="shared" si="291"/>
        <v>1.1000000000000001</v>
      </c>
      <c r="N3601" s="117">
        <v>2200000</v>
      </c>
      <c r="O3601" s="129">
        <f t="shared" si="289"/>
        <v>2420000</v>
      </c>
      <c r="P3601" s="14">
        <f t="shared" si="290"/>
        <v>0</v>
      </c>
      <c r="Q3601" s="14" t="str">
        <f>+IF(B3601='1'!$D$15,IF(C3601='1'!$D$16,'2'!D3601,""),"")</f>
        <v/>
      </c>
      <c r="S3601" s="36">
        <v>2000000</v>
      </c>
      <c r="T3601" s="87">
        <v>2000000</v>
      </c>
      <c r="U3601" s="96">
        <v>2000000</v>
      </c>
      <c r="V3601" s="108">
        <v>2200000</v>
      </c>
    </row>
    <row r="3602" spans="1:22" hidden="1" x14ac:dyDescent="0.2">
      <c r="A3602" s="103">
        <v>4117</v>
      </c>
      <c r="B3602" s="1" t="s">
        <v>49</v>
      </c>
      <c r="C3602" s="14">
        <v>21</v>
      </c>
      <c r="D3602" s="14">
        <v>806</v>
      </c>
      <c r="E3602" s="1">
        <v>17121</v>
      </c>
      <c r="F3602" s="1" t="str">
        <f t="shared" si="288"/>
        <v>ХУД21806</v>
      </c>
      <c r="G3602" s="2" t="s">
        <v>1882</v>
      </c>
      <c r="I3602" s="1">
        <v>12</v>
      </c>
      <c r="J3602" s="1">
        <v>2020</v>
      </c>
      <c r="K3602" s="2" t="s">
        <v>1371</v>
      </c>
      <c r="L3602" s="122">
        <f t="shared" si="291"/>
        <v>1.1000000000000001</v>
      </c>
      <c r="N3602" s="117">
        <v>2200000</v>
      </c>
      <c r="O3602" s="129">
        <f t="shared" si="289"/>
        <v>2420000</v>
      </c>
      <c r="P3602" s="14">
        <f t="shared" si="290"/>
        <v>0</v>
      </c>
      <c r="Q3602" s="14" t="str">
        <f>+IF(B3602='1'!$D$15,IF(C3602='1'!$D$16,'2'!D3602,""),"")</f>
        <v/>
      </c>
      <c r="S3602" s="36">
        <v>2000000</v>
      </c>
      <c r="T3602" s="87">
        <v>2000000</v>
      </c>
      <c r="U3602" s="96">
        <v>2000000</v>
      </c>
      <c r="V3602" s="108">
        <v>2200000</v>
      </c>
    </row>
    <row r="3603" spans="1:22" hidden="1" x14ac:dyDescent="0.2">
      <c r="A3603" s="103">
        <v>4118</v>
      </c>
      <c r="B3603" s="1" t="s">
        <v>49</v>
      </c>
      <c r="C3603" s="14">
        <v>21</v>
      </c>
      <c r="D3603" s="14">
        <v>662</v>
      </c>
      <c r="E3603" s="1">
        <v>17121</v>
      </c>
      <c r="F3603" s="1" t="str">
        <f t="shared" si="288"/>
        <v>ХУД21662</v>
      </c>
      <c r="G3603" s="2" t="s">
        <v>2629</v>
      </c>
      <c r="I3603" s="1">
        <v>16</v>
      </c>
      <c r="J3603" s="1">
        <v>2024</v>
      </c>
      <c r="K3603" s="2" t="s">
        <v>1371</v>
      </c>
      <c r="L3603" s="122">
        <f t="shared" si="291"/>
        <v>1.1000000000000001</v>
      </c>
      <c r="N3603" s="117">
        <v>2600000</v>
      </c>
      <c r="O3603" s="129">
        <f t="shared" si="289"/>
        <v>2860000</v>
      </c>
      <c r="P3603" s="14">
        <f t="shared" si="290"/>
        <v>0</v>
      </c>
      <c r="Q3603" s="14" t="str">
        <f>+IF(B3603='1'!$D$15,IF(C3603='1'!$D$16,'2'!D3603,""),"")</f>
        <v/>
      </c>
      <c r="S3603" s="36"/>
      <c r="T3603" s="87">
        <v>0</v>
      </c>
      <c r="U3603" s="96">
        <v>0</v>
      </c>
      <c r="V3603" s="108">
        <v>2600000</v>
      </c>
    </row>
    <row r="3604" spans="1:22" hidden="1" x14ac:dyDescent="0.2">
      <c r="A3604" s="103">
        <v>4119</v>
      </c>
      <c r="B3604" s="1" t="s">
        <v>49</v>
      </c>
      <c r="C3604" s="14">
        <v>21</v>
      </c>
      <c r="D3604" s="14">
        <v>481</v>
      </c>
      <c r="E3604" s="1">
        <v>17121</v>
      </c>
      <c r="F3604" s="1" t="str">
        <f t="shared" si="288"/>
        <v>ХУД21481</v>
      </c>
      <c r="G3604" s="2" t="s">
        <v>7</v>
      </c>
      <c r="I3604" s="1">
        <v>12</v>
      </c>
      <c r="J3604" s="1">
        <v>2018</v>
      </c>
      <c r="K3604" s="2" t="s">
        <v>1349</v>
      </c>
      <c r="L3604" s="122">
        <f t="shared" si="291"/>
        <v>1.1000000000000001</v>
      </c>
      <c r="N3604" s="117">
        <v>2300000</v>
      </c>
      <c r="O3604" s="129">
        <f t="shared" si="289"/>
        <v>2530000</v>
      </c>
      <c r="P3604" s="14">
        <f t="shared" si="290"/>
        <v>0</v>
      </c>
      <c r="Q3604" s="14" t="str">
        <f>+IF(B3604='1'!$D$15,IF(C3604='1'!$D$16,'2'!D3604,""),"")</f>
        <v/>
      </c>
      <c r="S3604" s="36">
        <v>2000000</v>
      </c>
      <c r="T3604" s="87">
        <v>2100000</v>
      </c>
      <c r="U3604" s="96">
        <v>2100000</v>
      </c>
      <c r="V3604" s="108">
        <v>2300000</v>
      </c>
    </row>
    <row r="3605" spans="1:22" hidden="1" x14ac:dyDescent="0.2">
      <c r="A3605" s="103">
        <v>4120</v>
      </c>
      <c r="B3605" s="1" t="s">
        <v>49</v>
      </c>
      <c r="C3605" s="14">
        <v>21</v>
      </c>
      <c r="D3605" s="14">
        <v>432</v>
      </c>
      <c r="E3605" s="1">
        <v>17121</v>
      </c>
      <c r="F3605" s="1" t="str">
        <f t="shared" si="288"/>
        <v>ХУД21432</v>
      </c>
      <c r="G3605" s="2" t="s">
        <v>2126</v>
      </c>
      <c r="I3605" s="1">
        <v>16</v>
      </c>
      <c r="J3605" s="1">
        <v>2021</v>
      </c>
      <c r="K3605" s="2" t="s">
        <v>1611</v>
      </c>
      <c r="L3605" s="122">
        <f t="shared" si="291"/>
        <v>1.1000000000000001</v>
      </c>
      <c r="N3605" s="117">
        <v>2700000</v>
      </c>
      <c r="O3605" s="129">
        <f t="shared" si="289"/>
        <v>2970000.0000000005</v>
      </c>
      <c r="P3605" s="14">
        <f t="shared" si="290"/>
        <v>0</v>
      </c>
      <c r="Q3605" s="14" t="str">
        <f>+IF(B3605='1'!$D$15,IF(C3605='1'!$D$16,'2'!D3605,""),"")</f>
        <v/>
      </c>
      <c r="S3605" s="36"/>
      <c r="T3605" s="87">
        <v>2600000</v>
      </c>
      <c r="U3605" s="96">
        <v>2600000</v>
      </c>
      <c r="V3605" s="108">
        <v>2700000</v>
      </c>
    </row>
    <row r="3606" spans="1:22" hidden="1" x14ac:dyDescent="0.2">
      <c r="A3606" s="103">
        <v>4121</v>
      </c>
      <c r="B3606" s="1" t="s">
        <v>49</v>
      </c>
      <c r="C3606" s="14">
        <v>21</v>
      </c>
      <c r="D3606" s="14">
        <v>430</v>
      </c>
      <c r="E3606" s="1">
        <v>17121</v>
      </c>
      <c r="F3606" s="1" t="str">
        <f t="shared" si="288"/>
        <v>ХУД21430</v>
      </c>
      <c r="G3606" s="2" t="s">
        <v>2126</v>
      </c>
      <c r="I3606" s="1">
        <v>16</v>
      </c>
      <c r="J3606" s="1">
        <v>2022</v>
      </c>
      <c r="K3606" s="2" t="s">
        <v>1611</v>
      </c>
      <c r="L3606" s="122">
        <f t="shared" si="291"/>
        <v>1.1000000000000001</v>
      </c>
      <c r="N3606" s="117">
        <v>2700000</v>
      </c>
      <c r="O3606" s="129">
        <f t="shared" si="289"/>
        <v>2970000.0000000005</v>
      </c>
      <c r="P3606" s="14">
        <f t="shared" si="290"/>
        <v>0</v>
      </c>
      <c r="Q3606" s="14" t="str">
        <f>+IF(B3606='1'!$D$15,IF(C3606='1'!$D$16,'2'!D3606,""),"")</f>
        <v/>
      </c>
      <c r="S3606" s="36"/>
      <c r="T3606" s="87">
        <v>2600000</v>
      </c>
      <c r="U3606" s="96">
        <v>2600000</v>
      </c>
      <c r="V3606" s="108">
        <v>2700000</v>
      </c>
    </row>
    <row r="3607" spans="1:22" hidden="1" x14ac:dyDescent="0.2">
      <c r="A3607" s="103">
        <v>4122</v>
      </c>
      <c r="B3607" s="1" t="s">
        <v>49</v>
      </c>
      <c r="C3607" s="14">
        <v>21</v>
      </c>
      <c r="D3607" s="14">
        <v>429</v>
      </c>
      <c r="E3607" s="1">
        <v>17121</v>
      </c>
      <c r="F3607" s="1" t="str">
        <f t="shared" si="288"/>
        <v>ХУД21429</v>
      </c>
      <c r="G3607" s="2" t="s">
        <v>2126</v>
      </c>
      <c r="I3607" s="1">
        <v>12</v>
      </c>
      <c r="J3607" s="1">
        <v>2020</v>
      </c>
      <c r="K3607" s="2" t="s">
        <v>1371</v>
      </c>
      <c r="L3607" s="122">
        <f t="shared" si="291"/>
        <v>1.1000000000000001</v>
      </c>
      <c r="N3607" s="117">
        <v>2500000</v>
      </c>
      <c r="O3607" s="129">
        <f t="shared" si="289"/>
        <v>2750000</v>
      </c>
      <c r="P3607" s="14">
        <f t="shared" si="290"/>
        <v>0</v>
      </c>
      <c r="Q3607" s="14" t="str">
        <f>+IF(B3607='1'!$D$15,IF(C3607='1'!$D$16,'2'!D3607,""),"")</f>
        <v/>
      </c>
      <c r="S3607" s="36">
        <v>2200000</v>
      </c>
      <c r="T3607" s="87">
        <v>2300000</v>
      </c>
      <c r="U3607" s="96">
        <v>2300000</v>
      </c>
      <c r="V3607" s="108">
        <v>2500000</v>
      </c>
    </row>
    <row r="3608" spans="1:22" hidden="1" x14ac:dyDescent="0.2">
      <c r="A3608" s="103">
        <v>4123</v>
      </c>
      <c r="B3608" s="1" t="s">
        <v>49</v>
      </c>
      <c r="C3608" s="14">
        <v>21</v>
      </c>
      <c r="D3608" s="14">
        <v>428</v>
      </c>
      <c r="E3608" s="1">
        <v>17121</v>
      </c>
      <c r="F3608" s="1" t="str">
        <f t="shared" si="288"/>
        <v>ХУД21428</v>
      </c>
      <c r="G3608" s="2" t="s">
        <v>2126</v>
      </c>
      <c r="I3608" s="1">
        <v>12</v>
      </c>
      <c r="J3608" s="1">
        <v>2019</v>
      </c>
      <c r="K3608" s="2" t="s">
        <v>1371</v>
      </c>
      <c r="L3608" s="122">
        <f t="shared" si="291"/>
        <v>1.1000000000000001</v>
      </c>
      <c r="N3608" s="117">
        <v>2500000</v>
      </c>
      <c r="O3608" s="129">
        <f t="shared" si="289"/>
        <v>2750000</v>
      </c>
      <c r="P3608" s="14">
        <f t="shared" si="290"/>
        <v>0</v>
      </c>
      <c r="Q3608" s="14" t="str">
        <f>+IF(B3608='1'!$D$15,IF(C3608='1'!$D$16,'2'!D3608,""),"")</f>
        <v/>
      </c>
      <c r="S3608" s="36">
        <v>2200000</v>
      </c>
      <c r="T3608" s="87">
        <v>2300000</v>
      </c>
      <c r="U3608" s="96">
        <v>2300000</v>
      </c>
      <c r="V3608" s="108">
        <v>2500000</v>
      </c>
    </row>
    <row r="3609" spans="1:22" hidden="1" x14ac:dyDescent="0.2">
      <c r="A3609" s="103">
        <v>4124</v>
      </c>
      <c r="B3609" s="1" t="s">
        <v>49</v>
      </c>
      <c r="C3609" s="14">
        <v>21</v>
      </c>
      <c r="D3609" s="14">
        <v>426</v>
      </c>
      <c r="E3609" s="1">
        <v>17121</v>
      </c>
      <c r="F3609" s="1" t="str">
        <f t="shared" si="288"/>
        <v>ХУД21426</v>
      </c>
      <c r="G3609" s="2" t="s">
        <v>2126</v>
      </c>
      <c r="I3609" s="1">
        <v>16</v>
      </c>
      <c r="J3609" s="1">
        <v>2020</v>
      </c>
      <c r="K3609" s="2" t="s">
        <v>1371</v>
      </c>
      <c r="L3609" s="122">
        <f t="shared" si="291"/>
        <v>1.1000000000000001</v>
      </c>
      <c r="N3609" s="117">
        <v>2700000</v>
      </c>
      <c r="O3609" s="129">
        <f t="shared" si="289"/>
        <v>2970000.0000000005</v>
      </c>
      <c r="P3609" s="14">
        <f t="shared" si="290"/>
        <v>0</v>
      </c>
      <c r="Q3609" s="14" t="str">
        <f>+IF(B3609='1'!$D$15,IF(C3609='1'!$D$16,'2'!D3609,""),"")</f>
        <v/>
      </c>
      <c r="S3609" s="36">
        <v>2600000</v>
      </c>
      <c r="T3609" s="87">
        <v>2600000</v>
      </c>
      <c r="U3609" s="96">
        <v>2600000</v>
      </c>
      <c r="V3609" s="108">
        <v>2700000</v>
      </c>
    </row>
    <row r="3610" spans="1:22" hidden="1" x14ac:dyDescent="0.2">
      <c r="A3610" s="103">
        <v>4125</v>
      </c>
      <c r="B3610" s="1" t="s">
        <v>49</v>
      </c>
      <c r="C3610" s="14">
        <v>21</v>
      </c>
      <c r="D3610" s="14">
        <v>297</v>
      </c>
      <c r="E3610" s="1">
        <v>17121</v>
      </c>
      <c r="F3610" s="1" t="str">
        <f t="shared" si="288"/>
        <v>ХУД21297</v>
      </c>
      <c r="G3610" s="2" t="s">
        <v>2127</v>
      </c>
      <c r="I3610" s="1">
        <v>12</v>
      </c>
      <c r="J3610" s="1" t="s">
        <v>2196</v>
      </c>
      <c r="K3610" s="2" t="s">
        <v>1349</v>
      </c>
      <c r="L3610" s="122">
        <f t="shared" si="291"/>
        <v>1.1000000000000001</v>
      </c>
      <c r="N3610" s="117">
        <v>0</v>
      </c>
      <c r="O3610" s="129">
        <f t="shared" si="289"/>
        <v>0</v>
      </c>
      <c r="P3610" s="14">
        <f t="shared" si="290"/>
        <v>0</v>
      </c>
      <c r="Q3610" s="14" t="str">
        <f>+IF(B3610='1'!$D$15,IF(C3610='1'!$D$16,'2'!D3610,""),"")</f>
        <v/>
      </c>
      <c r="S3610" s="36">
        <v>0</v>
      </c>
      <c r="T3610" s="87">
        <v>0</v>
      </c>
      <c r="U3610" s="96">
        <v>0</v>
      </c>
      <c r="V3610" s="108">
        <v>0</v>
      </c>
    </row>
    <row r="3611" spans="1:22" hidden="1" x14ac:dyDescent="0.2">
      <c r="A3611" s="103">
        <v>4126</v>
      </c>
      <c r="B3611" s="1" t="s">
        <v>49</v>
      </c>
      <c r="C3611" s="14">
        <v>21</v>
      </c>
      <c r="D3611" s="14">
        <v>296</v>
      </c>
      <c r="E3611" s="1">
        <v>17121</v>
      </c>
      <c r="F3611" s="1" t="str">
        <f t="shared" si="288"/>
        <v>ХУД21296</v>
      </c>
      <c r="G3611" s="2" t="s">
        <v>2127</v>
      </c>
      <c r="I3611" s="1">
        <v>12</v>
      </c>
      <c r="J3611" s="1">
        <v>2021</v>
      </c>
      <c r="K3611" s="2" t="s">
        <v>1349</v>
      </c>
      <c r="L3611" s="122">
        <f t="shared" si="291"/>
        <v>1.1000000000000001</v>
      </c>
      <c r="N3611" s="117">
        <v>2300000</v>
      </c>
      <c r="O3611" s="129">
        <f t="shared" si="289"/>
        <v>2530000</v>
      </c>
      <c r="P3611" s="14">
        <f t="shared" si="290"/>
        <v>0</v>
      </c>
      <c r="Q3611" s="14" t="str">
        <f>+IF(B3611='1'!$D$15,IF(C3611='1'!$D$16,'2'!D3611,""),"")</f>
        <v/>
      </c>
      <c r="S3611" s="36">
        <v>2000000</v>
      </c>
      <c r="T3611" s="87">
        <v>2100000</v>
      </c>
      <c r="U3611" s="96">
        <v>2100000</v>
      </c>
      <c r="V3611" s="108">
        <v>2300000</v>
      </c>
    </row>
    <row r="3612" spans="1:22" hidden="1" x14ac:dyDescent="0.2">
      <c r="A3612" s="103">
        <v>4127</v>
      </c>
      <c r="B3612" s="1" t="s">
        <v>49</v>
      </c>
      <c r="C3612" s="14">
        <v>21</v>
      </c>
      <c r="D3612" s="14">
        <v>294</v>
      </c>
      <c r="E3612" s="1">
        <v>17121</v>
      </c>
      <c r="F3612" s="1" t="str">
        <f t="shared" si="288"/>
        <v>ХУД21294</v>
      </c>
      <c r="G3612" s="2" t="s">
        <v>2127</v>
      </c>
      <c r="I3612" s="1">
        <v>12</v>
      </c>
      <c r="J3612" s="1">
        <v>2020</v>
      </c>
      <c r="K3612" s="2" t="s">
        <v>1349</v>
      </c>
      <c r="L3612" s="122">
        <f t="shared" si="291"/>
        <v>1.1000000000000001</v>
      </c>
      <c r="N3612" s="117">
        <v>2300000</v>
      </c>
      <c r="O3612" s="129">
        <f t="shared" si="289"/>
        <v>2530000</v>
      </c>
      <c r="P3612" s="14">
        <f t="shared" si="290"/>
        <v>0</v>
      </c>
      <c r="Q3612" s="14" t="str">
        <f>+IF(B3612='1'!$D$15,IF(C3612='1'!$D$16,'2'!D3612,""),"")</f>
        <v/>
      </c>
      <c r="S3612" s="36">
        <v>2000000</v>
      </c>
      <c r="T3612" s="87">
        <v>2100000</v>
      </c>
      <c r="U3612" s="96">
        <v>2100000</v>
      </c>
      <c r="V3612" s="108">
        <v>2300000</v>
      </c>
    </row>
    <row r="3613" spans="1:22" hidden="1" x14ac:dyDescent="0.2">
      <c r="A3613" s="103">
        <v>4128</v>
      </c>
      <c r="B3613" s="1" t="s">
        <v>49</v>
      </c>
      <c r="C3613" s="14">
        <v>21</v>
      </c>
      <c r="D3613" s="14">
        <v>292</v>
      </c>
      <c r="E3613" s="1">
        <v>17121</v>
      </c>
      <c r="F3613" s="1" t="str">
        <f t="shared" si="288"/>
        <v>ХУД21292</v>
      </c>
      <c r="G3613" s="2" t="s">
        <v>2359</v>
      </c>
      <c r="I3613" s="1">
        <v>12</v>
      </c>
      <c r="J3613" s="1">
        <v>2022</v>
      </c>
      <c r="K3613" s="2" t="s">
        <v>1349</v>
      </c>
      <c r="L3613" s="122">
        <f t="shared" si="291"/>
        <v>1.1000000000000001</v>
      </c>
      <c r="N3613" s="117">
        <v>2300000</v>
      </c>
      <c r="O3613" s="129">
        <f t="shared" si="289"/>
        <v>2530000</v>
      </c>
      <c r="P3613" s="14">
        <f t="shared" si="290"/>
        <v>0</v>
      </c>
      <c r="Q3613" s="14" t="str">
        <f>+IF(B3613='1'!$D$15,IF(C3613='1'!$D$16,'2'!D3613,""),"")</f>
        <v/>
      </c>
      <c r="S3613" s="36"/>
      <c r="T3613" s="87">
        <v>0</v>
      </c>
      <c r="U3613" s="96">
        <v>2100000</v>
      </c>
      <c r="V3613" s="108">
        <v>2300000</v>
      </c>
    </row>
    <row r="3614" spans="1:22" hidden="1" x14ac:dyDescent="0.2">
      <c r="A3614" s="103">
        <v>4129</v>
      </c>
      <c r="B3614" s="1" t="s">
        <v>49</v>
      </c>
      <c r="C3614" s="14">
        <v>21</v>
      </c>
      <c r="D3614" s="14">
        <v>269</v>
      </c>
      <c r="E3614" s="1">
        <v>17121</v>
      </c>
      <c r="F3614" s="1" t="str">
        <f t="shared" si="288"/>
        <v>ХУД21269</v>
      </c>
      <c r="G3614" s="2" t="s">
        <v>6</v>
      </c>
      <c r="I3614" s="1">
        <v>5</v>
      </c>
      <c r="J3614" s="1">
        <v>2017</v>
      </c>
      <c r="K3614" s="2" t="s">
        <v>1349</v>
      </c>
      <c r="L3614" s="122">
        <f t="shared" si="291"/>
        <v>1.1000000000000001</v>
      </c>
      <c r="N3614" s="117">
        <v>2300000</v>
      </c>
      <c r="O3614" s="129">
        <f t="shared" si="289"/>
        <v>2530000</v>
      </c>
      <c r="P3614" s="14">
        <f t="shared" si="290"/>
        <v>0</v>
      </c>
      <c r="Q3614" s="14" t="str">
        <f>+IF(B3614='1'!$D$15,IF(C3614='1'!$D$16,'2'!D3614,""),"")</f>
        <v/>
      </c>
      <c r="S3614" s="36">
        <v>2000000</v>
      </c>
      <c r="T3614" s="87">
        <v>2100000</v>
      </c>
      <c r="U3614" s="96">
        <v>2100000</v>
      </c>
      <c r="V3614" s="108">
        <v>2300000</v>
      </c>
    </row>
    <row r="3615" spans="1:22" hidden="1" x14ac:dyDescent="0.2">
      <c r="A3615" s="103">
        <v>4130</v>
      </c>
      <c r="B3615" s="1" t="s">
        <v>49</v>
      </c>
      <c r="C3615" s="14">
        <v>21</v>
      </c>
      <c r="D3615" s="14">
        <v>265</v>
      </c>
      <c r="E3615" s="1">
        <v>17121</v>
      </c>
      <c r="F3615" s="1" t="str">
        <f t="shared" si="288"/>
        <v>ХУД21265</v>
      </c>
      <c r="G3615" s="2" t="s">
        <v>1607</v>
      </c>
      <c r="I3615" s="1">
        <v>9</v>
      </c>
      <c r="J3615" s="1">
        <v>2020</v>
      </c>
      <c r="K3615" s="2" t="s">
        <v>1349</v>
      </c>
      <c r="L3615" s="122">
        <f t="shared" si="291"/>
        <v>1.1000000000000001</v>
      </c>
      <c r="N3615" s="117">
        <v>2300000</v>
      </c>
      <c r="O3615" s="129">
        <f t="shared" si="289"/>
        <v>2530000</v>
      </c>
      <c r="P3615" s="14">
        <f t="shared" si="290"/>
        <v>0</v>
      </c>
      <c r="Q3615" s="14" t="str">
        <f>+IF(B3615='1'!$D$15,IF(C3615='1'!$D$16,'2'!D3615,""),"")</f>
        <v/>
      </c>
      <c r="S3615" s="36">
        <v>2100000</v>
      </c>
      <c r="T3615" s="87">
        <v>2100000</v>
      </c>
      <c r="U3615" s="96">
        <v>2100000</v>
      </c>
      <c r="V3615" s="108">
        <v>2300000</v>
      </c>
    </row>
    <row r="3616" spans="1:22" hidden="1" x14ac:dyDescent="0.2">
      <c r="A3616" s="103">
        <v>4131</v>
      </c>
      <c r="B3616" s="1" t="s">
        <v>49</v>
      </c>
      <c r="C3616" s="14">
        <v>21</v>
      </c>
      <c r="D3616" s="14">
        <v>263</v>
      </c>
      <c r="E3616" s="1">
        <v>17121</v>
      </c>
      <c r="F3616" s="1" t="str">
        <f t="shared" si="288"/>
        <v>ХУД21263</v>
      </c>
      <c r="G3616" s="2" t="s">
        <v>7</v>
      </c>
      <c r="I3616" s="1">
        <v>9</v>
      </c>
      <c r="J3616" s="1">
        <v>2021</v>
      </c>
      <c r="K3616" s="2" t="s">
        <v>1349</v>
      </c>
      <c r="L3616" s="122">
        <f t="shared" si="291"/>
        <v>1.1000000000000001</v>
      </c>
      <c r="N3616" s="117">
        <v>2300000</v>
      </c>
      <c r="O3616" s="129">
        <f t="shared" si="289"/>
        <v>2530000</v>
      </c>
      <c r="P3616" s="14">
        <f t="shared" si="290"/>
        <v>0</v>
      </c>
      <c r="Q3616" s="14" t="str">
        <f>+IF(B3616='1'!$D$15,IF(C3616='1'!$D$16,'2'!D3616,""),"")</f>
        <v/>
      </c>
      <c r="S3616" s="36">
        <v>2100000</v>
      </c>
      <c r="T3616" s="87">
        <v>2100000</v>
      </c>
      <c r="U3616" s="96">
        <v>2100000</v>
      </c>
      <c r="V3616" s="108">
        <v>2300000</v>
      </c>
    </row>
    <row r="3617" spans="1:22" hidden="1" x14ac:dyDescent="0.2">
      <c r="A3617" s="103">
        <v>4132</v>
      </c>
      <c r="B3617" s="1" t="s">
        <v>49</v>
      </c>
      <c r="C3617" s="14">
        <v>21</v>
      </c>
      <c r="D3617" s="14">
        <v>254</v>
      </c>
      <c r="E3617" s="1">
        <v>17121</v>
      </c>
      <c r="F3617" s="1" t="str">
        <f t="shared" si="288"/>
        <v>ХУД21254</v>
      </c>
      <c r="G3617" s="2" t="s">
        <v>7</v>
      </c>
      <c r="I3617" s="1">
        <v>8</v>
      </c>
      <c r="J3617" s="1">
        <v>2017</v>
      </c>
      <c r="K3617" s="2" t="s">
        <v>1349</v>
      </c>
      <c r="L3617" s="122">
        <f t="shared" si="291"/>
        <v>1.1000000000000001</v>
      </c>
      <c r="N3617" s="117">
        <v>2200000</v>
      </c>
      <c r="O3617" s="129">
        <f t="shared" si="289"/>
        <v>2420000</v>
      </c>
      <c r="P3617" s="14">
        <f t="shared" si="290"/>
        <v>0</v>
      </c>
      <c r="Q3617" s="14" t="str">
        <f>+IF(B3617='1'!$D$15,IF(C3617='1'!$D$16,'2'!D3617,""),"")</f>
        <v/>
      </c>
      <c r="S3617" s="36">
        <v>1900000</v>
      </c>
      <c r="T3617" s="87">
        <v>1900000</v>
      </c>
      <c r="U3617" s="96">
        <v>1900000</v>
      </c>
      <c r="V3617" s="108">
        <v>2200000</v>
      </c>
    </row>
    <row r="3618" spans="1:22" hidden="1" x14ac:dyDescent="0.2">
      <c r="A3618" s="103">
        <v>4133</v>
      </c>
      <c r="B3618" s="1" t="s">
        <v>49</v>
      </c>
      <c r="C3618" s="14">
        <v>21</v>
      </c>
      <c r="D3618" s="14">
        <v>253</v>
      </c>
      <c r="E3618" s="1">
        <v>17121</v>
      </c>
      <c r="F3618" s="1" t="str">
        <f t="shared" si="288"/>
        <v>ХУД21253</v>
      </c>
      <c r="G3618" s="2" t="s">
        <v>7</v>
      </c>
      <c r="I3618" s="1">
        <v>12</v>
      </c>
      <c r="J3618" s="1">
        <v>2018</v>
      </c>
      <c r="K3618" s="2" t="s">
        <v>1349</v>
      </c>
      <c r="L3618" s="122">
        <f t="shared" si="291"/>
        <v>1.1000000000000001</v>
      </c>
      <c r="N3618" s="117">
        <v>2200000</v>
      </c>
      <c r="O3618" s="129">
        <f t="shared" si="289"/>
        <v>2420000</v>
      </c>
      <c r="P3618" s="14">
        <f t="shared" si="290"/>
        <v>0</v>
      </c>
      <c r="Q3618" s="14" t="str">
        <f>+IF(B3618='1'!$D$15,IF(C3618='1'!$D$16,'2'!D3618,""),"")</f>
        <v/>
      </c>
      <c r="S3618" s="36">
        <v>1900000</v>
      </c>
      <c r="T3618" s="87">
        <v>1900000</v>
      </c>
      <c r="U3618" s="96">
        <v>1900000</v>
      </c>
      <c r="V3618" s="108">
        <v>2200000</v>
      </c>
    </row>
    <row r="3619" spans="1:22" hidden="1" x14ac:dyDescent="0.2">
      <c r="A3619" s="103">
        <v>4134</v>
      </c>
      <c r="B3619" s="1" t="s">
        <v>49</v>
      </c>
      <c r="C3619" s="14">
        <v>21</v>
      </c>
      <c r="D3619" s="14">
        <v>214</v>
      </c>
      <c r="E3619" s="1">
        <v>17121</v>
      </c>
      <c r="F3619" s="1" t="str">
        <f t="shared" si="288"/>
        <v>ХУД21214</v>
      </c>
      <c r="G3619" s="2" t="s">
        <v>2691</v>
      </c>
      <c r="I3619" s="1">
        <v>13</v>
      </c>
      <c r="J3619" s="1">
        <v>2024</v>
      </c>
      <c r="K3619" s="2" t="s">
        <v>1371</v>
      </c>
      <c r="L3619" s="126">
        <v>1</v>
      </c>
      <c r="N3619" s="120">
        <v>3200000</v>
      </c>
      <c r="O3619" s="129">
        <f t="shared" si="289"/>
        <v>3200000</v>
      </c>
      <c r="P3619" s="14">
        <f t="shared" si="290"/>
        <v>0</v>
      </c>
      <c r="Q3619" s="14" t="str">
        <f>+IF(B3619='1'!$D$15,IF(C3619='1'!$D$16,'2'!D3619,""),"")</f>
        <v/>
      </c>
      <c r="S3619" s="36"/>
      <c r="T3619" s="87">
        <v>0</v>
      </c>
      <c r="U3619" s="96">
        <v>0</v>
      </c>
      <c r="V3619" s="108">
        <v>0</v>
      </c>
    </row>
    <row r="3620" spans="1:22" hidden="1" x14ac:dyDescent="0.2">
      <c r="A3620" s="103">
        <v>4135</v>
      </c>
      <c r="B3620" s="1" t="s">
        <v>49</v>
      </c>
      <c r="C3620" s="14">
        <v>21</v>
      </c>
      <c r="D3620" s="14">
        <v>204</v>
      </c>
      <c r="E3620" s="1">
        <v>17121</v>
      </c>
      <c r="F3620" s="1" t="str">
        <f t="shared" si="288"/>
        <v>ХУД21204</v>
      </c>
      <c r="G3620" s="2" t="s">
        <v>1603</v>
      </c>
      <c r="I3620" s="1">
        <v>16</v>
      </c>
      <c r="J3620" s="1">
        <v>2019</v>
      </c>
      <c r="K3620" s="2" t="s">
        <v>1349</v>
      </c>
      <c r="L3620" s="122">
        <f t="shared" ref="L3620:L3665" si="292">+$L$1</f>
        <v>1.1000000000000001</v>
      </c>
      <c r="N3620" s="117">
        <v>2250000</v>
      </c>
      <c r="O3620" s="129">
        <f t="shared" si="289"/>
        <v>2475000</v>
      </c>
      <c r="P3620" s="14">
        <f t="shared" si="290"/>
        <v>0</v>
      </c>
      <c r="Q3620" s="14" t="str">
        <f>+IF(B3620='1'!$D$15,IF(C3620='1'!$D$16,'2'!D3620,""),"")</f>
        <v/>
      </c>
      <c r="S3620" s="36">
        <v>2000000</v>
      </c>
      <c r="T3620" s="87">
        <v>2000000</v>
      </c>
      <c r="U3620" s="96">
        <v>2000000</v>
      </c>
      <c r="V3620" s="108">
        <v>2250000</v>
      </c>
    </row>
    <row r="3621" spans="1:22" hidden="1" x14ac:dyDescent="0.2">
      <c r="A3621" s="103">
        <v>4136</v>
      </c>
      <c r="B3621" s="1" t="s">
        <v>49</v>
      </c>
      <c r="C3621" s="14">
        <v>21</v>
      </c>
      <c r="D3621" s="14">
        <v>203</v>
      </c>
      <c r="E3621" s="1">
        <v>17121</v>
      </c>
      <c r="F3621" s="1" t="str">
        <f t="shared" si="288"/>
        <v>ХУД21203</v>
      </c>
      <c r="G3621" s="2" t="s">
        <v>1603</v>
      </c>
      <c r="I3621" s="1">
        <v>16</v>
      </c>
      <c r="J3621" s="1">
        <v>2019</v>
      </c>
      <c r="K3621" s="2" t="s">
        <v>1349</v>
      </c>
      <c r="L3621" s="122">
        <f t="shared" si="292"/>
        <v>1.1000000000000001</v>
      </c>
      <c r="N3621" s="117">
        <v>2250000</v>
      </c>
      <c r="O3621" s="129">
        <f t="shared" si="289"/>
        <v>2475000</v>
      </c>
      <c r="P3621" s="14">
        <f t="shared" si="290"/>
        <v>0</v>
      </c>
      <c r="Q3621" s="14" t="str">
        <f>+IF(B3621='1'!$D$15,IF(C3621='1'!$D$16,'2'!D3621,""),"")</f>
        <v/>
      </c>
      <c r="S3621" s="36">
        <v>2000000</v>
      </c>
      <c r="T3621" s="87">
        <v>2000000</v>
      </c>
      <c r="U3621" s="96">
        <v>2000000</v>
      </c>
      <c r="V3621" s="108">
        <v>2250000</v>
      </c>
    </row>
    <row r="3622" spans="1:22" hidden="1" x14ac:dyDescent="0.2">
      <c r="A3622" s="103">
        <v>4137</v>
      </c>
      <c r="B3622" s="1" t="s">
        <v>49</v>
      </c>
      <c r="C3622" s="14">
        <v>21</v>
      </c>
      <c r="D3622" s="14">
        <v>202</v>
      </c>
      <c r="E3622" s="1">
        <v>17121</v>
      </c>
      <c r="F3622" s="1" t="str">
        <f t="shared" si="288"/>
        <v>ХУД21202</v>
      </c>
      <c r="G3622" s="2" t="s">
        <v>1603</v>
      </c>
      <c r="I3622" s="1">
        <v>16</v>
      </c>
      <c r="J3622" s="1">
        <v>2016</v>
      </c>
      <c r="K3622" s="2" t="s">
        <v>1349</v>
      </c>
      <c r="L3622" s="122">
        <f t="shared" si="292"/>
        <v>1.1000000000000001</v>
      </c>
      <c r="N3622" s="117">
        <v>2250000</v>
      </c>
      <c r="O3622" s="129">
        <f t="shared" si="289"/>
        <v>2475000</v>
      </c>
      <c r="P3622" s="14">
        <f t="shared" si="290"/>
        <v>0</v>
      </c>
      <c r="Q3622" s="14" t="str">
        <f>+IF(B3622='1'!$D$15,IF(C3622='1'!$D$16,'2'!D3622,""),"")</f>
        <v/>
      </c>
      <c r="S3622" s="36">
        <v>2000000</v>
      </c>
      <c r="T3622" s="87">
        <v>2000000</v>
      </c>
      <c r="U3622" s="96">
        <v>2000000</v>
      </c>
      <c r="V3622" s="108">
        <v>2250000</v>
      </c>
    </row>
    <row r="3623" spans="1:22" hidden="1" x14ac:dyDescent="0.2">
      <c r="A3623" s="103">
        <v>4138</v>
      </c>
      <c r="B3623" s="1" t="s">
        <v>49</v>
      </c>
      <c r="C3623" s="14">
        <v>21</v>
      </c>
      <c r="D3623" s="14">
        <v>201</v>
      </c>
      <c r="E3623" s="1">
        <v>17121</v>
      </c>
      <c r="F3623" s="1" t="str">
        <f t="shared" si="288"/>
        <v>ХУД21201</v>
      </c>
      <c r="G3623" s="2" t="s">
        <v>1603</v>
      </c>
      <c r="I3623" s="1">
        <v>16</v>
      </c>
      <c r="J3623" s="1">
        <v>2016</v>
      </c>
      <c r="K3623" s="2" t="s">
        <v>1349</v>
      </c>
      <c r="L3623" s="122">
        <f t="shared" si="292"/>
        <v>1.1000000000000001</v>
      </c>
      <c r="N3623" s="117">
        <v>2250000</v>
      </c>
      <c r="O3623" s="129">
        <f t="shared" si="289"/>
        <v>2475000</v>
      </c>
      <c r="P3623" s="14">
        <f t="shared" si="290"/>
        <v>0</v>
      </c>
      <c r="Q3623" s="14" t="str">
        <f>+IF(B3623='1'!$D$15,IF(C3623='1'!$D$16,'2'!D3623,""),"")</f>
        <v/>
      </c>
      <c r="S3623" s="36">
        <v>2000000</v>
      </c>
      <c r="T3623" s="87">
        <v>2000000</v>
      </c>
      <c r="U3623" s="96">
        <v>2000000</v>
      </c>
      <c r="V3623" s="108">
        <v>2250000</v>
      </c>
    </row>
    <row r="3624" spans="1:22" hidden="1" x14ac:dyDescent="0.2">
      <c r="A3624" s="103">
        <v>4139</v>
      </c>
      <c r="B3624" s="1" t="s">
        <v>49</v>
      </c>
      <c r="C3624" s="14">
        <v>22</v>
      </c>
      <c r="D3624" s="14" t="s">
        <v>1402</v>
      </c>
      <c r="E3624" s="1">
        <v>17027</v>
      </c>
      <c r="F3624" s="1" t="str">
        <f t="shared" si="288"/>
        <v>ХУД2262/8</v>
      </c>
      <c r="G3624" s="2" t="s">
        <v>1406</v>
      </c>
      <c r="I3624" s="1">
        <v>5</v>
      </c>
      <c r="J3624" s="1">
        <v>2009</v>
      </c>
      <c r="K3624" s="2" t="s">
        <v>1401</v>
      </c>
      <c r="L3624" s="122">
        <f t="shared" si="292"/>
        <v>1.1000000000000001</v>
      </c>
      <c r="N3624" s="117">
        <v>4400000</v>
      </c>
      <c r="O3624" s="129">
        <f t="shared" si="289"/>
        <v>4840000</v>
      </c>
      <c r="P3624" s="14">
        <f t="shared" si="290"/>
        <v>0</v>
      </c>
      <c r="Q3624" s="14" t="str">
        <f>+IF(B3624='1'!$D$15,IF(C3624='1'!$D$16,'2'!D3624,""),"")</f>
        <v/>
      </c>
      <c r="S3624" s="36">
        <v>3100000</v>
      </c>
      <c r="T3624" s="87">
        <v>3200000</v>
      </c>
      <c r="U3624" s="96">
        <v>4000000</v>
      </c>
      <c r="V3624" s="108">
        <v>4400000</v>
      </c>
    </row>
    <row r="3625" spans="1:22" hidden="1" x14ac:dyDescent="0.2">
      <c r="A3625" s="103">
        <v>4140</v>
      </c>
      <c r="B3625" s="1" t="s">
        <v>49</v>
      </c>
      <c r="C3625" s="14">
        <v>22</v>
      </c>
      <c r="D3625" s="14" t="s">
        <v>1381</v>
      </c>
      <c r="E3625" s="1">
        <v>17027</v>
      </c>
      <c r="F3625" s="1" t="str">
        <f t="shared" si="288"/>
        <v>ХУД2262/7</v>
      </c>
      <c r="G3625" s="2" t="s">
        <v>1406</v>
      </c>
      <c r="I3625" s="1">
        <v>5</v>
      </c>
      <c r="J3625" s="1">
        <v>2009</v>
      </c>
      <c r="K3625" s="2" t="s">
        <v>1380</v>
      </c>
      <c r="L3625" s="122">
        <f t="shared" si="292"/>
        <v>1.1000000000000001</v>
      </c>
      <c r="N3625" s="117">
        <v>4400000</v>
      </c>
      <c r="O3625" s="129">
        <f t="shared" si="289"/>
        <v>4840000</v>
      </c>
      <c r="P3625" s="14">
        <f t="shared" si="290"/>
        <v>0</v>
      </c>
      <c r="Q3625" s="14" t="str">
        <f>+IF(B3625='1'!$D$15,IF(C3625='1'!$D$16,'2'!D3625,""),"")</f>
        <v/>
      </c>
      <c r="S3625" s="36">
        <v>3100000</v>
      </c>
      <c r="T3625" s="87">
        <v>3200000</v>
      </c>
      <c r="U3625" s="96">
        <v>4000000</v>
      </c>
      <c r="V3625" s="108">
        <v>4400000</v>
      </c>
    </row>
    <row r="3626" spans="1:22" hidden="1" x14ac:dyDescent="0.2">
      <c r="A3626" s="103">
        <v>4141</v>
      </c>
      <c r="B3626" s="1" t="s">
        <v>49</v>
      </c>
      <c r="C3626" s="14">
        <v>22</v>
      </c>
      <c r="D3626" s="14" t="s">
        <v>1409</v>
      </c>
      <c r="E3626" s="1">
        <v>17027</v>
      </c>
      <c r="F3626" s="1" t="str">
        <f t="shared" si="288"/>
        <v>ХУД2262/6</v>
      </c>
      <c r="G3626" s="2" t="s">
        <v>1406</v>
      </c>
      <c r="I3626" s="1">
        <v>6</v>
      </c>
      <c r="J3626" s="1">
        <v>2009</v>
      </c>
      <c r="K3626" s="2" t="s">
        <v>1401</v>
      </c>
      <c r="L3626" s="122">
        <f t="shared" si="292"/>
        <v>1.1000000000000001</v>
      </c>
      <c r="N3626" s="117">
        <v>4400000</v>
      </c>
      <c r="O3626" s="129">
        <f t="shared" si="289"/>
        <v>4840000</v>
      </c>
      <c r="P3626" s="14">
        <f t="shared" si="290"/>
        <v>0</v>
      </c>
      <c r="Q3626" s="14" t="str">
        <f>+IF(B3626='1'!$D$15,IF(C3626='1'!$D$16,'2'!D3626,""),"")</f>
        <v/>
      </c>
      <c r="S3626" s="36">
        <v>3100000</v>
      </c>
      <c r="T3626" s="87">
        <v>3200000</v>
      </c>
      <c r="U3626" s="96">
        <v>4000000</v>
      </c>
      <c r="V3626" s="108">
        <v>4400000</v>
      </c>
    </row>
    <row r="3627" spans="1:22" hidden="1" x14ac:dyDescent="0.2">
      <c r="A3627" s="103">
        <v>4142</v>
      </c>
      <c r="B3627" s="1" t="s">
        <v>49</v>
      </c>
      <c r="C3627" s="14">
        <v>22</v>
      </c>
      <c r="D3627" s="14" t="s">
        <v>1410</v>
      </c>
      <c r="E3627" s="1">
        <v>17027</v>
      </c>
      <c r="F3627" s="1" t="str">
        <f t="shared" si="288"/>
        <v>ХУД2262/5</v>
      </c>
      <c r="G3627" s="2" t="s">
        <v>1406</v>
      </c>
      <c r="I3627" s="1">
        <v>6</v>
      </c>
      <c r="J3627" s="1">
        <v>2009</v>
      </c>
      <c r="K3627" s="2" t="s">
        <v>1401</v>
      </c>
      <c r="L3627" s="122">
        <f t="shared" si="292"/>
        <v>1.1000000000000001</v>
      </c>
      <c r="N3627" s="117">
        <v>4400000</v>
      </c>
      <c r="O3627" s="129">
        <f t="shared" si="289"/>
        <v>4840000</v>
      </c>
      <c r="P3627" s="14">
        <f t="shared" si="290"/>
        <v>0</v>
      </c>
      <c r="Q3627" s="14" t="str">
        <f>+IF(B3627='1'!$D$15,IF(C3627='1'!$D$16,'2'!D3627,""),"")</f>
        <v/>
      </c>
      <c r="S3627" s="36">
        <v>3100000</v>
      </c>
      <c r="T3627" s="87">
        <v>3200000</v>
      </c>
      <c r="U3627" s="96">
        <v>4000000</v>
      </c>
      <c r="V3627" s="108">
        <v>4400000</v>
      </c>
    </row>
    <row r="3628" spans="1:22" hidden="1" x14ac:dyDescent="0.2">
      <c r="A3628" s="103">
        <v>4143</v>
      </c>
      <c r="B3628" s="1" t="s">
        <v>49</v>
      </c>
      <c r="C3628" s="14">
        <v>22</v>
      </c>
      <c r="D3628" s="14" t="s">
        <v>1408</v>
      </c>
      <c r="E3628" s="1">
        <v>17027</v>
      </c>
      <c r="F3628" s="1" t="str">
        <f t="shared" si="288"/>
        <v>ХУД2262/4</v>
      </c>
      <c r="G3628" s="2" t="s">
        <v>1406</v>
      </c>
      <c r="I3628" s="1">
        <v>6</v>
      </c>
      <c r="J3628" s="1">
        <v>2009</v>
      </c>
      <c r="K3628" s="2" t="s">
        <v>1401</v>
      </c>
      <c r="L3628" s="122">
        <f t="shared" si="292"/>
        <v>1.1000000000000001</v>
      </c>
      <c r="N3628" s="117">
        <v>4400000</v>
      </c>
      <c r="O3628" s="129">
        <f t="shared" si="289"/>
        <v>4840000</v>
      </c>
      <c r="P3628" s="14">
        <f t="shared" si="290"/>
        <v>0</v>
      </c>
      <c r="Q3628" s="14" t="str">
        <f>+IF(B3628='1'!$D$15,IF(C3628='1'!$D$16,'2'!D3628,""),"")</f>
        <v/>
      </c>
      <c r="S3628" s="36">
        <v>3100000</v>
      </c>
      <c r="T3628" s="87">
        <v>3200000</v>
      </c>
      <c r="U3628" s="96">
        <v>4000000</v>
      </c>
      <c r="V3628" s="108">
        <v>4400000</v>
      </c>
    </row>
    <row r="3629" spans="1:22" hidden="1" x14ac:dyDescent="0.2">
      <c r="A3629" s="103">
        <v>4144</v>
      </c>
      <c r="B3629" s="1" t="s">
        <v>49</v>
      </c>
      <c r="C3629" s="14">
        <v>22</v>
      </c>
      <c r="D3629" s="14" t="s">
        <v>1407</v>
      </c>
      <c r="E3629" s="1">
        <v>17027</v>
      </c>
      <c r="F3629" s="1" t="str">
        <f t="shared" si="288"/>
        <v>ХУД2262/3</v>
      </c>
      <c r="G3629" s="2" t="s">
        <v>1406</v>
      </c>
      <c r="I3629" s="1">
        <v>6</v>
      </c>
      <c r="J3629" s="1">
        <v>2009</v>
      </c>
      <c r="K3629" s="2" t="s">
        <v>1401</v>
      </c>
      <c r="L3629" s="122">
        <f t="shared" si="292"/>
        <v>1.1000000000000001</v>
      </c>
      <c r="N3629" s="117">
        <v>4400000</v>
      </c>
      <c r="O3629" s="129">
        <f t="shared" si="289"/>
        <v>4840000</v>
      </c>
      <c r="P3629" s="14">
        <f t="shared" si="290"/>
        <v>0</v>
      </c>
      <c r="Q3629" s="14" t="str">
        <f>+IF(B3629='1'!$D$15,IF(C3629='1'!$D$16,'2'!D3629,""),"")</f>
        <v/>
      </c>
      <c r="S3629" s="36">
        <v>3100000</v>
      </c>
      <c r="T3629" s="87">
        <v>3200000</v>
      </c>
      <c r="U3629" s="96">
        <v>4000000</v>
      </c>
      <c r="V3629" s="108">
        <v>4400000</v>
      </c>
    </row>
    <row r="3630" spans="1:22" hidden="1" x14ac:dyDescent="0.2">
      <c r="A3630" s="103">
        <v>4145</v>
      </c>
      <c r="B3630" s="1" t="s">
        <v>49</v>
      </c>
      <c r="C3630" s="14">
        <v>22</v>
      </c>
      <c r="D3630" s="14" t="s">
        <v>1405</v>
      </c>
      <c r="E3630" s="1">
        <v>17027</v>
      </c>
      <c r="F3630" s="1" t="str">
        <f t="shared" si="288"/>
        <v>ХУД2262/2</v>
      </c>
      <c r="G3630" s="2" t="s">
        <v>1406</v>
      </c>
      <c r="I3630" s="1">
        <v>6</v>
      </c>
      <c r="J3630" s="1">
        <v>2009</v>
      </c>
      <c r="K3630" s="2" t="s">
        <v>1401</v>
      </c>
      <c r="L3630" s="122">
        <f t="shared" si="292"/>
        <v>1.1000000000000001</v>
      </c>
      <c r="N3630" s="117">
        <v>4400000</v>
      </c>
      <c r="O3630" s="129">
        <f t="shared" si="289"/>
        <v>4840000</v>
      </c>
      <c r="P3630" s="14">
        <f t="shared" si="290"/>
        <v>0</v>
      </c>
      <c r="Q3630" s="14" t="str">
        <f>+IF(B3630='1'!$D$15,IF(C3630='1'!$D$16,'2'!D3630,""),"")</f>
        <v/>
      </c>
      <c r="S3630" s="36">
        <v>3100000</v>
      </c>
      <c r="T3630" s="87">
        <v>3200000</v>
      </c>
      <c r="U3630" s="96">
        <v>4000000</v>
      </c>
      <c r="V3630" s="108">
        <v>4400000</v>
      </c>
    </row>
    <row r="3631" spans="1:22" hidden="1" x14ac:dyDescent="0.2">
      <c r="A3631" s="103">
        <v>4146</v>
      </c>
      <c r="B3631" s="1" t="s">
        <v>49</v>
      </c>
      <c r="C3631" s="14">
        <v>22</v>
      </c>
      <c r="D3631" s="14" t="s">
        <v>504</v>
      </c>
      <c r="E3631" s="1">
        <v>17027</v>
      </c>
      <c r="F3631" s="1" t="str">
        <f t="shared" si="288"/>
        <v>ХУД2262/1</v>
      </c>
      <c r="G3631" s="2" t="s">
        <v>1406</v>
      </c>
      <c r="I3631" s="1">
        <v>6</v>
      </c>
      <c r="J3631" s="1">
        <v>2009</v>
      </c>
      <c r="K3631" s="2" t="s">
        <v>1401</v>
      </c>
      <c r="L3631" s="122">
        <f t="shared" si="292"/>
        <v>1.1000000000000001</v>
      </c>
      <c r="N3631" s="117">
        <v>4400000</v>
      </c>
      <c r="O3631" s="129">
        <f t="shared" si="289"/>
        <v>4840000</v>
      </c>
      <c r="P3631" s="14">
        <f t="shared" si="290"/>
        <v>0</v>
      </c>
      <c r="Q3631" s="14" t="str">
        <f>+IF(B3631='1'!$D$15,IF(C3631='1'!$D$16,'2'!D3631,""),"")</f>
        <v/>
      </c>
      <c r="S3631" s="36">
        <v>3100000</v>
      </c>
      <c r="T3631" s="87">
        <v>3200000</v>
      </c>
      <c r="U3631" s="96">
        <v>4000000</v>
      </c>
      <c r="V3631" s="108">
        <v>4400000</v>
      </c>
    </row>
    <row r="3632" spans="1:22" hidden="1" x14ac:dyDescent="0.2">
      <c r="A3632" s="103">
        <v>4147</v>
      </c>
      <c r="B3632" s="1" t="s">
        <v>49</v>
      </c>
      <c r="C3632" s="14">
        <v>22</v>
      </c>
      <c r="D3632" s="14" t="s">
        <v>250</v>
      </c>
      <c r="E3632" s="1">
        <v>17029</v>
      </c>
      <c r="F3632" s="1" t="str">
        <f t="shared" si="288"/>
        <v>ХУД2251/1</v>
      </c>
      <c r="G3632" s="2" t="s">
        <v>2097</v>
      </c>
      <c r="I3632" s="1">
        <v>10</v>
      </c>
      <c r="J3632" s="1">
        <v>2016</v>
      </c>
      <c r="K3632" s="2" t="s">
        <v>1433</v>
      </c>
      <c r="L3632" s="122">
        <f t="shared" si="292"/>
        <v>1.1000000000000001</v>
      </c>
      <c r="N3632" s="117">
        <v>2850000</v>
      </c>
      <c r="O3632" s="129">
        <f t="shared" si="289"/>
        <v>3135000.0000000005</v>
      </c>
      <c r="P3632" s="14">
        <f t="shared" si="290"/>
        <v>0</v>
      </c>
      <c r="Q3632" s="14" t="str">
        <f>+IF(B3632='1'!$D$15,IF(C3632='1'!$D$16,'2'!D3632,""),"")</f>
        <v/>
      </c>
      <c r="S3632" s="36">
        <v>2500000</v>
      </c>
      <c r="T3632" s="87">
        <v>2500000</v>
      </c>
      <c r="U3632" s="96">
        <v>2600000</v>
      </c>
      <c r="V3632" s="108">
        <v>2850000</v>
      </c>
    </row>
    <row r="3633" spans="1:22" hidden="1" x14ac:dyDescent="0.2">
      <c r="A3633" s="103">
        <v>4148</v>
      </c>
      <c r="B3633" s="1" t="s">
        <v>49</v>
      </c>
      <c r="C3633" s="14">
        <v>22</v>
      </c>
      <c r="D3633" s="14">
        <v>51</v>
      </c>
      <c r="E3633" s="1">
        <v>17029</v>
      </c>
      <c r="F3633" s="1" t="str">
        <f t="shared" si="288"/>
        <v>ХУД2251</v>
      </c>
      <c r="G3633" s="2" t="s">
        <v>2097</v>
      </c>
      <c r="I3633" s="1">
        <v>12</v>
      </c>
      <c r="J3633" s="1">
        <v>2015</v>
      </c>
      <c r="K3633" s="2" t="s">
        <v>1433</v>
      </c>
      <c r="L3633" s="122">
        <f t="shared" si="292"/>
        <v>1.1000000000000001</v>
      </c>
      <c r="N3633" s="117">
        <v>2850000</v>
      </c>
      <c r="O3633" s="129">
        <f t="shared" si="289"/>
        <v>3135000.0000000005</v>
      </c>
      <c r="P3633" s="14">
        <f t="shared" si="290"/>
        <v>0</v>
      </c>
      <c r="Q3633" s="14" t="str">
        <f>+IF(B3633='1'!$D$15,IF(C3633='1'!$D$16,'2'!D3633,""),"")</f>
        <v/>
      </c>
      <c r="S3633" s="36">
        <v>2500000</v>
      </c>
      <c r="T3633" s="87">
        <v>2500000</v>
      </c>
      <c r="U3633" s="96">
        <v>2600000</v>
      </c>
      <c r="V3633" s="108">
        <v>2850000</v>
      </c>
    </row>
    <row r="3634" spans="1:22" hidden="1" x14ac:dyDescent="0.2">
      <c r="A3634" s="103">
        <v>4149</v>
      </c>
      <c r="B3634" s="1" t="s">
        <v>49</v>
      </c>
      <c r="C3634" s="14">
        <v>22</v>
      </c>
      <c r="D3634" s="14" t="s">
        <v>1400</v>
      </c>
      <c r="E3634" s="1">
        <v>17025</v>
      </c>
      <c r="F3634" s="1" t="str">
        <f t="shared" si="288"/>
        <v>ХУД22100/8</v>
      </c>
      <c r="G3634" s="2" t="s">
        <v>2098</v>
      </c>
      <c r="I3634" s="1">
        <v>10</v>
      </c>
      <c r="J3634" s="1">
        <v>2014</v>
      </c>
      <c r="K3634" s="2" t="s">
        <v>1389</v>
      </c>
      <c r="L3634" s="125">
        <f t="shared" si="292"/>
        <v>1.1000000000000001</v>
      </c>
      <c r="M3634" s="7"/>
      <c r="N3634" s="117">
        <v>3000000</v>
      </c>
      <c r="O3634" s="129">
        <f t="shared" si="289"/>
        <v>3300000.0000000005</v>
      </c>
      <c r="P3634" s="14">
        <f t="shared" si="290"/>
        <v>0</v>
      </c>
      <c r="Q3634" s="14" t="str">
        <f>+IF(B3634='1'!$D$15,IF(C3634='1'!$D$16,'2'!D3634,""),"")</f>
        <v/>
      </c>
      <c r="S3634" s="36">
        <v>2700000</v>
      </c>
      <c r="T3634" s="87">
        <v>2700000</v>
      </c>
      <c r="U3634" s="96">
        <v>2800000</v>
      </c>
      <c r="V3634" s="108">
        <v>3000000</v>
      </c>
    </row>
    <row r="3635" spans="1:22" hidden="1" x14ac:dyDescent="0.2">
      <c r="A3635" s="103">
        <v>4150</v>
      </c>
      <c r="B3635" s="1" t="s">
        <v>49</v>
      </c>
      <c r="C3635" s="14">
        <v>22</v>
      </c>
      <c r="D3635" s="14" t="s">
        <v>1399</v>
      </c>
      <c r="E3635" s="1">
        <v>17025</v>
      </c>
      <c r="F3635" s="1" t="str">
        <f t="shared" si="288"/>
        <v>ХУД22100/7</v>
      </c>
      <c r="G3635" s="2" t="s">
        <v>2098</v>
      </c>
      <c r="I3635" s="1">
        <v>10</v>
      </c>
      <c r="J3635" s="1">
        <v>2014</v>
      </c>
      <c r="K3635" s="2" t="s">
        <v>1389</v>
      </c>
      <c r="L3635" s="122">
        <f t="shared" si="292"/>
        <v>1.1000000000000001</v>
      </c>
      <c r="N3635" s="117">
        <v>3000000</v>
      </c>
      <c r="O3635" s="129">
        <f t="shared" si="289"/>
        <v>3300000.0000000005</v>
      </c>
      <c r="P3635" s="14">
        <f t="shared" si="290"/>
        <v>0</v>
      </c>
      <c r="Q3635" s="14" t="str">
        <f>+IF(B3635='1'!$D$15,IF(C3635='1'!$D$16,'2'!D3635,""),"")</f>
        <v/>
      </c>
      <c r="S3635" s="36">
        <v>2700000</v>
      </c>
      <c r="T3635" s="87">
        <v>2700000</v>
      </c>
      <c r="U3635" s="96">
        <v>2800000</v>
      </c>
      <c r="V3635" s="108">
        <v>3000000</v>
      </c>
    </row>
    <row r="3636" spans="1:22" hidden="1" x14ac:dyDescent="0.2">
      <c r="A3636" s="103">
        <v>4151</v>
      </c>
      <c r="B3636" s="1" t="s">
        <v>49</v>
      </c>
      <c r="C3636" s="14">
        <v>22</v>
      </c>
      <c r="D3636" s="14" t="s">
        <v>2202</v>
      </c>
      <c r="E3636" s="1">
        <v>17025</v>
      </c>
      <c r="F3636" s="1" t="str">
        <f t="shared" si="288"/>
        <v>ХУД22100/6</v>
      </c>
      <c r="G3636" s="2" t="s">
        <v>2098</v>
      </c>
      <c r="I3636" s="1">
        <v>10</v>
      </c>
      <c r="J3636" s="1">
        <v>2014</v>
      </c>
      <c r="K3636" s="2" t="s">
        <v>1389</v>
      </c>
      <c r="L3636" s="122">
        <f t="shared" si="292"/>
        <v>1.1000000000000001</v>
      </c>
      <c r="N3636" s="117">
        <v>3000000</v>
      </c>
      <c r="O3636" s="129">
        <f t="shared" si="289"/>
        <v>3300000.0000000005</v>
      </c>
      <c r="P3636" s="14">
        <f t="shared" si="290"/>
        <v>0</v>
      </c>
      <c r="Q3636" s="14" t="str">
        <f>+IF(B3636='1'!$D$15,IF(C3636='1'!$D$16,'2'!D3636,""),"")</f>
        <v/>
      </c>
      <c r="S3636" s="36">
        <v>2700000</v>
      </c>
      <c r="T3636" s="87">
        <v>2700000</v>
      </c>
      <c r="U3636" s="96">
        <v>2800000</v>
      </c>
      <c r="V3636" s="108">
        <v>3000000</v>
      </c>
    </row>
    <row r="3637" spans="1:22" hidden="1" x14ac:dyDescent="0.2">
      <c r="A3637" s="103">
        <v>4152</v>
      </c>
      <c r="B3637" s="1" t="s">
        <v>49</v>
      </c>
      <c r="C3637" s="14">
        <v>22</v>
      </c>
      <c r="D3637" s="14" t="s">
        <v>1398</v>
      </c>
      <c r="E3637" s="1">
        <v>17025</v>
      </c>
      <c r="F3637" s="1" t="str">
        <f t="shared" si="288"/>
        <v>ХУД22100/5</v>
      </c>
      <c r="G3637" s="2" t="s">
        <v>2098</v>
      </c>
      <c r="I3637" s="1">
        <v>10</v>
      </c>
      <c r="J3637" s="1">
        <v>2014</v>
      </c>
      <c r="K3637" s="2" t="s">
        <v>1389</v>
      </c>
      <c r="L3637" s="122">
        <f t="shared" si="292"/>
        <v>1.1000000000000001</v>
      </c>
      <c r="N3637" s="117">
        <v>3000000</v>
      </c>
      <c r="O3637" s="129">
        <f t="shared" si="289"/>
        <v>3300000.0000000005</v>
      </c>
      <c r="P3637" s="14">
        <f t="shared" si="290"/>
        <v>0</v>
      </c>
      <c r="Q3637" s="14" t="str">
        <f>+IF(B3637='1'!$D$15,IF(C3637='1'!$D$16,'2'!D3637,""),"")</f>
        <v/>
      </c>
      <c r="S3637" s="36">
        <v>2700000</v>
      </c>
      <c r="T3637" s="87">
        <v>2700000</v>
      </c>
      <c r="U3637" s="96">
        <v>2800000</v>
      </c>
      <c r="V3637" s="108">
        <v>3000000</v>
      </c>
    </row>
    <row r="3638" spans="1:22" hidden="1" x14ac:dyDescent="0.2">
      <c r="A3638" s="103">
        <v>4153</v>
      </c>
      <c r="B3638" s="1" t="s">
        <v>49</v>
      </c>
      <c r="C3638" s="14">
        <v>22</v>
      </c>
      <c r="D3638" s="14" t="s">
        <v>2203</v>
      </c>
      <c r="E3638" s="1">
        <v>17025</v>
      </c>
      <c r="F3638" s="1" t="str">
        <f t="shared" si="288"/>
        <v>ХУД22100/4</v>
      </c>
      <c r="G3638" s="2" t="s">
        <v>2204</v>
      </c>
      <c r="I3638" s="1">
        <v>10</v>
      </c>
      <c r="J3638" s="1">
        <v>2021</v>
      </c>
      <c r="K3638" s="2" t="s">
        <v>1389</v>
      </c>
      <c r="L3638" s="122">
        <f t="shared" si="292"/>
        <v>1.1000000000000001</v>
      </c>
      <c r="N3638" s="117">
        <v>4300000</v>
      </c>
      <c r="O3638" s="129">
        <f t="shared" si="289"/>
        <v>4730000</v>
      </c>
      <c r="P3638" s="14">
        <f t="shared" si="290"/>
        <v>0</v>
      </c>
      <c r="Q3638" s="14" t="str">
        <f>+IF(B3638='1'!$D$15,IF(C3638='1'!$D$16,'2'!D3638,""),"")</f>
        <v/>
      </c>
      <c r="S3638" s="36"/>
      <c r="T3638" s="87"/>
      <c r="U3638" s="96">
        <v>2800000</v>
      </c>
      <c r="V3638" s="108">
        <v>4300000</v>
      </c>
    </row>
    <row r="3639" spans="1:22" hidden="1" x14ac:dyDescent="0.2">
      <c r="A3639" s="103">
        <v>4154</v>
      </c>
      <c r="B3639" s="1" t="s">
        <v>49</v>
      </c>
      <c r="C3639" s="14">
        <v>22</v>
      </c>
      <c r="D3639" s="14" t="s">
        <v>1048</v>
      </c>
      <c r="E3639" s="1">
        <v>17025</v>
      </c>
      <c r="F3639" s="1" t="str">
        <f t="shared" si="288"/>
        <v>ХУД22100/3</v>
      </c>
      <c r="G3639" s="2" t="s">
        <v>2204</v>
      </c>
      <c r="I3639" s="1">
        <v>10</v>
      </c>
      <c r="J3639" s="1">
        <v>2021</v>
      </c>
      <c r="K3639" s="2" t="s">
        <v>1389</v>
      </c>
      <c r="L3639" s="122">
        <f t="shared" si="292"/>
        <v>1.1000000000000001</v>
      </c>
      <c r="N3639" s="117">
        <v>4300000</v>
      </c>
      <c r="O3639" s="129">
        <f t="shared" si="289"/>
        <v>4730000</v>
      </c>
      <c r="P3639" s="14">
        <f t="shared" si="290"/>
        <v>0</v>
      </c>
      <c r="Q3639" s="14" t="str">
        <f>+IF(B3639='1'!$D$15,IF(C3639='1'!$D$16,'2'!D3639,""),"")</f>
        <v/>
      </c>
      <c r="S3639" s="36"/>
      <c r="T3639" s="87"/>
      <c r="U3639" s="96">
        <v>2800000</v>
      </c>
      <c r="V3639" s="108">
        <v>4300000</v>
      </c>
    </row>
    <row r="3640" spans="1:22" hidden="1" x14ac:dyDescent="0.2">
      <c r="A3640" s="103">
        <v>4155</v>
      </c>
      <c r="B3640" s="1" t="s">
        <v>49</v>
      </c>
      <c r="C3640" s="14">
        <v>22</v>
      </c>
      <c r="D3640" s="14" t="s">
        <v>1046</v>
      </c>
      <c r="E3640" s="1">
        <v>17025</v>
      </c>
      <c r="F3640" s="1" t="str">
        <f t="shared" si="288"/>
        <v>ХУД22100/1</v>
      </c>
      <c r="G3640" s="2" t="s">
        <v>2204</v>
      </c>
      <c r="I3640" s="1">
        <v>10</v>
      </c>
      <c r="J3640" s="1">
        <v>2021</v>
      </c>
      <c r="K3640" s="2" t="s">
        <v>1389</v>
      </c>
      <c r="L3640" s="122">
        <f t="shared" si="292"/>
        <v>1.1000000000000001</v>
      </c>
      <c r="N3640" s="117">
        <v>4300000</v>
      </c>
      <c r="O3640" s="129">
        <f t="shared" si="289"/>
        <v>4730000</v>
      </c>
      <c r="P3640" s="14">
        <f t="shared" si="290"/>
        <v>0</v>
      </c>
      <c r="Q3640" s="14" t="str">
        <f>+IF(B3640='1'!$D$15,IF(C3640='1'!$D$16,'2'!D3640,""),"")</f>
        <v/>
      </c>
      <c r="S3640" s="36"/>
      <c r="T3640" s="87"/>
      <c r="U3640" s="96">
        <v>2800000</v>
      </c>
      <c r="V3640" s="108">
        <v>4300000</v>
      </c>
    </row>
    <row r="3641" spans="1:22" hidden="1" x14ac:dyDescent="0.2">
      <c r="A3641" s="103">
        <v>4156</v>
      </c>
      <c r="B3641" s="1" t="s">
        <v>49</v>
      </c>
      <c r="C3641" s="14">
        <v>22</v>
      </c>
      <c r="D3641" s="14">
        <v>100</v>
      </c>
      <c r="E3641" s="1">
        <v>17025</v>
      </c>
      <c r="F3641" s="1" t="str">
        <f t="shared" si="288"/>
        <v>ХУД22100</v>
      </c>
      <c r="G3641" s="2" t="s">
        <v>2204</v>
      </c>
      <c r="I3641" s="1">
        <v>10</v>
      </c>
      <c r="J3641" s="1">
        <v>2021</v>
      </c>
      <c r="K3641" s="2" t="s">
        <v>1389</v>
      </c>
      <c r="L3641" s="122">
        <f t="shared" si="292"/>
        <v>1.1000000000000001</v>
      </c>
      <c r="N3641" s="117">
        <v>4300000</v>
      </c>
      <c r="O3641" s="129">
        <f t="shared" si="289"/>
        <v>4730000</v>
      </c>
      <c r="P3641" s="14">
        <f t="shared" si="290"/>
        <v>0</v>
      </c>
      <c r="Q3641" s="14" t="str">
        <f>+IF(B3641='1'!$D$15,IF(C3641='1'!$D$16,'2'!D3641,""),"")</f>
        <v/>
      </c>
      <c r="S3641" s="36"/>
      <c r="T3641" s="87"/>
      <c r="U3641" s="96">
        <v>2800000</v>
      </c>
      <c r="V3641" s="108">
        <v>4300000</v>
      </c>
    </row>
    <row r="3642" spans="1:22" hidden="1" x14ac:dyDescent="0.2">
      <c r="A3642" s="103">
        <v>4157</v>
      </c>
      <c r="B3642" s="1" t="s">
        <v>49</v>
      </c>
      <c r="C3642" s="14">
        <v>22</v>
      </c>
      <c r="D3642" s="14">
        <v>98</v>
      </c>
      <c r="E3642" s="1">
        <v>17025</v>
      </c>
      <c r="F3642" s="1" t="str">
        <f t="shared" si="288"/>
        <v>ХУД2298</v>
      </c>
      <c r="G3642" s="2" t="s">
        <v>1869</v>
      </c>
      <c r="I3642" s="1">
        <v>10</v>
      </c>
      <c r="J3642" s="1">
        <v>2015</v>
      </c>
      <c r="K3642" s="2" t="s">
        <v>1389</v>
      </c>
      <c r="L3642" s="122">
        <f t="shared" si="292"/>
        <v>1.1000000000000001</v>
      </c>
      <c r="N3642" s="117">
        <v>2400000</v>
      </c>
      <c r="O3642" s="129">
        <f t="shared" si="289"/>
        <v>2640000</v>
      </c>
      <c r="P3642" s="14">
        <f t="shared" si="290"/>
        <v>0</v>
      </c>
      <c r="Q3642" s="14" t="str">
        <f>+IF(B3642='1'!$D$15,IF(C3642='1'!$D$16,'2'!D3642,""),"")</f>
        <v/>
      </c>
      <c r="S3642" s="36">
        <v>2200000</v>
      </c>
      <c r="T3642" s="87">
        <v>2200000</v>
      </c>
      <c r="U3642" s="96">
        <v>2200000</v>
      </c>
      <c r="V3642" s="108">
        <v>2400000</v>
      </c>
    </row>
    <row r="3643" spans="1:22" hidden="1" x14ac:dyDescent="0.2">
      <c r="A3643" s="103">
        <v>4158</v>
      </c>
      <c r="B3643" s="1" t="s">
        <v>49</v>
      </c>
      <c r="C3643" s="14">
        <v>22</v>
      </c>
      <c r="D3643" s="14">
        <v>97</v>
      </c>
      <c r="E3643" s="1">
        <v>17025</v>
      </c>
      <c r="F3643" s="1" t="str">
        <f t="shared" si="288"/>
        <v>ХУД2297</v>
      </c>
      <c r="G3643" s="2" t="s">
        <v>1869</v>
      </c>
      <c r="I3643" s="1">
        <v>10</v>
      </c>
      <c r="J3643" s="1">
        <v>2015</v>
      </c>
      <c r="K3643" s="2" t="s">
        <v>1389</v>
      </c>
      <c r="L3643" s="122">
        <f t="shared" si="292"/>
        <v>1.1000000000000001</v>
      </c>
      <c r="N3643" s="117">
        <v>2400000</v>
      </c>
      <c r="O3643" s="129">
        <f t="shared" si="289"/>
        <v>2640000</v>
      </c>
      <c r="P3643" s="14">
        <f t="shared" si="290"/>
        <v>0</v>
      </c>
      <c r="Q3643" s="14" t="str">
        <f>+IF(B3643='1'!$D$15,IF(C3643='1'!$D$16,'2'!D3643,""),"")</f>
        <v/>
      </c>
      <c r="S3643" s="36">
        <v>2200000</v>
      </c>
      <c r="T3643" s="87">
        <v>2200000</v>
      </c>
      <c r="U3643" s="96">
        <v>2200000</v>
      </c>
      <c r="V3643" s="108">
        <v>2400000</v>
      </c>
    </row>
    <row r="3644" spans="1:22" hidden="1" x14ac:dyDescent="0.2">
      <c r="A3644" s="103">
        <v>4159</v>
      </c>
      <c r="B3644" s="1" t="s">
        <v>49</v>
      </c>
      <c r="C3644" s="14">
        <v>22</v>
      </c>
      <c r="D3644" s="14">
        <v>96</v>
      </c>
      <c r="E3644" s="1">
        <v>17025</v>
      </c>
      <c r="F3644" s="1" t="str">
        <f t="shared" ref="F3644:F3707" si="293">+B3644&amp;C3644&amp;D3644</f>
        <v>ХУД2296</v>
      </c>
      <c r="G3644" s="2" t="s">
        <v>1869</v>
      </c>
      <c r="I3644" s="1">
        <v>10</v>
      </c>
      <c r="J3644" s="1">
        <v>2015</v>
      </c>
      <c r="K3644" s="2" t="s">
        <v>1389</v>
      </c>
      <c r="L3644" s="122">
        <f t="shared" si="292"/>
        <v>1.1000000000000001</v>
      </c>
      <c r="N3644" s="117">
        <v>2400000</v>
      </c>
      <c r="O3644" s="129">
        <f t="shared" si="289"/>
        <v>2640000</v>
      </c>
      <c r="P3644" s="14">
        <f t="shared" si="290"/>
        <v>0</v>
      </c>
      <c r="Q3644" s="14" t="str">
        <f>+IF(B3644='1'!$D$15,IF(C3644='1'!$D$16,'2'!D3644,""),"")</f>
        <v/>
      </c>
      <c r="S3644" s="36">
        <v>2200000</v>
      </c>
      <c r="T3644" s="87">
        <v>2200000</v>
      </c>
      <c r="U3644" s="96">
        <v>2200000</v>
      </c>
      <c r="V3644" s="108">
        <v>2400000</v>
      </c>
    </row>
    <row r="3645" spans="1:22" hidden="1" x14ac:dyDescent="0.2">
      <c r="A3645" s="103">
        <v>4160</v>
      </c>
      <c r="B3645" s="1" t="s">
        <v>49</v>
      </c>
      <c r="C3645" s="14">
        <v>22</v>
      </c>
      <c r="D3645" s="14">
        <v>95</v>
      </c>
      <c r="E3645" s="1">
        <v>17025</v>
      </c>
      <c r="F3645" s="1" t="str">
        <f t="shared" si="293"/>
        <v>ХУД2295</v>
      </c>
      <c r="G3645" s="2" t="s">
        <v>1869</v>
      </c>
      <c r="I3645" s="1">
        <v>9</v>
      </c>
      <c r="J3645" s="1">
        <v>2015</v>
      </c>
      <c r="K3645" s="2" t="s">
        <v>1389</v>
      </c>
      <c r="L3645" s="122">
        <f t="shared" si="292"/>
        <v>1.1000000000000001</v>
      </c>
      <c r="N3645" s="117">
        <v>2400000</v>
      </c>
      <c r="O3645" s="129">
        <f t="shared" si="289"/>
        <v>2640000</v>
      </c>
      <c r="P3645" s="14">
        <f t="shared" si="290"/>
        <v>0</v>
      </c>
      <c r="Q3645" s="14" t="str">
        <f>+IF(B3645='1'!$D$15,IF(C3645='1'!$D$16,'2'!D3645,""),"")</f>
        <v/>
      </c>
      <c r="S3645" s="36">
        <v>2200000</v>
      </c>
      <c r="T3645" s="87">
        <v>2200000</v>
      </c>
      <c r="U3645" s="96">
        <v>2200000</v>
      </c>
      <c r="V3645" s="108">
        <v>2400000</v>
      </c>
    </row>
    <row r="3646" spans="1:22" hidden="1" x14ac:dyDescent="0.2">
      <c r="A3646" s="103">
        <v>4161</v>
      </c>
      <c r="B3646" s="1" t="s">
        <v>49</v>
      </c>
      <c r="C3646" s="14">
        <v>22</v>
      </c>
      <c r="D3646" s="14">
        <v>94</v>
      </c>
      <c r="E3646" s="1">
        <v>17025</v>
      </c>
      <c r="F3646" s="1" t="str">
        <f t="shared" si="293"/>
        <v>ХУД2294</v>
      </c>
      <c r="G3646" s="2" t="s">
        <v>1869</v>
      </c>
      <c r="I3646" s="1">
        <v>8</v>
      </c>
      <c r="J3646" s="1">
        <v>2015</v>
      </c>
      <c r="K3646" s="2" t="s">
        <v>1389</v>
      </c>
      <c r="L3646" s="122">
        <f t="shared" si="292"/>
        <v>1.1000000000000001</v>
      </c>
      <c r="N3646" s="117">
        <v>2400000</v>
      </c>
      <c r="O3646" s="129">
        <f t="shared" si="289"/>
        <v>2640000</v>
      </c>
      <c r="P3646" s="14">
        <f t="shared" si="290"/>
        <v>0</v>
      </c>
      <c r="Q3646" s="14" t="str">
        <f>+IF(B3646='1'!$D$15,IF(C3646='1'!$D$16,'2'!D3646,""),"")</f>
        <v/>
      </c>
      <c r="S3646" s="36">
        <v>2200000</v>
      </c>
      <c r="T3646" s="87">
        <v>2200000</v>
      </c>
      <c r="U3646" s="96">
        <v>2200000</v>
      </c>
      <c r="V3646" s="108">
        <v>2400000</v>
      </c>
    </row>
    <row r="3647" spans="1:22" s="44" customFormat="1" hidden="1" x14ac:dyDescent="0.2">
      <c r="A3647" s="103">
        <v>4162</v>
      </c>
      <c r="B3647" s="1" t="s">
        <v>49</v>
      </c>
      <c r="C3647" s="14">
        <v>22</v>
      </c>
      <c r="D3647" s="14">
        <v>93</v>
      </c>
      <c r="E3647" s="1">
        <v>17025</v>
      </c>
      <c r="F3647" s="1" t="str">
        <f t="shared" si="293"/>
        <v>ХУД2293</v>
      </c>
      <c r="G3647" s="2" t="s">
        <v>1869</v>
      </c>
      <c r="H3647" s="2"/>
      <c r="I3647" s="1">
        <v>7</v>
      </c>
      <c r="J3647" s="1">
        <v>2015</v>
      </c>
      <c r="K3647" s="2" t="s">
        <v>1389</v>
      </c>
      <c r="L3647" s="122">
        <f t="shared" si="292"/>
        <v>1.1000000000000001</v>
      </c>
      <c r="M3647" s="3"/>
      <c r="N3647" s="117">
        <v>2400000</v>
      </c>
      <c r="O3647" s="129">
        <f t="shared" ref="O3647:O3710" si="294">L3647*N3647</f>
        <v>2640000</v>
      </c>
      <c r="P3647" s="14">
        <f t="shared" si="290"/>
        <v>0</v>
      </c>
      <c r="Q3647" s="14" t="str">
        <f>+IF(B3647='1'!$D$15,IF(C3647='1'!$D$16,'2'!D3647,""),"")</f>
        <v/>
      </c>
      <c r="R3647" s="13"/>
      <c r="S3647" s="36">
        <v>2200000</v>
      </c>
      <c r="T3647" s="87">
        <v>2200000</v>
      </c>
      <c r="U3647" s="96">
        <v>2200000</v>
      </c>
      <c r="V3647" s="108">
        <v>2400000</v>
      </c>
    </row>
    <row r="3648" spans="1:22" hidden="1" x14ac:dyDescent="0.2">
      <c r="A3648" s="103">
        <v>4163</v>
      </c>
      <c r="B3648" s="1" t="s">
        <v>49</v>
      </c>
      <c r="C3648" s="14">
        <v>22</v>
      </c>
      <c r="D3648" s="14">
        <v>76</v>
      </c>
      <c r="E3648" s="1">
        <v>17027</v>
      </c>
      <c r="F3648" s="1" t="str">
        <f t="shared" si="293"/>
        <v>ХУД2276</v>
      </c>
      <c r="G3648" s="2" t="s">
        <v>1379</v>
      </c>
      <c r="I3648" s="1">
        <v>5</v>
      </c>
      <c r="J3648" s="1">
        <v>2007</v>
      </c>
      <c r="K3648" s="2" t="s">
        <v>1380</v>
      </c>
      <c r="L3648" s="122">
        <f t="shared" si="292"/>
        <v>1.1000000000000001</v>
      </c>
      <c r="N3648" s="117">
        <v>3000000</v>
      </c>
      <c r="O3648" s="129">
        <f t="shared" si="294"/>
        <v>3300000.0000000005</v>
      </c>
      <c r="P3648" s="14">
        <f t="shared" si="290"/>
        <v>0</v>
      </c>
      <c r="Q3648" s="14" t="str">
        <f>+IF(B3648='1'!$D$15,IF(C3648='1'!$D$16,'2'!D3648,""),"")</f>
        <v/>
      </c>
      <c r="S3648" s="36">
        <v>2500000</v>
      </c>
      <c r="T3648" s="87">
        <v>2600000</v>
      </c>
      <c r="U3648" s="96">
        <v>2700000</v>
      </c>
      <c r="V3648" s="108">
        <v>3000000</v>
      </c>
    </row>
    <row r="3649" spans="1:22" hidden="1" x14ac:dyDescent="0.2">
      <c r="A3649" s="103">
        <v>4164</v>
      </c>
      <c r="B3649" s="1" t="s">
        <v>49</v>
      </c>
      <c r="C3649" s="14">
        <v>22</v>
      </c>
      <c r="D3649" s="14">
        <v>74</v>
      </c>
      <c r="E3649" s="1">
        <v>17027</v>
      </c>
      <c r="F3649" s="1" t="str">
        <f t="shared" si="293"/>
        <v>ХУД2274</v>
      </c>
      <c r="G3649" s="2" t="s">
        <v>1379</v>
      </c>
      <c r="I3649" s="1">
        <v>5</v>
      </c>
      <c r="J3649" s="1">
        <v>2007</v>
      </c>
      <c r="K3649" s="2" t="s">
        <v>1380</v>
      </c>
      <c r="L3649" s="122">
        <f t="shared" si="292"/>
        <v>1.1000000000000001</v>
      </c>
      <c r="N3649" s="117">
        <v>3000000</v>
      </c>
      <c r="O3649" s="129">
        <f t="shared" si="294"/>
        <v>3300000.0000000005</v>
      </c>
      <c r="P3649" s="14">
        <f t="shared" ref="P3649:P3712" si="295">+IF(Q3649="",0,P3648+1)</f>
        <v>0</v>
      </c>
      <c r="Q3649" s="14" t="str">
        <f>+IF(B3649='1'!$D$15,IF(C3649='1'!$D$16,'2'!D3649,""),"")</f>
        <v/>
      </c>
      <c r="S3649" s="36">
        <v>2500000</v>
      </c>
      <c r="T3649" s="87">
        <v>2600000</v>
      </c>
      <c r="U3649" s="96">
        <v>2700000</v>
      </c>
      <c r="V3649" s="108">
        <v>3000000</v>
      </c>
    </row>
    <row r="3650" spans="1:22" hidden="1" x14ac:dyDescent="0.2">
      <c r="A3650" s="103">
        <v>4165</v>
      </c>
      <c r="B3650" s="1" t="s">
        <v>49</v>
      </c>
      <c r="C3650" s="14">
        <v>22</v>
      </c>
      <c r="D3650" s="14">
        <v>72</v>
      </c>
      <c r="E3650" s="1">
        <v>17027</v>
      </c>
      <c r="F3650" s="1" t="str">
        <f t="shared" si="293"/>
        <v>ХУД2272</v>
      </c>
      <c r="G3650" s="2" t="s">
        <v>1379</v>
      </c>
      <c r="I3650" s="1">
        <v>5</v>
      </c>
      <c r="J3650" s="1">
        <v>2007</v>
      </c>
      <c r="K3650" s="2" t="s">
        <v>1380</v>
      </c>
      <c r="L3650" s="122">
        <f t="shared" si="292"/>
        <v>1.1000000000000001</v>
      </c>
      <c r="N3650" s="117">
        <v>3000000</v>
      </c>
      <c r="O3650" s="129">
        <f t="shared" si="294"/>
        <v>3300000.0000000005</v>
      </c>
      <c r="P3650" s="14">
        <f t="shared" si="295"/>
        <v>0</v>
      </c>
      <c r="Q3650" s="14" t="str">
        <f>+IF(B3650='1'!$D$15,IF(C3650='1'!$D$16,'2'!D3650,""),"")</f>
        <v/>
      </c>
      <c r="S3650" s="36">
        <v>2500000</v>
      </c>
      <c r="T3650" s="87">
        <v>2600000</v>
      </c>
      <c r="U3650" s="96">
        <v>2700000</v>
      </c>
      <c r="V3650" s="108">
        <v>3000000</v>
      </c>
    </row>
    <row r="3651" spans="1:22" hidden="1" x14ac:dyDescent="0.2">
      <c r="A3651" s="103">
        <v>4166</v>
      </c>
      <c r="B3651" s="1" t="s">
        <v>49</v>
      </c>
      <c r="C3651" s="14">
        <v>22</v>
      </c>
      <c r="D3651" s="14">
        <v>55</v>
      </c>
      <c r="E3651" s="1">
        <v>17029</v>
      </c>
      <c r="F3651" s="1" t="str">
        <f t="shared" si="293"/>
        <v>ХУД2255</v>
      </c>
      <c r="G3651" s="2" t="s">
        <v>1435</v>
      </c>
      <c r="I3651" s="1">
        <v>6</v>
      </c>
      <c r="J3651" s="1">
        <v>2011</v>
      </c>
      <c r="K3651" s="2" t="s">
        <v>1433</v>
      </c>
      <c r="L3651" s="122">
        <f t="shared" si="292"/>
        <v>1.1000000000000001</v>
      </c>
      <c r="N3651" s="117">
        <v>2900000</v>
      </c>
      <c r="O3651" s="129">
        <f t="shared" si="294"/>
        <v>3190000.0000000005</v>
      </c>
      <c r="P3651" s="14">
        <f t="shared" si="295"/>
        <v>0</v>
      </c>
      <c r="Q3651" s="14" t="str">
        <f>+IF(B3651='1'!$D$15,IF(C3651='1'!$D$16,'2'!D3651,""),"")</f>
        <v/>
      </c>
      <c r="S3651" s="36">
        <v>2400000</v>
      </c>
      <c r="T3651" s="87">
        <v>2600000</v>
      </c>
      <c r="U3651" s="96">
        <v>2700000</v>
      </c>
      <c r="V3651" s="108">
        <v>2900000</v>
      </c>
    </row>
    <row r="3652" spans="1:22" hidden="1" x14ac:dyDescent="0.2">
      <c r="A3652" s="103">
        <v>4167</v>
      </c>
      <c r="B3652" s="1" t="s">
        <v>49</v>
      </c>
      <c r="C3652" s="14">
        <v>22</v>
      </c>
      <c r="D3652" s="14">
        <v>54</v>
      </c>
      <c r="E3652" s="1">
        <v>17029</v>
      </c>
      <c r="F3652" s="1" t="str">
        <f t="shared" si="293"/>
        <v>ХУД2254</v>
      </c>
      <c r="G3652" s="2" t="s">
        <v>1435</v>
      </c>
      <c r="I3652" s="1">
        <v>6</v>
      </c>
      <c r="J3652" s="1">
        <v>2009</v>
      </c>
      <c r="K3652" s="2" t="s">
        <v>1433</v>
      </c>
      <c r="L3652" s="122">
        <f t="shared" si="292"/>
        <v>1.1000000000000001</v>
      </c>
      <c r="N3652" s="117">
        <v>2900000</v>
      </c>
      <c r="O3652" s="129">
        <f t="shared" si="294"/>
        <v>3190000.0000000005</v>
      </c>
      <c r="P3652" s="14">
        <f t="shared" si="295"/>
        <v>0</v>
      </c>
      <c r="Q3652" s="14" t="str">
        <f>+IF(B3652='1'!$D$15,IF(C3652='1'!$D$16,'2'!D3652,""),"")</f>
        <v/>
      </c>
      <c r="S3652" s="36">
        <v>2400000</v>
      </c>
      <c r="T3652" s="87">
        <v>2600000</v>
      </c>
      <c r="U3652" s="96">
        <v>2700000</v>
      </c>
      <c r="V3652" s="108">
        <v>2900000</v>
      </c>
    </row>
    <row r="3653" spans="1:22" hidden="1" x14ac:dyDescent="0.2">
      <c r="A3653" s="103">
        <v>4168</v>
      </c>
      <c r="B3653" s="1" t="s">
        <v>49</v>
      </c>
      <c r="C3653" s="14">
        <v>22</v>
      </c>
      <c r="D3653" s="14">
        <v>53</v>
      </c>
      <c r="E3653" s="1">
        <v>17029</v>
      </c>
      <c r="F3653" s="1" t="str">
        <f t="shared" si="293"/>
        <v>ХУД2253</v>
      </c>
      <c r="G3653" s="2" t="s">
        <v>1435</v>
      </c>
      <c r="I3653" s="1">
        <v>6</v>
      </c>
      <c r="J3653" s="1">
        <v>2009</v>
      </c>
      <c r="K3653" s="2" t="s">
        <v>1433</v>
      </c>
      <c r="L3653" s="122">
        <f t="shared" si="292"/>
        <v>1.1000000000000001</v>
      </c>
      <c r="N3653" s="117">
        <v>2900000</v>
      </c>
      <c r="O3653" s="129">
        <f t="shared" si="294"/>
        <v>3190000.0000000005</v>
      </c>
      <c r="P3653" s="14">
        <f t="shared" si="295"/>
        <v>0</v>
      </c>
      <c r="Q3653" s="14" t="str">
        <f>+IF(B3653='1'!$D$15,IF(C3653='1'!$D$16,'2'!D3653,""),"")</f>
        <v/>
      </c>
      <c r="S3653" s="36">
        <v>2400000</v>
      </c>
      <c r="T3653" s="87">
        <v>2600000</v>
      </c>
      <c r="U3653" s="96">
        <v>2700000</v>
      </c>
      <c r="V3653" s="108">
        <v>2900000</v>
      </c>
    </row>
    <row r="3654" spans="1:22" hidden="1" x14ac:dyDescent="0.2">
      <c r="A3654" s="103">
        <v>4169</v>
      </c>
      <c r="B3654" s="1" t="s">
        <v>49</v>
      </c>
      <c r="C3654" s="14">
        <v>22</v>
      </c>
      <c r="D3654" s="14">
        <v>52</v>
      </c>
      <c r="E3654" s="1">
        <v>17027</v>
      </c>
      <c r="F3654" s="1" t="str">
        <f t="shared" si="293"/>
        <v>ХУД2252</v>
      </c>
      <c r="G3654" s="2" t="s">
        <v>1382</v>
      </c>
      <c r="I3654" s="1">
        <v>6</v>
      </c>
      <c r="J3654" s="1">
        <v>2008</v>
      </c>
      <c r="K3654" s="2" t="s">
        <v>1380</v>
      </c>
      <c r="L3654" s="122">
        <f t="shared" si="292"/>
        <v>1.1000000000000001</v>
      </c>
      <c r="N3654" s="117">
        <v>3000000</v>
      </c>
      <c r="O3654" s="129">
        <f t="shared" si="294"/>
        <v>3300000.0000000005</v>
      </c>
      <c r="P3654" s="14">
        <f t="shared" si="295"/>
        <v>0</v>
      </c>
      <c r="Q3654" s="14" t="str">
        <f>+IF(B3654='1'!$D$15,IF(C3654='1'!$D$16,'2'!D3654,""),"")</f>
        <v/>
      </c>
      <c r="S3654" s="36"/>
      <c r="T3654" s="87">
        <v>2800000</v>
      </c>
      <c r="U3654" s="96">
        <v>2800000</v>
      </c>
      <c r="V3654" s="108">
        <v>3000000</v>
      </c>
    </row>
    <row r="3655" spans="1:22" hidden="1" x14ac:dyDescent="0.2">
      <c r="A3655" s="103">
        <v>4170</v>
      </c>
      <c r="B3655" s="1" t="s">
        <v>49</v>
      </c>
      <c r="C3655" s="14">
        <v>22</v>
      </c>
      <c r="D3655" s="14" t="s">
        <v>526</v>
      </c>
      <c r="E3655" s="1">
        <v>17029</v>
      </c>
      <c r="F3655" s="1" t="str">
        <f t="shared" si="293"/>
        <v>ХУД2251/3</v>
      </c>
      <c r="G3655" s="2" t="s">
        <v>2200</v>
      </c>
      <c r="I3655" s="1">
        <v>12</v>
      </c>
      <c r="J3655" s="1">
        <v>2022</v>
      </c>
      <c r="K3655" s="2" t="s">
        <v>1433</v>
      </c>
      <c r="L3655" s="122">
        <f t="shared" si="292"/>
        <v>1.1000000000000001</v>
      </c>
      <c r="N3655" s="117">
        <v>2900000</v>
      </c>
      <c r="O3655" s="129">
        <f t="shared" si="294"/>
        <v>3190000.0000000005</v>
      </c>
      <c r="P3655" s="14">
        <f t="shared" si="295"/>
        <v>0</v>
      </c>
      <c r="Q3655" s="14" t="str">
        <f>+IF(B3655='1'!$D$15,IF(C3655='1'!$D$16,'2'!D3655,""),"")</f>
        <v/>
      </c>
      <c r="S3655" s="36"/>
      <c r="T3655" s="87"/>
      <c r="U3655" s="96">
        <v>2700000</v>
      </c>
      <c r="V3655" s="108">
        <v>2900000</v>
      </c>
    </row>
    <row r="3656" spans="1:22" hidden="1" x14ac:dyDescent="0.2">
      <c r="A3656" s="103">
        <v>4171</v>
      </c>
      <c r="B3656" s="1" t="s">
        <v>49</v>
      </c>
      <c r="C3656" s="14">
        <v>22</v>
      </c>
      <c r="D3656" s="14">
        <v>60</v>
      </c>
      <c r="E3656" s="1">
        <v>17029</v>
      </c>
      <c r="F3656" s="1" t="str">
        <f t="shared" si="293"/>
        <v>ХУД2260</v>
      </c>
      <c r="G3656" s="2" t="s">
        <v>2200</v>
      </c>
      <c r="I3656" s="1">
        <v>12</v>
      </c>
      <c r="J3656" s="1">
        <v>2022</v>
      </c>
      <c r="K3656" s="2" t="s">
        <v>1433</v>
      </c>
      <c r="L3656" s="122">
        <f t="shared" si="292"/>
        <v>1.1000000000000001</v>
      </c>
      <c r="N3656" s="117">
        <v>2900000</v>
      </c>
      <c r="O3656" s="129">
        <f t="shared" si="294"/>
        <v>3190000.0000000005</v>
      </c>
      <c r="P3656" s="14">
        <f t="shared" si="295"/>
        <v>0</v>
      </c>
      <c r="Q3656" s="14" t="str">
        <f>+IF(B3656='1'!$D$15,IF(C3656='1'!$D$16,'2'!D3656,""),"")</f>
        <v/>
      </c>
      <c r="S3656" s="36"/>
      <c r="T3656" s="87"/>
      <c r="U3656" s="96">
        <v>2700000</v>
      </c>
      <c r="V3656" s="108">
        <v>2900000</v>
      </c>
    </row>
    <row r="3657" spans="1:22" hidden="1" x14ac:dyDescent="0.2">
      <c r="A3657" s="103">
        <v>4172</v>
      </c>
      <c r="B3657" s="1" t="s">
        <v>49</v>
      </c>
      <c r="C3657" s="14">
        <v>22</v>
      </c>
      <c r="D3657" s="14">
        <v>16</v>
      </c>
      <c r="E3657" s="1">
        <v>17029</v>
      </c>
      <c r="F3657" s="1" t="str">
        <f t="shared" si="293"/>
        <v>ХУД2216</v>
      </c>
      <c r="G3657" s="2" t="s">
        <v>2201</v>
      </c>
      <c r="I3657" s="1">
        <v>10</v>
      </c>
      <c r="J3657" s="1">
        <v>2022</v>
      </c>
      <c r="L3657" s="122">
        <f t="shared" si="292"/>
        <v>1.1000000000000001</v>
      </c>
      <c r="N3657" s="117">
        <v>3300000</v>
      </c>
      <c r="O3657" s="129">
        <f t="shared" si="294"/>
        <v>3630000.0000000005</v>
      </c>
      <c r="P3657" s="14">
        <f t="shared" si="295"/>
        <v>0</v>
      </c>
      <c r="Q3657" s="14" t="str">
        <f>+IF(B3657='1'!$D$15,IF(C3657='1'!$D$16,'2'!D3657,""),"")</f>
        <v/>
      </c>
      <c r="S3657" s="36"/>
      <c r="T3657" s="87"/>
      <c r="U3657" s="96">
        <v>3000000</v>
      </c>
      <c r="V3657" s="108">
        <v>3300000</v>
      </c>
    </row>
    <row r="3658" spans="1:22" hidden="1" x14ac:dyDescent="0.2">
      <c r="A3658" s="103">
        <v>4173</v>
      </c>
      <c r="B3658" s="1" t="s">
        <v>49</v>
      </c>
      <c r="C3658" s="14">
        <v>22</v>
      </c>
      <c r="D3658" s="14">
        <v>49</v>
      </c>
      <c r="E3658" s="1">
        <v>17029</v>
      </c>
      <c r="F3658" s="1" t="str">
        <f t="shared" si="293"/>
        <v>ХУД2249</v>
      </c>
      <c r="G3658" s="2" t="s">
        <v>2360</v>
      </c>
      <c r="I3658" s="1">
        <v>9</v>
      </c>
      <c r="J3658" s="1">
        <v>2014</v>
      </c>
      <c r="K3658" s="2" t="s">
        <v>1433</v>
      </c>
      <c r="L3658" s="122">
        <f t="shared" si="292"/>
        <v>1.1000000000000001</v>
      </c>
      <c r="N3658" s="117">
        <v>2700000</v>
      </c>
      <c r="O3658" s="129">
        <f t="shared" si="294"/>
        <v>2970000.0000000005</v>
      </c>
      <c r="P3658" s="14">
        <f t="shared" si="295"/>
        <v>0</v>
      </c>
      <c r="Q3658" s="14" t="str">
        <f>+IF(B3658='1'!$D$15,IF(C3658='1'!$D$16,'2'!D3658,""),"")</f>
        <v/>
      </c>
      <c r="S3658" s="36"/>
      <c r="T3658" s="87">
        <v>2400000</v>
      </c>
      <c r="U3658" s="96">
        <v>2500000</v>
      </c>
      <c r="V3658" s="108">
        <v>2700000</v>
      </c>
    </row>
    <row r="3659" spans="1:22" hidden="1" x14ac:dyDescent="0.2">
      <c r="A3659" s="103">
        <v>4174</v>
      </c>
      <c r="B3659" s="1" t="s">
        <v>49</v>
      </c>
      <c r="C3659" s="14">
        <v>22</v>
      </c>
      <c r="D3659" s="14">
        <v>48</v>
      </c>
      <c r="E3659" s="1">
        <v>17029</v>
      </c>
      <c r="F3659" s="1" t="str">
        <f t="shared" si="293"/>
        <v>ХУД2248</v>
      </c>
      <c r="G3659" s="2" t="s">
        <v>2101</v>
      </c>
      <c r="I3659" s="1">
        <v>6</v>
      </c>
      <c r="J3659" s="1">
        <v>2016</v>
      </c>
      <c r="K3659" s="2" t="s">
        <v>1433</v>
      </c>
      <c r="L3659" s="122">
        <f t="shared" si="292"/>
        <v>1.1000000000000001</v>
      </c>
      <c r="N3659" s="117">
        <v>2600000</v>
      </c>
      <c r="O3659" s="129">
        <f t="shared" si="294"/>
        <v>2860000</v>
      </c>
      <c r="P3659" s="14">
        <f t="shared" si="295"/>
        <v>0</v>
      </c>
      <c r="Q3659" s="14" t="str">
        <f>+IF(B3659='1'!$D$15,IF(C3659='1'!$D$16,'2'!D3659,""),"")</f>
        <v/>
      </c>
      <c r="S3659" s="36">
        <v>2400000</v>
      </c>
      <c r="T3659" s="87">
        <v>2400000</v>
      </c>
      <c r="U3659" s="96">
        <v>2400000</v>
      </c>
      <c r="V3659" s="108">
        <v>2600000</v>
      </c>
    </row>
    <row r="3660" spans="1:22" hidden="1" x14ac:dyDescent="0.2">
      <c r="A3660" s="103">
        <v>4175</v>
      </c>
      <c r="B3660" s="1" t="s">
        <v>49</v>
      </c>
      <c r="C3660" s="14">
        <v>22</v>
      </c>
      <c r="D3660" s="14">
        <v>47</v>
      </c>
      <c r="E3660" s="1">
        <v>17029</v>
      </c>
      <c r="F3660" s="1" t="str">
        <f t="shared" si="293"/>
        <v>ХУД2247</v>
      </c>
      <c r="G3660" s="2" t="s">
        <v>1436</v>
      </c>
      <c r="I3660" s="1">
        <v>10</v>
      </c>
      <c r="J3660" s="1">
        <v>2011</v>
      </c>
      <c r="K3660" s="2" t="s">
        <v>1433</v>
      </c>
      <c r="L3660" s="122">
        <f t="shared" si="292"/>
        <v>1.1000000000000001</v>
      </c>
      <c r="N3660" s="117">
        <v>2600000</v>
      </c>
      <c r="O3660" s="129">
        <f t="shared" si="294"/>
        <v>2860000</v>
      </c>
      <c r="P3660" s="14">
        <f t="shared" si="295"/>
        <v>0</v>
      </c>
      <c r="Q3660" s="14" t="str">
        <f>+IF(B3660='1'!$D$15,IF(C3660='1'!$D$16,'2'!D3660,""),"")</f>
        <v/>
      </c>
      <c r="S3660" s="36">
        <v>2400000</v>
      </c>
      <c r="T3660" s="87">
        <v>2400000</v>
      </c>
      <c r="U3660" s="96">
        <v>2400000</v>
      </c>
      <c r="V3660" s="108">
        <v>2600000</v>
      </c>
    </row>
    <row r="3661" spans="1:22" hidden="1" x14ac:dyDescent="0.2">
      <c r="A3661" s="103">
        <v>4176</v>
      </c>
      <c r="B3661" s="1" t="s">
        <v>49</v>
      </c>
      <c r="C3661" s="14">
        <v>22</v>
      </c>
      <c r="D3661" s="14">
        <v>46</v>
      </c>
      <c r="E3661" s="1">
        <v>17029</v>
      </c>
      <c r="F3661" s="1" t="str">
        <f t="shared" si="293"/>
        <v>ХУД2246</v>
      </c>
      <c r="G3661" s="2" t="s">
        <v>1438</v>
      </c>
      <c r="I3661" s="1">
        <v>6</v>
      </c>
      <c r="J3661" s="1">
        <v>2015</v>
      </c>
      <c r="K3661" s="2" t="s">
        <v>1433</v>
      </c>
      <c r="L3661" s="122">
        <f t="shared" si="292"/>
        <v>1.1000000000000001</v>
      </c>
      <c r="N3661" s="117">
        <v>0</v>
      </c>
      <c r="O3661" s="129">
        <f t="shared" si="294"/>
        <v>0</v>
      </c>
      <c r="P3661" s="14">
        <f t="shared" si="295"/>
        <v>0</v>
      </c>
      <c r="Q3661" s="14" t="str">
        <f>+IF(B3661='1'!$D$15,IF(C3661='1'!$D$16,'2'!D3661,""),"")</f>
        <v/>
      </c>
      <c r="S3661" s="36"/>
      <c r="T3661" s="87"/>
      <c r="U3661" s="96">
        <v>0</v>
      </c>
      <c r="V3661" s="108">
        <v>0</v>
      </c>
    </row>
    <row r="3662" spans="1:22" hidden="1" x14ac:dyDescent="0.2">
      <c r="A3662" s="103">
        <v>4177</v>
      </c>
      <c r="B3662" s="1" t="s">
        <v>49</v>
      </c>
      <c r="C3662" s="14">
        <v>22</v>
      </c>
      <c r="D3662" s="14">
        <v>45</v>
      </c>
      <c r="E3662" s="1">
        <v>17029</v>
      </c>
      <c r="F3662" s="1" t="str">
        <f t="shared" si="293"/>
        <v>ХУД2245</v>
      </c>
      <c r="G3662" s="2" t="s">
        <v>1868</v>
      </c>
      <c r="I3662" s="1">
        <v>13</v>
      </c>
      <c r="J3662" s="1">
        <v>2014</v>
      </c>
      <c r="K3662" s="2" t="s">
        <v>1433</v>
      </c>
      <c r="L3662" s="122">
        <f t="shared" si="292"/>
        <v>1.1000000000000001</v>
      </c>
      <c r="N3662" s="117">
        <v>2800000</v>
      </c>
      <c r="O3662" s="129">
        <f t="shared" si="294"/>
        <v>3080000.0000000005</v>
      </c>
      <c r="P3662" s="14">
        <f t="shared" si="295"/>
        <v>0</v>
      </c>
      <c r="Q3662" s="14" t="str">
        <f>+IF(B3662='1'!$D$15,IF(C3662='1'!$D$16,'2'!D3662,""),"")</f>
        <v/>
      </c>
      <c r="S3662" s="36">
        <v>2800000</v>
      </c>
      <c r="T3662" s="87">
        <v>2600000</v>
      </c>
      <c r="U3662" s="96">
        <v>2600000</v>
      </c>
      <c r="V3662" s="108">
        <v>2800000</v>
      </c>
    </row>
    <row r="3663" spans="1:22" hidden="1" x14ac:dyDescent="0.2">
      <c r="A3663" s="103">
        <v>4178</v>
      </c>
      <c r="B3663" s="1" t="s">
        <v>49</v>
      </c>
      <c r="C3663" s="14">
        <v>22</v>
      </c>
      <c r="D3663" s="14">
        <v>44</v>
      </c>
      <c r="E3663" s="1">
        <v>17029</v>
      </c>
      <c r="F3663" s="1" t="str">
        <f t="shared" si="293"/>
        <v>ХУД2244</v>
      </c>
      <c r="G3663" s="2" t="s">
        <v>1437</v>
      </c>
      <c r="I3663" s="1">
        <v>10</v>
      </c>
      <c r="J3663" s="1">
        <v>2012</v>
      </c>
      <c r="K3663" s="2" t="s">
        <v>1433</v>
      </c>
      <c r="L3663" s="122">
        <f t="shared" si="292"/>
        <v>1.1000000000000001</v>
      </c>
      <c r="N3663" s="117">
        <v>2600000</v>
      </c>
      <c r="O3663" s="129">
        <f t="shared" si="294"/>
        <v>2860000</v>
      </c>
      <c r="P3663" s="14">
        <f t="shared" si="295"/>
        <v>0</v>
      </c>
      <c r="Q3663" s="14" t="str">
        <f>+IF(B3663='1'!$D$15,IF(C3663='1'!$D$16,'2'!D3663,""),"")</f>
        <v/>
      </c>
      <c r="S3663" s="36">
        <v>2400000</v>
      </c>
      <c r="T3663" s="87">
        <v>2400000</v>
      </c>
      <c r="U3663" s="96">
        <v>2400000</v>
      </c>
      <c r="V3663" s="108">
        <v>2600000</v>
      </c>
    </row>
    <row r="3664" spans="1:22" hidden="1" x14ac:dyDescent="0.2">
      <c r="A3664" s="103">
        <v>4179</v>
      </c>
      <c r="B3664" s="1" t="s">
        <v>49</v>
      </c>
      <c r="C3664" s="14">
        <v>22</v>
      </c>
      <c r="D3664" s="14">
        <v>30</v>
      </c>
      <c r="E3664" s="1">
        <v>17029</v>
      </c>
      <c r="F3664" s="1" t="str">
        <f t="shared" si="293"/>
        <v>ХУД2230</v>
      </c>
      <c r="G3664" s="2" t="s">
        <v>1434</v>
      </c>
      <c r="I3664" s="1">
        <v>6</v>
      </c>
      <c r="J3664" s="1">
        <v>2007</v>
      </c>
      <c r="K3664" s="2" t="s">
        <v>1433</v>
      </c>
      <c r="L3664" s="122">
        <f t="shared" si="292"/>
        <v>1.1000000000000001</v>
      </c>
      <c r="N3664" s="117">
        <v>3300000</v>
      </c>
      <c r="O3664" s="129">
        <f t="shared" si="294"/>
        <v>3630000.0000000005</v>
      </c>
      <c r="P3664" s="14">
        <f t="shared" si="295"/>
        <v>0</v>
      </c>
      <c r="Q3664" s="14" t="str">
        <f>+IF(B3664='1'!$D$15,IF(C3664='1'!$D$16,'2'!D3664,""),"")</f>
        <v/>
      </c>
      <c r="S3664" s="36">
        <v>2500000</v>
      </c>
      <c r="T3664" s="87">
        <v>2800000</v>
      </c>
      <c r="U3664" s="96">
        <v>3000000</v>
      </c>
      <c r="V3664" s="108">
        <v>3300000</v>
      </c>
    </row>
    <row r="3665" spans="1:22" hidden="1" x14ac:dyDescent="0.2">
      <c r="A3665" s="103">
        <v>4180</v>
      </c>
      <c r="B3665" s="1" t="s">
        <v>49</v>
      </c>
      <c r="C3665" s="14">
        <v>22</v>
      </c>
      <c r="D3665" s="14">
        <v>25</v>
      </c>
      <c r="E3665" s="1">
        <v>17050</v>
      </c>
      <c r="F3665" s="1" t="str">
        <f t="shared" si="293"/>
        <v>ХУД2225</v>
      </c>
      <c r="G3665" s="2" t="s">
        <v>2199</v>
      </c>
      <c r="I3665" s="1">
        <v>5</v>
      </c>
      <c r="J3665" s="1">
        <v>2016</v>
      </c>
      <c r="K3665" s="2" t="s">
        <v>1433</v>
      </c>
      <c r="L3665" s="122">
        <f t="shared" si="292"/>
        <v>1.1000000000000001</v>
      </c>
      <c r="N3665" s="117">
        <v>0</v>
      </c>
      <c r="O3665" s="129">
        <f t="shared" si="294"/>
        <v>0</v>
      </c>
      <c r="P3665" s="14">
        <f t="shared" si="295"/>
        <v>0</v>
      </c>
      <c r="Q3665" s="14" t="str">
        <f>+IF(B3665='1'!$D$15,IF(C3665='1'!$D$16,'2'!D3665,""),"")</f>
        <v/>
      </c>
      <c r="S3665" s="36"/>
      <c r="T3665" s="87">
        <v>0</v>
      </c>
      <c r="U3665" s="96">
        <v>0</v>
      </c>
      <c r="V3665" s="108">
        <v>0</v>
      </c>
    </row>
    <row r="3666" spans="1:22" hidden="1" x14ac:dyDescent="0.2">
      <c r="A3666" s="103">
        <v>4181</v>
      </c>
      <c r="B3666" s="43" t="s">
        <v>49</v>
      </c>
      <c r="C3666" s="43">
        <v>22</v>
      </c>
      <c r="D3666" s="43">
        <v>20</v>
      </c>
      <c r="E3666" s="43">
        <v>17028</v>
      </c>
      <c r="F3666" s="43" t="str">
        <f t="shared" si="293"/>
        <v>ХУД2220</v>
      </c>
      <c r="G3666" s="44" t="s">
        <v>2449</v>
      </c>
      <c r="H3666" s="44"/>
      <c r="I3666" s="43">
        <v>3</v>
      </c>
      <c r="J3666" s="43">
        <v>1954</v>
      </c>
      <c r="K3666" s="44" t="s">
        <v>8</v>
      </c>
      <c r="L3666" s="124">
        <v>1.1499999999999999</v>
      </c>
      <c r="M3666" s="45" t="s">
        <v>2015</v>
      </c>
      <c r="N3666" s="128">
        <v>0</v>
      </c>
      <c r="O3666" s="129">
        <f t="shared" si="294"/>
        <v>0</v>
      </c>
      <c r="P3666" s="14">
        <f t="shared" si="295"/>
        <v>0</v>
      </c>
      <c r="Q3666" s="14" t="str">
        <f>+IF(B3666='1'!$D$15,IF(C3666='1'!$D$16,'2'!D3666,""),"")</f>
        <v/>
      </c>
      <c r="S3666" s="46">
        <v>0</v>
      </c>
      <c r="T3666" s="47">
        <v>0</v>
      </c>
      <c r="U3666" s="128">
        <v>0</v>
      </c>
      <c r="V3666" s="108">
        <v>0</v>
      </c>
    </row>
    <row r="3667" spans="1:22" hidden="1" x14ac:dyDescent="0.2">
      <c r="A3667" s="103">
        <v>4182</v>
      </c>
      <c r="B3667" s="43" t="s">
        <v>49</v>
      </c>
      <c r="C3667" s="43">
        <v>22</v>
      </c>
      <c r="D3667" s="43">
        <v>5</v>
      </c>
      <c r="E3667" s="43">
        <v>17028</v>
      </c>
      <c r="F3667" s="43" t="str">
        <f t="shared" si="293"/>
        <v>ХУД225</v>
      </c>
      <c r="G3667" s="44" t="s">
        <v>2534</v>
      </c>
      <c r="H3667" s="44"/>
      <c r="I3667" s="43">
        <v>2</v>
      </c>
      <c r="J3667" s="43">
        <v>1956</v>
      </c>
      <c r="K3667" s="44" t="s">
        <v>1389</v>
      </c>
      <c r="L3667" s="124">
        <v>1.1499999999999999</v>
      </c>
      <c r="M3667" s="45" t="s">
        <v>2015</v>
      </c>
      <c r="N3667" s="128">
        <v>0</v>
      </c>
      <c r="O3667" s="129">
        <f t="shared" si="294"/>
        <v>0</v>
      </c>
      <c r="P3667" s="14">
        <f t="shared" si="295"/>
        <v>0</v>
      </c>
      <c r="Q3667" s="14" t="str">
        <f>+IF(B3667='1'!$D$15,IF(C3667='1'!$D$16,'2'!D3667,""),"")</f>
        <v/>
      </c>
      <c r="S3667" s="46">
        <v>0</v>
      </c>
      <c r="T3667" s="47">
        <v>0</v>
      </c>
      <c r="U3667" s="128">
        <v>0</v>
      </c>
      <c r="V3667" s="108">
        <v>0</v>
      </c>
    </row>
    <row r="3668" spans="1:22" hidden="1" x14ac:dyDescent="0.2">
      <c r="A3668" s="103">
        <v>4183</v>
      </c>
      <c r="B3668" s="1" t="s">
        <v>49</v>
      </c>
      <c r="C3668" s="14">
        <v>23</v>
      </c>
      <c r="D3668" s="14">
        <v>622</v>
      </c>
      <c r="F3668" s="1" t="str">
        <f t="shared" si="293"/>
        <v>ХУД23622</v>
      </c>
      <c r="G3668" s="2" t="s">
        <v>1865</v>
      </c>
      <c r="I3668" s="1">
        <v>4</v>
      </c>
      <c r="J3668" s="1">
        <v>2019</v>
      </c>
      <c r="L3668" s="122">
        <f t="shared" ref="L3668:L3699" si="296">+$L$1</f>
        <v>1.1000000000000001</v>
      </c>
      <c r="N3668" s="117">
        <v>3800000</v>
      </c>
      <c r="O3668" s="129">
        <f t="shared" si="294"/>
        <v>4180000.0000000005</v>
      </c>
      <c r="P3668" s="14">
        <f t="shared" si="295"/>
        <v>0</v>
      </c>
      <c r="Q3668" s="14" t="str">
        <f>+IF(B3668='1'!$D$15,IF(C3668='1'!$D$16,'2'!D3668,""),"")</f>
        <v/>
      </c>
      <c r="S3668" s="36">
        <v>3500000</v>
      </c>
      <c r="T3668" s="87">
        <v>3500000</v>
      </c>
      <c r="U3668" s="96">
        <v>3500000</v>
      </c>
      <c r="V3668" s="108">
        <v>3800000</v>
      </c>
    </row>
    <row r="3669" spans="1:22" hidden="1" x14ac:dyDescent="0.2">
      <c r="A3669" s="103">
        <v>4184</v>
      </c>
      <c r="B3669" s="1" t="s">
        <v>49</v>
      </c>
      <c r="C3669" s="14">
        <v>23</v>
      </c>
      <c r="D3669" s="14">
        <v>621</v>
      </c>
      <c r="F3669" s="1" t="str">
        <f t="shared" si="293"/>
        <v>ХУД23621</v>
      </c>
      <c r="G3669" s="2" t="s">
        <v>1865</v>
      </c>
      <c r="I3669" s="1">
        <v>4</v>
      </c>
      <c r="J3669" s="1">
        <v>2019</v>
      </c>
      <c r="L3669" s="122">
        <f t="shared" si="296"/>
        <v>1.1000000000000001</v>
      </c>
      <c r="N3669" s="117">
        <v>3800000</v>
      </c>
      <c r="O3669" s="129">
        <f t="shared" si="294"/>
        <v>4180000.0000000005</v>
      </c>
      <c r="P3669" s="14">
        <f t="shared" si="295"/>
        <v>0</v>
      </c>
      <c r="Q3669" s="14" t="str">
        <f>+IF(B3669='1'!$D$15,IF(C3669='1'!$D$16,'2'!D3669,""),"")</f>
        <v/>
      </c>
      <c r="S3669" s="36">
        <v>3500000</v>
      </c>
      <c r="T3669" s="87">
        <v>3500000</v>
      </c>
      <c r="U3669" s="96">
        <v>3500000</v>
      </c>
      <c r="V3669" s="108">
        <v>3800000</v>
      </c>
    </row>
    <row r="3670" spans="1:22" hidden="1" x14ac:dyDescent="0.2">
      <c r="A3670" s="103">
        <v>4185</v>
      </c>
      <c r="B3670" s="1" t="s">
        <v>49</v>
      </c>
      <c r="C3670" s="14">
        <v>23</v>
      </c>
      <c r="D3670" s="14" t="s">
        <v>1277</v>
      </c>
      <c r="F3670" s="1" t="str">
        <f t="shared" si="293"/>
        <v>ХУД2361Б</v>
      </c>
      <c r="G3670" s="2" t="s">
        <v>1859</v>
      </c>
      <c r="I3670" s="1">
        <v>13</v>
      </c>
      <c r="J3670" s="1">
        <v>2021</v>
      </c>
      <c r="L3670" s="122">
        <f t="shared" si="296"/>
        <v>1.1000000000000001</v>
      </c>
      <c r="N3670" s="117">
        <v>3300000</v>
      </c>
      <c r="O3670" s="129">
        <f t="shared" si="294"/>
        <v>3630000.0000000005</v>
      </c>
      <c r="P3670" s="14">
        <f t="shared" si="295"/>
        <v>0</v>
      </c>
      <c r="Q3670" s="14" t="str">
        <f>+IF(B3670='1'!$D$15,IF(C3670='1'!$D$16,'2'!D3670,""),"")</f>
        <v/>
      </c>
      <c r="S3670" s="36">
        <v>3000000</v>
      </c>
      <c r="T3670" s="87">
        <v>3000000</v>
      </c>
      <c r="U3670" s="96">
        <v>3000000</v>
      </c>
      <c r="V3670" s="108">
        <v>3300000</v>
      </c>
    </row>
    <row r="3671" spans="1:22" hidden="1" x14ac:dyDescent="0.2">
      <c r="A3671" s="103">
        <v>4186</v>
      </c>
      <c r="B3671" s="1" t="s">
        <v>49</v>
      </c>
      <c r="C3671" s="14">
        <v>23</v>
      </c>
      <c r="D3671" s="14" t="s">
        <v>908</v>
      </c>
      <c r="F3671" s="1" t="str">
        <f t="shared" si="293"/>
        <v>ХУД2361А</v>
      </c>
      <c r="G3671" s="2" t="s">
        <v>1859</v>
      </c>
      <c r="I3671" s="1">
        <v>13</v>
      </c>
      <c r="J3671" s="1">
        <v>2021</v>
      </c>
      <c r="L3671" s="122">
        <f t="shared" si="296"/>
        <v>1.1000000000000001</v>
      </c>
      <c r="N3671" s="117">
        <v>3300000</v>
      </c>
      <c r="O3671" s="129">
        <f t="shared" si="294"/>
        <v>3630000.0000000005</v>
      </c>
      <c r="P3671" s="14">
        <f t="shared" si="295"/>
        <v>0</v>
      </c>
      <c r="Q3671" s="14" t="str">
        <f>+IF(B3671='1'!$D$15,IF(C3671='1'!$D$16,'2'!D3671,""),"")</f>
        <v/>
      </c>
      <c r="S3671" s="36">
        <v>3000000</v>
      </c>
      <c r="T3671" s="87">
        <v>3000000</v>
      </c>
      <c r="U3671" s="96">
        <v>3000000</v>
      </c>
      <c r="V3671" s="108">
        <v>3300000</v>
      </c>
    </row>
    <row r="3672" spans="1:22" hidden="1" x14ac:dyDescent="0.2">
      <c r="A3672" s="103">
        <v>4187</v>
      </c>
      <c r="B3672" s="1" t="s">
        <v>49</v>
      </c>
      <c r="C3672" s="14">
        <v>23</v>
      </c>
      <c r="D3672" s="14" t="s">
        <v>1266</v>
      </c>
      <c r="F3672" s="1" t="str">
        <f t="shared" si="293"/>
        <v>ХУД2359В</v>
      </c>
      <c r="G3672" s="2" t="s">
        <v>1859</v>
      </c>
      <c r="I3672" s="1">
        <v>4</v>
      </c>
      <c r="J3672" s="1">
        <v>2021</v>
      </c>
      <c r="L3672" s="122">
        <f t="shared" si="296"/>
        <v>1.1000000000000001</v>
      </c>
      <c r="N3672" s="117">
        <v>3300000</v>
      </c>
      <c r="O3672" s="129">
        <f t="shared" si="294"/>
        <v>3630000.0000000005</v>
      </c>
      <c r="P3672" s="14">
        <f t="shared" si="295"/>
        <v>0</v>
      </c>
      <c r="Q3672" s="14" t="str">
        <f>+IF(B3672='1'!$D$15,IF(C3672='1'!$D$16,'2'!D3672,""),"")</f>
        <v/>
      </c>
      <c r="S3672" s="36"/>
      <c r="T3672" s="87"/>
      <c r="U3672" s="96">
        <v>3000000</v>
      </c>
      <c r="V3672" s="108">
        <v>3300000</v>
      </c>
    </row>
    <row r="3673" spans="1:22" hidden="1" x14ac:dyDescent="0.2">
      <c r="A3673" s="103">
        <v>4188</v>
      </c>
      <c r="B3673" s="1" t="s">
        <v>49</v>
      </c>
      <c r="C3673" s="14">
        <v>23</v>
      </c>
      <c r="D3673" s="14" t="s">
        <v>1265</v>
      </c>
      <c r="F3673" s="1" t="str">
        <f t="shared" si="293"/>
        <v>ХУД2359Б</v>
      </c>
      <c r="G3673" s="2" t="s">
        <v>1859</v>
      </c>
      <c r="I3673" s="1">
        <v>4</v>
      </c>
      <c r="J3673" s="1">
        <v>2021</v>
      </c>
      <c r="L3673" s="122">
        <f t="shared" si="296"/>
        <v>1.1000000000000001</v>
      </c>
      <c r="N3673" s="117">
        <v>3300000</v>
      </c>
      <c r="O3673" s="129">
        <f t="shared" si="294"/>
        <v>3630000.0000000005</v>
      </c>
      <c r="P3673" s="14">
        <f t="shared" si="295"/>
        <v>0</v>
      </c>
      <c r="Q3673" s="14" t="str">
        <f>+IF(B3673='1'!$D$15,IF(C3673='1'!$D$16,'2'!D3673,""),"")</f>
        <v/>
      </c>
      <c r="S3673" s="36"/>
      <c r="T3673" s="87"/>
      <c r="U3673" s="96">
        <v>3000000</v>
      </c>
      <c r="V3673" s="108">
        <v>3300000</v>
      </c>
    </row>
    <row r="3674" spans="1:22" hidden="1" x14ac:dyDescent="0.2">
      <c r="A3674" s="103">
        <v>4189</v>
      </c>
      <c r="B3674" s="1" t="s">
        <v>49</v>
      </c>
      <c r="C3674" s="14">
        <v>23</v>
      </c>
      <c r="D3674" s="14" t="s">
        <v>1267</v>
      </c>
      <c r="F3674" s="1" t="str">
        <f t="shared" si="293"/>
        <v>ХУД2359А</v>
      </c>
      <c r="G3674" s="2" t="s">
        <v>1859</v>
      </c>
      <c r="I3674" s="1">
        <v>4</v>
      </c>
      <c r="J3674" s="1">
        <v>2021</v>
      </c>
      <c r="L3674" s="122">
        <f t="shared" si="296"/>
        <v>1.1000000000000001</v>
      </c>
      <c r="N3674" s="117">
        <v>3300000</v>
      </c>
      <c r="O3674" s="129">
        <f t="shared" si="294"/>
        <v>3630000.0000000005</v>
      </c>
      <c r="P3674" s="14">
        <f t="shared" si="295"/>
        <v>0</v>
      </c>
      <c r="Q3674" s="14" t="str">
        <f>+IF(B3674='1'!$D$15,IF(C3674='1'!$D$16,'2'!D3674,""),"")</f>
        <v/>
      </c>
      <c r="S3674" s="36"/>
      <c r="T3674" s="87"/>
      <c r="U3674" s="96">
        <v>3000000</v>
      </c>
      <c r="V3674" s="108">
        <v>3300000</v>
      </c>
    </row>
    <row r="3675" spans="1:22" hidden="1" x14ac:dyDescent="0.2">
      <c r="A3675" s="103">
        <v>4190</v>
      </c>
      <c r="B3675" s="1" t="s">
        <v>49</v>
      </c>
      <c r="C3675" s="14">
        <v>23</v>
      </c>
      <c r="D3675" s="14" t="s">
        <v>692</v>
      </c>
      <c r="F3675" s="1" t="str">
        <f t="shared" si="293"/>
        <v>ХУД2357Б</v>
      </c>
      <c r="G3675" s="2" t="s">
        <v>1859</v>
      </c>
      <c r="I3675" s="1">
        <v>13</v>
      </c>
      <c r="J3675" s="1">
        <v>2021</v>
      </c>
      <c r="L3675" s="122">
        <f t="shared" si="296"/>
        <v>1.1000000000000001</v>
      </c>
      <c r="N3675" s="117">
        <v>3300000</v>
      </c>
      <c r="O3675" s="129">
        <f t="shared" si="294"/>
        <v>3630000.0000000005</v>
      </c>
      <c r="P3675" s="14">
        <f t="shared" si="295"/>
        <v>0</v>
      </c>
      <c r="Q3675" s="14" t="str">
        <f>+IF(B3675='1'!$D$15,IF(C3675='1'!$D$16,'2'!D3675,""),"")</f>
        <v/>
      </c>
      <c r="S3675" s="36">
        <v>3000000</v>
      </c>
      <c r="T3675" s="87">
        <v>3000000</v>
      </c>
      <c r="U3675" s="96">
        <v>3000000</v>
      </c>
      <c r="V3675" s="108">
        <v>3300000</v>
      </c>
    </row>
    <row r="3676" spans="1:22" hidden="1" x14ac:dyDescent="0.2">
      <c r="A3676" s="103">
        <v>4191</v>
      </c>
      <c r="B3676" s="1" t="s">
        <v>49</v>
      </c>
      <c r="C3676" s="14">
        <v>23</v>
      </c>
      <c r="D3676" s="14" t="s">
        <v>689</v>
      </c>
      <c r="F3676" s="1" t="str">
        <f t="shared" si="293"/>
        <v>ХУД2357А</v>
      </c>
      <c r="G3676" s="2" t="s">
        <v>1859</v>
      </c>
      <c r="I3676" s="1">
        <v>13</v>
      </c>
      <c r="J3676" s="1">
        <v>2021</v>
      </c>
      <c r="L3676" s="122">
        <f t="shared" si="296"/>
        <v>1.1000000000000001</v>
      </c>
      <c r="N3676" s="117">
        <v>3300000</v>
      </c>
      <c r="O3676" s="129">
        <f t="shared" si="294"/>
        <v>3630000.0000000005</v>
      </c>
      <c r="P3676" s="14">
        <f t="shared" si="295"/>
        <v>0</v>
      </c>
      <c r="Q3676" s="14" t="str">
        <f>+IF(B3676='1'!$D$15,IF(C3676='1'!$D$16,'2'!D3676,""),"")</f>
        <v/>
      </c>
      <c r="S3676" s="36">
        <v>3000000</v>
      </c>
      <c r="T3676" s="87">
        <v>3000000</v>
      </c>
      <c r="U3676" s="96">
        <v>3000000</v>
      </c>
      <c r="V3676" s="108">
        <v>3300000</v>
      </c>
    </row>
    <row r="3677" spans="1:22" hidden="1" x14ac:dyDescent="0.2">
      <c r="A3677" s="103">
        <v>4192</v>
      </c>
      <c r="B3677" s="1" t="s">
        <v>49</v>
      </c>
      <c r="C3677" s="14">
        <v>23</v>
      </c>
      <c r="D3677" s="14">
        <v>1439</v>
      </c>
      <c r="F3677" s="1" t="str">
        <f t="shared" si="293"/>
        <v>ХУД231439</v>
      </c>
      <c r="G3677" s="2" t="s">
        <v>1861</v>
      </c>
      <c r="I3677" s="1">
        <v>16</v>
      </c>
      <c r="J3677" s="1">
        <v>2022</v>
      </c>
      <c r="L3677" s="122">
        <f t="shared" si="296"/>
        <v>1.1000000000000001</v>
      </c>
      <c r="N3677" s="117">
        <v>2800000</v>
      </c>
      <c r="O3677" s="129">
        <f t="shared" si="294"/>
        <v>3080000.0000000005</v>
      </c>
      <c r="P3677" s="14">
        <f t="shared" si="295"/>
        <v>0</v>
      </c>
      <c r="Q3677" s="14" t="str">
        <f>+IF(B3677='1'!$D$15,IF(C3677='1'!$D$16,'2'!D3677,""),"")</f>
        <v/>
      </c>
      <c r="S3677" s="36">
        <v>2200000</v>
      </c>
      <c r="T3677" s="87">
        <v>2200000</v>
      </c>
      <c r="U3677" s="96">
        <v>2400000</v>
      </c>
      <c r="V3677" s="108">
        <v>2800000</v>
      </c>
    </row>
    <row r="3678" spans="1:22" hidden="1" x14ac:dyDescent="0.2">
      <c r="A3678" s="103">
        <v>4193</v>
      </c>
      <c r="B3678" s="1" t="s">
        <v>49</v>
      </c>
      <c r="C3678" s="14">
        <v>23</v>
      </c>
      <c r="D3678" s="14">
        <v>1438</v>
      </c>
      <c r="F3678" s="1" t="str">
        <f t="shared" si="293"/>
        <v>ХУД231438</v>
      </c>
      <c r="G3678" s="2" t="s">
        <v>1861</v>
      </c>
      <c r="I3678" s="1">
        <v>16</v>
      </c>
      <c r="J3678" s="1">
        <v>2022</v>
      </c>
      <c r="L3678" s="122">
        <f t="shared" si="296"/>
        <v>1.1000000000000001</v>
      </c>
      <c r="N3678" s="117">
        <v>2800000</v>
      </c>
      <c r="O3678" s="129">
        <f t="shared" si="294"/>
        <v>3080000.0000000005</v>
      </c>
      <c r="P3678" s="14">
        <f t="shared" si="295"/>
        <v>0</v>
      </c>
      <c r="Q3678" s="14" t="str">
        <f>+IF(B3678='1'!$D$15,IF(C3678='1'!$D$16,'2'!D3678,""),"")</f>
        <v/>
      </c>
      <c r="S3678" s="36">
        <v>2200000</v>
      </c>
      <c r="T3678" s="87">
        <v>2200000</v>
      </c>
      <c r="U3678" s="96">
        <v>2400000</v>
      </c>
      <c r="V3678" s="108">
        <v>2800000</v>
      </c>
    </row>
    <row r="3679" spans="1:22" hidden="1" x14ac:dyDescent="0.2">
      <c r="A3679" s="103">
        <v>4194</v>
      </c>
      <c r="B3679" s="1" t="s">
        <v>49</v>
      </c>
      <c r="C3679" s="14">
        <v>23</v>
      </c>
      <c r="D3679" s="14">
        <v>1437</v>
      </c>
      <c r="F3679" s="1" t="str">
        <f t="shared" si="293"/>
        <v>ХУД231437</v>
      </c>
      <c r="G3679" s="2" t="s">
        <v>1861</v>
      </c>
      <c r="I3679" s="1">
        <v>16</v>
      </c>
      <c r="J3679" s="1">
        <v>2022</v>
      </c>
      <c r="L3679" s="122">
        <f t="shared" si="296"/>
        <v>1.1000000000000001</v>
      </c>
      <c r="N3679" s="117">
        <v>2800000</v>
      </c>
      <c r="O3679" s="129">
        <f t="shared" si="294"/>
        <v>3080000.0000000005</v>
      </c>
      <c r="P3679" s="14">
        <f t="shared" si="295"/>
        <v>0</v>
      </c>
      <c r="Q3679" s="14" t="str">
        <f>+IF(B3679='1'!$D$15,IF(C3679='1'!$D$16,'2'!D3679,""),"")</f>
        <v/>
      </c>
      <c r="S3679" s="36">
        <v>2200000</v>
      </c>
      <c r="T3679" s="87">
        <v>2200000</v>
      </c>
      <c r="U3679" s="96">
        <v>2400000</v>
      </c>
      <c r="V3679" s="108">
        <v>2800000</v>
      </c>
    </row>
    <row r="3680" spans="1:22" hidden="1" x14ac:dyDescent="0.2">
      <c r="A3680" s="103">
        <v>4195</v>
      </c>
      <c r="B3680" s="1" t="s">
        <v>49</v>
      </c>
      <c r="C3680" s="14">
        <v>23</v>
      </c>
      <c r="D3680" s="14">
        <v>1436</v>
      </c>
      <c r="F3680" s="1" t="str">
        <f t="shared" si="293"/>
        <v>ХУД231436</v>
      </c>
      <c r="G3680" s="2" t="s">
        <v>1861</v>
      </c>
      <c r="I3680" s="1">
        <v>16</v>
      </c>
      <c r="J3680" s="1">
        <v>2022</v>
      </c>
      <c r="L3680" s="122">
        <f t="shared" si="296"/>
        <v>1.1000000000000001</v>
      </c>
      <c r="N3680" s="117">
        <v>2800000</v>
      </c>
      <c r="O3680" s="129">
        <f t="shared" si="294"/>
        <v>3080000.0000000005</v>
      </c>
      <c r="P3680" s="14">
        <f t="shared" si="295"/>
        <v>0</v>
      </c>
      <c r="Q3680" s="14" t="str">
        <f>+IF(B3680='1'!$D$15,IF(C3680='1'!$D$16,'2'!D3680,""),"")</f>
        <v/>
      </c>
      <c r="S3680" s="36">
        <v>2200000</v>
      </c>
      <c r="T3680" s="87">
        <v>2200000</v>
      </c>
      <c r="U3680" s="96">
        <v>2400000</v>
      </c>
      <c r="V3680" s="108">
        <v>2800000</v>
      </c>
    </row>
    <row r="3681" spans="1:22" hidden="1" x14ac:dyDescent="0.2">
      <c r="A3681" s="103">
        <v>4196</v>
      </c>
      <c r="B3681" s="1" t="s">
        <v>49</v>
      </c>
      <c r="C3681" s="14">
        <v>23</v>
      </c>
      <c r="D3681" s="14">
        <v>1435</v>
      </c>
      <c r="F3681" s="1" t="str">
        <f t="shared" si="293"/>
        <v>ХУД231435</v>
      </c>
      <c r="G3681" s="2" t="s">
        <v>1861</v>
      </c>
      <c r="I3681" s="1">
        <v>16</v>
      </c>
      <c r="J3681" s="1">
        <v>2022</v>
      </c>
      <c r="L3681" s="122">
        <f t="shared" si="296"/>
        <v>1.1000000000000001</v>
      </c>
      <c r="N3681" s="117">
        <v>2800000</v>
      </c>
      <c r="O3681" s="129">
        <f t="shared" si="294"/>
        <v>3080000.0000000005</v>
      </c>
      <c r="P3681" s="14">
        <f t="shared" si="295"/>
        <v>0</v>
      </c>
      <c r="Q3681" s="14" t="str">
        <f>+IF(B3681='1'!$D$15,IF(C3681='1'!$D$16,'2'!D3681,""),"")</f>
        <v/>
      </c>
      <c r="S3681" s="36">
        <v>2200000</v>
      </c>
      <c r="T3681" s="87">
        <v>2200000</v>
      </c>
      <c r="U3681" s="96">
        <v>2400000</v>
      </c>
      <c r="V3681" s="108">
        <v>2800000</v>
      </c>
    </row>
    <row r="3682" spans="1:22" hidden="1" x14ac:dyDescent="0.2">
      <c r="A3682" s="103">
        <v>4197</v>
      </c>
      <c r="B3682" s="1" t="s">
        <v>49</v>
      </c>
      <c r="C3682" s="14">
        <v>23</v>
      </c>
      <c r="D3682" s="14">
        <v>1434</v>
      </c>
      <c r="F3682" s="1" t="str">
        <f t="shared" si="293"/>
        <v>ХУД231434</v>
      </c>
      <c r="G3682" s="2" t="s">
        <v>1861</v>
      </c>
      <c r="I3682" s="1">
        <v>16</v>
      </c>
      <c r="J3682" s="1">
        <v>2022</v>
      </c>
      <c r="L3682" s="122">
        <f t="shared" si="296"/>
        <v>1.1000000000000001</v>
      </c>
      <c r="N3682" s="117">
        <v>2800000</v>
      </c>
      <c r="O3682" s="129">
        <f t="shared" si="294"/>
        <v>3080000.0000000005</v>
      </c>
      <c r="P3682" s="14">
        <f t="shared" si="295"/>
        <v>0</v>
      </c>
      <c r="Q3682" s="14" t="str">
        <f>+IF(B3682='1'!$D$15,IF(C3682='1'!$D$16,'2'!D3682,""),"")</f>
        <v/>
      </c>
      <c r="S3682" s="36">
        <v>2200000</v>
      </c>
      <c r="T3682" s="87">
        <v>2200000</v>
      </c>
      <c r="U3682" s="96">
        <v>2400000</v>
      </c>
      <c r="V3682" s="108">
        <v>2800000</v>
      </c>
    </row>
    <row r="3683" spans="1:22" hidden="1" x14ac:dyDescent="0.2">
      <c r="A3683" s="103">
        <v>4198</v>
      </c>
      <c r="B3683" s="1" t="s">
        <v>49</v>
      </c>
      <c r="C3683" s="14">
        <v>23</v>
      </c>
      <c r="D3683" s="14">
        <v>1433</v>
      </c>
      <c r="F3683" s="1" t="str">
        <f t="shared" si="293"/>
        <v>ХУД231433</v>
      </c>
      <c r="G3683" s="2" t="s">
        <v>1861</v>
      </c>
      <c r="I3683" s="1">
        <v>16</v>
      </c>
      <c r="J3683" s="1">
        <v>2022</v>
      </c>
      <c r="L3683" s="122">
        <f t="shared" si="296"/>
        <v>1.1000000000000001</v>
      </c>
      <c r="N3683" s="117">
        <v>2800000</v>
      </c>
      <c r="O3683" s="129">
        <f t="shared" si="294"/>
        <v>3080000.0000000005</v>
      </c>
      <c r="P3683" s="14">
        <f t="shared" si="295"/>
        <v>0</v>
      </c>
      <c r="Q3683" s="14" t="str">
        <f>+IF(B3683='1'!$D$15,IF(C3683='1'!$D$16,'2'!D3683,""),"")</f>
        <v/>
      </c>
      <c r="S3683" s="36">
        <v>2200000</v>
      </c>
      <c r="T3683" s="87">
        <v>2200000</v>
      </c>
      <c r="U3683" s="96">
        <v>2400000</v>
      </c>
      <c r="V3683" s="108">
        <v>2800000</v>
      </c>
    </row>
    <row r="3684" spans="1:22" hidden="1" x14ac:dyDescent="0.2">
      <c r="A3684" s="103">
        <v>4199</v>
      </c>
      <c r="B3684" s="1" t="s">
        <v>49</v>
      </c>
      <c r="C3684" s="14">
        <v>23</v>
      </c>
      <c r="D3684" s="14">
        <v>1432</v>
      </c>
      <c r="F3684" s="1" t="str">
        <f t="shared" si="293"/>
        <v>ХУД231432</v>
      </c>
      <c r="G3684" s="2" t="s">
        <v>1861</v>
      </c>
      <c r="I3684" s="1">
        <v>16</v>
      </c>
      <c r="J3684" s="1">
        <v>2022</v>
      </c>
      <c r="L3684" s="122">
        <f t="shared" si="296"/>
        <v>1.1000000000000001</v>
      </c>
      <c r="N3684" s="117">
        <v>2800000</v>
      </c>
      <c r="O3684" s="129">
        <f t="shared" si="294"/>
        <v>3080000.0000000005</v>
      </c>
      <c r="P3684" s="14">
        <f t="shared" si="295"/>
        <v>0</v>
      </c>
      <c r="Q3684" s="14" t="str">
        <f>+IF(B3684='1'!$D$15,IF(C3684='1'!$D$16,'2'!D3684,""),"")</f>
        <v/>
      </c>
      <c r="S3684" s="36">
        <v>2200000</v>
      </c>
      <c r="T3684" s="87">
        <v>2200000</v>
      </c>
      <c r="U3684" s="96">
        <v>2400000</v>
      </c>
      <c r="V3684" s="108">
        <v>2800000</v>
      </c>
    </row>
    <row r="3685" spans="1:22" hidden="1" x14ac:dyDescent="0.2">
      <c r="A3685" s="103">
        <v>4200</v>
      </c>
      <c r="B3685" s="1" t="s">
        <v>49</v>
      </c>
      <c r="C3685" s="14">
        <v>23</v>
      </c>
      <c r="D3685" s="14">
        <v>1431</v>
      </c>
      <c r="F3685" s="1" t="str">
        <f t="shared" si="293"/>
        <v>ХУД231431</v>
      </c>
      <c r="G3685" s="2" t="s">
        <v>1861</v>
      </c>
      <c r="I3685" s="1">
        <v>16</v>
      </c>
      <c r="J3685" s="1">
        <v>2022</v>
      </c>
      <c r="L3685" s="122">
        <f t="shared" si="296"/>
        <v>1.1000000000000001</v>
      </c>
      <c r="N3685" s="117">
        <v>2800000</v>
      </c>
      <c r="O3685" s="129">
        <f t="shared" si="294"/>
        <v>3080000.0000000005</v>
      </c>
      <c r="P3685" s="14">
        <f t="shared" si="295"/>
        <v>0</v>
      </c>
      <c r="Q3685" s="14" t="str">
        <f>+IF(B3685='1'!$D$15,IF(C3685='1'!$D$16,'2'!D3685,""),"")</f>
        <v/>
      </c>
      <c r="S3685" s="36">
        <v>2200000</v>
      </c>
      <c r="T3685" s="87">
        <v>2200000</v>
      </c>
      <c r="U3685" s="96">
        <v>2400000</v>
      </c>
      <c r="V3685" s="108">
        <v>2800000</v>
      </c>
    </row>
    <row r="3686" spans="1:22" hidden="1" x14ac:dyDescent="0.2">
      <c r="A3686" s="103">
        <v>4201</v>
      </c>
      <c r="B3686" s="1" t="s">
        <v>49</v>
      </c>
      <c r="C3686" s="14">
        <v>23</v>
      </c>
      <c r="D3686" s="14">
        <v>1430</v>
      </c>
      <c r="F3686" s="1" t="str">
        <f t="shared" si="293"/>
        <v>ХУД231430</v>
      </c>
      <c r="G3686" s="2" t="s">
        <v>1861</v>
      </c>
      <c r="I3686" s="1">
        <v>16</v>
      </c>
      <c r="J3686" s="1">
        <v>2022</v>
      </c>
      <c r="L3686" s="122">
        <f t="shared" si="296"/>
        <v>1.1000000000000001</v>
      </c>
      <c r="N3686" s="117">
        <v>2800000</v>
      </c>
      <c r="O3686" s="129">
        <f t="shared" si="294"/>
        <v>3080000.0000000005</v>
      </c>
      <c r="P3686" s="14">
        <f t="shared" si="295"/>
        <v>0</v>
      </c>
      <c r="Q3686" s="14" t="str">
        <f>+IF(B3686='1'!$D$15,IF(C3686='1'!$D$16,'2'!D3686,""),"")</f>
        <v/>
      </c>
      <c r="S3686" s="36">
        <v>2200000</v>
      </c>
      <c r="T3686" s="87">
        <v>2200000</v>
      </c>
      <c r="U3686" s="96">
        <v>2400000</v>
      </c>
      <c r="V3686" s="108">
        <v>2800000</v>
      </c>
    </row>
    <row r="3687" spans="1:22" hidden="1" x14ac:dyDescent="0.2">
      <c r="A3687" s="103">
        <v>4202</v>
      </c>
      <c r="B3687" s="1" t="s">
        <v>49</v>
      </c>
      <c r="C3687" s="14">
        <v>23</v>
      </c>
      <c r="D3687" s="14">
        <v>1425</v>
      </c>
      <c r="F3687" s="1" t="str">
        <f t="shared" si="293"/>
        <v>ХУД231425</v>
      </c>
      <c r="G3687" s="2" t="s">
        <v>2632</v>
      </c>
      <c r="I3687" s="1">
        <v>14</v>
      </c>
      <c r="J3687" s="1">
        <v>2024</v>
      </c>
      <c r="L3687" s="122">
        <f t="shared" si="296"/>
        <v>1.1000000000000001</v>
      </c>
      <c r="N3687" s="117">
        <v>3100000</v>
      </c>
      <c r="O3687" s="129">
        <f t="shared" si="294"/>
        <v>3410000.0000000005</v>
      </c>
      <c r="P3687" s="14">
        <f t="shared" si="295"/>
        <v>0</v>
      </c>
      <c r="Q3687" s="14" t="str">
        <f>+IF(B3687='1'!$D$15,IF(C3687='1'!$D$16,'2'!D3687,""),"")</f>
        <v/>
      </c>
      <c r="S3687" s="36"/>
      <c r="T3687" s="87"/>
      <c r="U3687" s="96">
        <v>0</v>
      </c>
      <c r="V3687" s="108">
        <v>3100000</v>
      </c>
    </row>
    <row r="3688" spans="1:22" hidden="1" x14ac:dyDescent="0.2">
      <c r="A3688" s="103">
        <v>4203</v>
      </c>
      <c r="B3688" s="1" t="s">
        <v>49</v>
      </c>
      <c r="C3688" s="14">
        <v>23</v>
      </c>
      <c r="D3688" s="14">
        <v>1442</v>
      </c>
      <c r="F3688" s="1" t="str">
        <f t="shared" si="293"/>
        <v>ХУД231442</v>
      </c>
      <c r="G3688" s="2" t="s">
        <v>2186</v>
      </c>
      <c r="I3688" s="1">
        <v>16</v>
      </c>
      <c r="J3688" s="1">
        <v>2023</v>
      </c>
      <c r="L3688" s="122">
        <f t="shared" si="296"/>
        <v>1.1000000000000001</v>
      </c>
      <c r="N3688" s="117">
        <v>2800000</v>
      </c>
      <c r="O3688" s="129">
        <f t="shared" si="294"/>
        <v>3080000.0000000005</v>
      </c>
      <c r="P3688" s="14">
        <f t="shared" si="295"/>
        <v>0</v>
      </c>
      <c r="Q3688" s="14" t="str">
        <f>+IF(B3688='1'!$D$15,IF(C3688='1'!$D$16,'2'!D3688,""),"")</f>
        <v/>
      </c>
      <c r="S3688" s="36"/>
      <c r="T3688" s="87"/>
      <c r="U3688" s="96">
        <v>2400000</v>
      </c>
      <c r="V3688" s="108">
        <v>2800000</v>
      </c>
    </row>
    <row r="3689" spans="1:22" hidden="1" x14ac:dyDescent="0.2">
      <c r="A3689" s="103">
        <v>4204</v>
      </c>
      <c r="B3689" s="1" t="s">
        <v>49</v>
      </c>
      <c r="C3689" s="14">
        <v>23</v>
      </c>
      <c r="D3689" s="14">
        <v>1441</v>
      </c>
      <c r="F3689" s="1" t="str">
        <f t="shared" si="293"/>
        <v>ХУД231441</v>
      </c>
      <c r="G3689" s="2" t="s">
        <v>2186</v>
      </c>
      <c r="I3689" s="1">
        <v>16</v>
      </c>
      <c r="J3689" s="1">
        <v>2023</v>
      </c>
      <c r="L3689" s="122">
        <f t="shared" si="296"/>
        <v>1.1000000000000001</v>
      </c>
      <c r="N3689" s="117">
        <v>2800000</v>
      </c>
      <c r="O3689" s="129">
        <f t="shared" si="294"/>
        <v>3080000.0000000005</v>
      </c>
      <c r="P3689" s="14">
        <f t="shared" si="295"/>
        <v>0</v>
      </c>
      <c r="Q3689" s="14" t="str">
        <f>+IF(B3689='1'!$D$15,IF(C3689='1'!$D$16,'2'!D3689,""),"")</f>
        <v/>
      </c>
      <c r="S3689" s="36"/>
      <c r="T3689" s="87"/>
      <c r="U3689" s="96">
        <v>2400000</v>
      </c>
      <c r="V3689" s="108">
        <v>2800000</v>
      </c>
    </row>
    <row r="3690" spans="1:22" hidden="1" x14ac:dyDescent="0.2">
      <c r="A3690" s="103">
        <v>4205</v>
      </c>
      <c r="B3690" s="1" t="s">
        <v>49</v>
      </c>
      <c r="C3690" s="14">
        <v>23</v>
      </c>
      <c r="D3690" s="14">
        <v>1295</v>
      </c>
      <c r="F3690" s="1" t="str">
        <f t="shared" si="293"/>
        <v>ХУД231295</v>
      </c>
      <c r="G3690" s="2" t="s">
        <v>1864</v>
      </c>
      <c r="I3690" s="1">
        <v>12</v>
      </c>
      <c r="J3690" s="1">
        <v>2021</v>
      </c>
      <c r="L3690" s="122">
        <f t="shared" si="296"/>
        <v>1.1000000000000001</v>
      </c>
      <c r="N3690" s="117">
        <v>3800000</v>
      </c>
      <c r="O3690" s="129">
        <f t="shared" si="294"/>
        <v>4180000.0000000005</v>
      </c>
      <c r="P3690" s="14">
        <f t="shared" si="295"/>
        <v>0</v>
      </c>
      <c r="Q3690" s="14" t="str">
        <f>+IF(B3690='1'!$D$15,IF(C3690='1'!$D$16,'2'!D3690,""),"")</f>
        <v/>
      </c>
      <c r="S3690" s="36">
        <v>3600000</v>
      </c>
      <c r="T3690" s="87">
        <v>3500000</v>
      </c>
      <c r="U3690" s="96">
        <v>3600000</v>
      </c>
      <c r="V3690" s="108">
        <v>3800000</v>
      </c>
    </row>
    <row r="3691" spans="1:22" hidden="1" x14ac:dyDescent="0.2">
      <c r="A3691" s="103">
        <v>4206</v>
      </c>
      <c r="B3691" s="1" t="s">
        <v>49</v>
      </c>
      <c r="C3691" s="14">
        <v>23</v>
      </c>
      <c r="D3691" s="14">
        <v>1293</v>
      </c>
      <c r="F3691" s="1" t="str">
        <f t="shared" si="293"/>
        <v>ХУД231293</v>
      </c>
      <c r="G3691" s="2" t="s">
        <v>1864</v>
      </c>
      <c r="I3691" s="1">
        <v>12</v>
      </c>
      <c r="J3691" s="1">
        <v>2021</v>
      </c>
      <c r="L3691" s="122">
        <f t="shared" si="296"/>
        <v>1.1000000000000001</v>
      </c>
      <c r="N3691" s="117">
        <v>3800000</v>
      </c>
      <c r="O3691" s="129">
        <f t="shared" si="294"/>
        <v>4180000.0000000005</v>
      </c>
      <c r="P3691" s="14">
        <f t="shared" si="295"/>
        <v>0</v>
      </c>
      <c r="Q3691" s="14" t="str">
        <f>+IF(B3691='1'!$D$15,IF(C3691='1'!$D$16,'2'!D3691,""),"")</f>
        <v/>
      </c>
      <c r="S3691" s="36">
        <v>3600000</v>
      </c>
      <c r="T3691" s="87">
        <v>3500000</v>
      </c>
      <c r="U3691" s="96">
        <v>3600000</v>
      </c>
      <c r="V3691" s="108">
        <v>3800000</v>
      </c>
    </row>
    <row r="3692" spans="1:22" hidden="1" x14ac:dyDescent="0.2">
      <c r="A3692" s="103">
        <v>4207</v>
      </c>
      <c r="B3692" s="1" t="s">
        <v>49</v>
      </c>
      <c r="C3692" s="14">
        <v>23</v>
      </c>
      <c r="D3692" s="14">
        <v>1291</v>
      </c>
      <c r="F3692" s="1" t="str">
        <f t="shared" si="293"/>
        <v>ХУД231291</v>
      </c>
      <c r="G3692" s="2" t="s">
        <v>1864</v>
      </c>
      <c r="I3692" s="1">
        <v>12</v>
      </c>
      <c r="J3692" s="1">
        <v>2021</v>
      </c>
      <c r="L3692" s="122">
        <f t="shared" si="296"/>
        <v>1.1000000000000001</v>
      </c>
      <c r="N3692" s="117">
        <v>3800000</v>
      </c>
      <c r="O3692" s="129">
        <f t="shared" si="294"/>
        <v>4180000.0000000005</v>
      </c>
      <c r="P3692" s="14">
        <f t="shared" si="295"/>
        <v>0</v>
      </c>
      <c r="Q3692" s="14" t="str">
        <f>+IF(B3692='1'!$D$15,IF(C3692='1'!$D$16,'2'!D3692,""),"")</f>
        <v/>
      </c>
      <c r="S3692" s="36">
        <v>3600000</v>
      </c>
      <c r="T3692" s="87">
        <v>3500000</v>
      </c>
      <c r="U3692" s="96">
        <v>3600000</v>
      </c>
      <c r="V3692" s="108">
        <v>3800000</v>
      </c>
    </row>
    <row r="3693" spans="1:22" hidden="1" x14ac:dyDescent="0.2">
      <c r="A3693" s="103">
        <v>4208</v>
      </c>
      <c r="B3693" s="1" t="s">
        <v>49</v>
      </c>
      <c r="C3693" s="14">
        <v>23</v>
      </c>
      <c r="D3693" s="14">
        <v>1276</v>
      </c>
      <c r="E3693" s="1">
        <v>17100</v>
      </c>
      <c r="F3693" s="1" t="str">
        <f t="shared" si="293"/>
        <v>ХУД231276</v>
      </c>
      <c r="G3693" s="2" t="s">
        <v>1866</v>
      </c>
      <c r="I3693" s="1">
        <v>16</v>
      </c>
      <c r="J3693" s="1" t="s">
        <v>2196</v>
      </c>
      <c r="K3693" s="2" t="s">
        <v>1349</v>
      </c>
      <c r="L3693" s="122">
        <f t="shared" si="296"/>
        <v>1.1000000000000001</v>
      </c>
      <c r="N3693" s="117">
        <v>0</v>
      </c>
      <c r="O3693" s="129">
        <f t="shared" si="294"/>
        <v>0</v>
      </c>
      <c r="P3693" s="14">
        <f t="shared" si="295"/>
        <v>0</v>
      </c>
      <c r="Q3693" s="14" t="str">
        <f>+IF(B3693='1'!$D$15,IF(C3693='1'!$D$16,'2'!D3693,""),"")</f>
        <v/>
      </c>
      <c r="S3693" s="36">
        <v>0</v>
      </c>
      <c r="T3693" s="87">
        <v>0</v>
      </c>
      <c r="U3693" s="96">
        <v>0</v>
      </c>
      <c r="V3693" s="108">
        <v>0</v>
      </c>
    </row>
    <row r="3694" spans="1:22" hidden="1" x14ac:dyDescent="0.2">
      <c r="A3694" s="103">
        <v>4209</v>
      </c>
      <c r="B3694" s="1" t="s">
        <v>49</v>
      </c>
      <c r="C3694" s="14">
        <v>23</v>
      </c>
      <c r="D3694" s="14">
        <v>1275</v>
      </c>
      <c r="E3694" s="1">
        <v>17100</v>
      </c>
      <c r="F3694" s="1" t="str">
        <f t="shared" si="293"/>
        <v>ХУД231275</v>
      </c>
      <c r="G3694" s="2" t="s">
        <v>1866</v>
      </c>
      <c r="I3694" s="1">
        <v>16</v>
      </c>
      <c r="J3694" s="1" t="s">
        <v>2196</v>
      </c>
      <c r="K3694" s="2" t="s">
        <v>1349</v>
      </c>
      <c r="L3694" s="122">
        <f t="shared" si="296"/>
        <v>1.1000000000000001</v>
      </c>
      <c r="N3694" s="117">
        <v>0</v>
      </c>
      <c r="O3694" s="129">
        <f t="shared" si="294"/>
        <v>0</v>
      </c>
      <c r="P3694" s="14">
        <f t="shared" si="295"/>
        <v>0</v>
      </c>
      <c r="Q3694" s="14" t="str">
        <f>+IF(B3694='1'!$D$15,IF(C3694='1'!$D$16,'2'!D3694,""),"")</f>
        <v/>
      </c>
      <c r="S3694" s="36">
        <v>0</v>
      </c>
      <c r="T3694" s="87">
        <v>0</v>
      </c>
      <c r="U3694" s="96">
        <v>0</v>
      </c>
      <c r="V3694" s="108">
        <v>0</v>
      </c>
    </row>
    <row r="3695" spans="1:22" hidden="1" x14ac:dyDescent="0.2">
      <c r="A3695" s="103">
        <v>4210</v>
      </c>
      <c r="B3695" s="1" t="s">
        <v>49</v>
      </c>
      <c r="C3695" s="14">
        <v>23</v>
      </c>
      <c r="D3695" s="14">
        <v>1274</v>
      </c>
      <c r="E3695" s="1">
        <v>17100</v>
      </c>
      <c r="F3695" s="1" t="str">
        <f t="shared" si="293"/>
        <v>ХУД231274</v>
      </c>
      <c r="G3695" s="2" t="s">
        <v>1866</v>
      </c>
      <c r="I3695" s="1">
        <v>17</v>
      </c>
      <c r="J3695" s="1">
        <v>2021</v>
      </c>
      <c r="K3695" s="2" t="s">
        <v>1349</v>
      </c>
      <c r="L3695" s="122">
        <f t="shared" si="296"/>
        <v>1.1000000000000001</v>
      </c>
      <c r="N3695" s="117">
        <v>3300000</v>
      </c>
      <c r="O3695" s="129">
        <f t="shared" si="294"/>
        <v>3630000.0000000005</v>
      </c>
      <c r="P3695" s="14">
        <f t="shared" si="295"/>
        <v>0</v>
      </c>
      <c r="Q3695" s="14" t="str">
        <f>+IF(B3695='1'!$D$15,IF(C3695='1'!$D$16,'2'!D3695,""),"")</f>
        <v/>
      </c>
      <c r="S3695" s="36">
        <v>2950000</v>
      </c>
      <c r="T3695" s="87">
        <v>2950000</v>
      </c>
      <c r="U3695" s="96">
        <v>3050000</v>
      </c>
      <c r="V3695" s="108">
        <v>3300000</v>
      </c>
    </row>
    <row r="3696" spans="1:22" hidden="1" x14ac:dyDescent="0.2">
      <c r="A3696" s="103">
        <v>4211</v>
      </c>
      <c r="B3696" s="1" t="s">
        <v>49</v>
      </c>
      <c r="C3696" s="14">
        <v>23</v>
      </c>
      <c r="D3696" s="14">
        <v>1272</v>
      </c>
      <c r="E3696" s="1">
        <v>17100</v>
      </c>
      <c r="F3696" s="1" t="str">
        <f t="shared" si="293"/>
        <v>ХУД231272</v>
      </c>
      <c r="G3696" s="2" t="s">
        <v>1866</v>
      </c>
      <c r="I3696" s="1">
        <v>17</v>
      </c>
      <c r="J3696" s="1">
        <v>2021</v>
      </c>
      <c r="K3696" s="2" t="s">
        <v>1349</v>
      </c>
      <c r="L3696" s="122">
        <f t="shared" si="296"/>
        <v>1.1000000000000001</v>
      </c>
      <c r="N3696" s="117">
        <v>3300000</v>
      </c>
      <c r="O3696" s="129">
        <f t="shared" si="294"/>
        <v>3630000.0000000005</v>
      </c>
      <c r="P3696" s="14">
        <f t="shared" si="295"/>
        <v>0</v>
      </c>
      <c r="Q3696" s="14" t="str">
        <f>+IF(B3696='1'!$D$15,IF(C3696='1'!$D$16,'2'!D3696,""),"")</f>
        <v/>
      </c>
      <c r="S3696" s="36">
        <v>2950000</v>
      </c>
      <c r="T3696" s="87">
        <v>2950000</v>
      </c>
      <c r="U3696" s="96">
        <v>3050000</v>
      </c>
      <c r="V3696" s="108">
        <v>3300000</v>
      </c>
    </row>
    <row r="3697" spans="1:22" hidden="1" x14ac:dyDescent="0.2">
      <c r="A3697" s="103">
        <v>4212</v>
      </c>
      <c r="B3697" s="1" t="s">
        <v>49</v>
      </c>
      <c r="C3697" s="14">
        <v>23</v>
      </c>
      <c r="D3697" s="14">
        <v>1271</v>
      </c>
      <c r="E3697" s="1">
        <v>17100</v>
      </c>
      <c r="F3697" s="1" t="str">
        <f t="shared" si="293"/>
        <v>ХУД231271</v>
      </c>
      <c r="G3697" s="2" t="s">
        <v>1866</v>
      </c>
      <c r="I3697" s="1">
        <v>17</v>
      </c>
      <c r="J3697" s="1">
        <v>2021</v>
      </c>
      <c r="K3697" s="2" t="s">
        <v>1349</v>
      </c>
      <c r="L3697" s="122">
        <f t="shared" si="296"/>
        <v>1.1000000000000001</v>
      </c>
      <c r="N3697" s="117">
        <v>3300000</v>
      </c>
      <c r="O3697" s="129">
        <f t="shared" si="294"/>
        <v>3630000.0000000005</v>
      </c>
      <c r="P3697" s="14">
        <f t="shared" si="295"/>
        <v>0</v>
      </c>
      <c r="Q3697" s="14" t="str">
        <f>+IF(B3697='1'!$D$15,IF(C3697='1'!$D$16,'2'!D3697,""),"")</f>
        <v/>
      </c>
      <c r="S3697" s="36">
        <v>2950000</v>
      </c>
      <c r="T3697" s="87">
        <v>2950000</v>
      </c>
      <c r="U3697" s="96">
        <v>3050000</v>
      </c>
      <c r="V3697" s="108">
        <v>3300000</v>
      </c>
    </row>
    <row r="3698" spans="1:22" hidden="1" x14ac:dyDescent="0.2">
      <c r="A3698" s="103">
        <v>4213</v>
      </c>
      <c r="B3698" s="1" t="s">
        <v>49</v>
      </c>
      <c r="C3698" s="14">
        <v>23</v>
      </c>
      <c r="D3698" s="14">
        <v>1269</v>
      </c>
      <c r="E3698" s="1">
        <v>17100</v>
      </c>
      <c r="F3698" s="1" t="str">
        <f t="shared" si="293"/>
        <v>ХУД231269</v>
      </c>
      <c r="G3698" s="2" t="s">
        <v>1866</v>
      </c>
      <c r="I3698" s="1">
        <v>17</v>
      </c>
      <c r="J3698" s="1">
        <v>2021</v>
      </c>
      <c r="K3698" s="2" t="s">
        <v>1349</v>
      </c>
      <c r="L3698" s="122">
        <f t="shared" si="296"/>
        <v>1.1000000000000001</v>
      </c>
      <c r="N3698" s="117">
        <v>3300000</v>
      </c>
      <c r="O3698" s="129">
        <f t="shared" si="294"/>
        <v>3630000.0000000005</v>
      </c>
      <c r="P3698" s="14">
        <f t="shared" si="295"/>
        <v>0</v>
      </c>
      <c r="Q3698" s="14" t="str">
        <f>+IF(B3698='1'!$D$15,IF(C3698='1'!$D$16,'2'!D3698,""),"")</f>
        <v/>
      </c>
      <c r="S3698" s="36">
        <v>2950000</v>
      </c>
      <c r="T3698" s="87">
        <v>2950000</v>
      </c>
      <c r="U3698" s="96">
        <v>3050000</v>
      </c>
      <c r="V3698" s="108">
        <v>3300000</v>
      </c>
    </row>
    <row r="3699" spans="1:22" hidden="1" x14ac:dyDescent="0.2">
      <c r="A3699" s="103">
        <v>4214</v>
      </c>
      <c r="B3699" s="1" t="s">
        <v>49</v>
      </c>
      <c r="C3699" s="14">
        <v>23</v>
      </c>
      <c r="D3699" s="14">
        <v>1402</v>
      </c>
      <c r="F3699" s="1" t="str">
        <f t="shared" si="293"/>
        <v>ХУД231402</v>
      </c>
      <c r="G3699" s="2" t="s">
        <v>1860</v>
      </c>
      <c r="I3699" s="1">
        <v>16</v>
      </c>
      <c r="J3699" s="1">
        <v>2021</v>
      </c>
      <c r="L3699" s="122">
        <f t="shared" si="296"/>
        <v>1.1000000000000001</v>
      </c>
      <c r="N3699" s="117">
        <v>4400000</v>
      </c>
      <c r="O3699" s="129">
        <f t="shared" si="294"/>
        <v>4840000</v>
      </c>
      <c r="P3699" s="14">
        <f t="shared" si="295"/>
        <v>0</v>
      </c>
      <c r="Q3699" s="14" t="str">
        <f>+IF(B3699='1'!$D$15,IF(C3699='1'!$D$16,'2'!D3699,""),"")</f>
        <v/>
      </c>
      <c r="S3699" s="36">
        <v>3800000</v>
      </c>
      <c r="T3699" s="87">
        <v>3800000</v>
      </c>
      <c r="U3699" s="96">
        <v>4000000</v>
      </c>
      <c r="V3699" s="108">
        <v>4400000</v>
      </c>
    </row>
    <row r="3700" spans="1:22" hidden="1" x14ac:dyDescent="0.2">
      <c r="A3700" s="103">
        <v>4215</v>
      </c>
      <c r="B3700" s="1" t="s">
        <v>49</v>
      </c>
      <c r="C3700" s="14">
        <v>23</v>
      </c>
      <c r="D3700" s="14">
        <v>1401</v>
      </c>
      <c r="F3700" s="1" t="str">
        <f t="shared" si="293"/>
        <v>ХУД231401</v>
      </c>
      <c r="G3700" s="2" t="s">
        <v>1860</v>
      </c>
      <c r="I3700" s="1">
        <v>16</v>
      </c>
      <c r="J3700" s="1">
        <v>2021</v>
      </c>
      <c r="L3700" s="122">
        <f t="shared" ref="L3700:L3736" si="297">+$L$1</f>
        <v>1.1000000000000001</v>
      </c>
      <c r="N3700" s="117">
        <v>4400000</v>
      </c>
      <c r="O3700" s="129">
        <f t="shared" si="294"/>
        <v>4840000</v>
      </c>
      <c r="P3700" s="14">
        <f t="shared" si="295"/>
        <v>0</v>
      </c>
      <c r="Q3700" s="14" t="str">
        <f>+IF(B3700='1'!$D$15,IF(C3700='1'!$D$16,'2'!D3700,""),"")</f>
        <v/>
      </c>
      <c r="S3700" s="36">
        <v>3800000</v>
      </c>
      <c r="T3700" s="87">
        <v>3800000</v>
      </c>
      <c r="U3700" s="96">
        <v>4000000</v>
      </c>
      <c r="V3700" s="108">
        <v>4400000</v>
      </c>
    </row>
    <row r="3701" spans="1:22" hidden="1" x14ac:dyDescent="0.2">
      <c r="A3701" s="103">
        <v>4216</v>
      </c>
      <c r="B3701" s="1" t="s">
        <v>49</v>
      </c>
      <c r="C3701" s="14">
        <v>23</v>
      </c>
      <c r="D3701" s="14">
        <v>1086</v>
      </c>
      <c r="F3701" s="1" t="str">
        <f t="shared" si="293"/>
        <v>ХУД231086</v>
      </c>
      <c r="G3701" s="2" t="s">
        <v>1860</v>
      </c>
      <c r="I3701" s="1">
        <v>5</v>
      </c>
      <c r="J3701" s="1">
        <v>2023</v>
      </c>
      <c r="L3701" s="122">
        <f t="shared" si="297"/>
        <v>1.1000000000000001</v>
      </c>
      <c r="N3701" s="117">
        <v>4500000</v>
      </c>
      <c r="O3701" s="129">
        <f t="shared" si="294"/>
        <v>4950000</v>
      </c>
      <c r="P3701" s="14">
        <f t="shared" si="295"/>
        <v>0</v>
      </c>
      <c r="Q3701" s="14" t="str">
        <f>+IF(B3701='1'!$D$15,IF(C3701='1'!$D$16,'2'!D3701,""),"")</f>
        <v/>
      </c>
      <c r="S3701" s="36"/>
      <c r="T3701" s="87"/>
      <c r="U3701" s="96">
        <v>0</v>
      </c>
      <c r="V3701" s="108">
        <v>4500000</v>
      </c>
    </row>
    <row r="3702" spans="1:22" hidden="1" x14ac:dyDescent="0.2">
      <c r="A3702" s="103">
        <v>4217</v>
      </c>
      <c r="B3702" s="1" t="s">
        <v>49</v>
      </c>
      <c r="C3702" s="14">
        <v>23</v>
      </c>
      <c r="D3702" s="14">
        <v>1084</v>
      </c>
      <c r="F3702" s="1" t="str">
        <f t="shared" si="293"/>
        <v>ХУД231084</v>
      </c>
      <c r="G3702" s="2" t="s">
        <v>1860</v>
      </c>
      <c r="I3702" s="1">
        <v>5</v>
      </c>
      <c r="J3702" s="1">
        <v>2023</v>
      </c>
      <c r="L3702" s="122">
        <f t="shared" si="297"/>
        <v>1.1000000000000001</v>
      </c>
      <c r="N3702" s="117">
        <v>4500000</v>
      </c>
      <c r="O3702" s="129">
        <f t="shared" si="294"/>
        <v>4950000</v>
      </c>
      <c r="P3702" s="14">
        <f t="shared" si="295"/>
        <v>0</v>
      </c>
      <c r="Q3702" s="14" t="str">
        <f>+IF(B3702='1'!$D$15,IF(C3702='1'!$D$16,'2'!D3702,""),"")</f>
        <v/>
      </c>
      <c r="S3702" s="36"/>
      <c r="T3702" s="87"/>
      <c r="U3702" s="96">
        <v>0</v>
      </c>
      <c r="V3702" s="108">
        <v>4500000</v>
      </c>
    </row>
    <row r="3703" spans="1:22" hidden="1" x14ac:dyDescent="0.2">
      <c r="A3703" s="103">
        <v>4218</v>
      </c>
      <c r="B3703" s="1" t="s">
        <v>49</v>
      </c>
      <c r="C3703" s="14">
        <v>23</v>
      </c>
      <c r="D3703" s="14">
        <v>1082</v>
      </c>
      <c r="F3703" s="1" t="str">
        <f t="shared" si="293"/>
        <v>ХУД231082</v>
      </c>
      <c r="G3703" s="2" t="s">
        <v>1860</v>
      </c>
      <c r="I3703" s="1">
        <v>5</v>
      </c>
      <c r="J3703" s="1">
        <v>2023</v>
      </c>
      <c r="L3703" s="122">
        <f t="shared" si="297"/>
        <v>1.1000000000000001</v>
      </c>
      <c r="N3703" s="117">
        <v>4500000</v>
      </c>
      <c r="O3703" s="129">
        <f t="shared" si="294"/>
        <v>4950000</v>
      </c>
      <c r="P3703" s="14">
        <f t="shared" si="295"/>
        <v>0</v>
      </c>
      <c r="Q3703" s="14" t="str">
        <f>+IF(B3703='1'!$D$15,IF(C3703='1'!$D$16,'2'!D3703,""),"")</f>
        <v/>
      </c>
      <c r="S3703" s="36"/>
      <c r="T3703" s="87"/>
      <c r="U3703" s="96">
        <v>0</v>
      </c>
      <c r="V3703" s="108">
        <v>4500000</v>
      </c>
    </row>
    <row r="3704" spans="1:22" hidden="1" x14ac:dyDescent="0.2">
      <c r="A3704" s="103">
        <v>4219</v>
      </c>
      <c r="B3704" s="1" t="s">
        <v>49</v>
      </c>
      <c r="C3704" s="14">
        <v>23</v>
      </c>
      <c r="D3704" s="14">
        <v>1080</v>
      </c>
      <c r="F3704" s="1" t="str">
        <f t="shared" si="293"/>
        <v>ХУД231080</v>
      </c>
      <c r="G3704" s="2" t="s">
        <v>1860</v>
      </c>
      <c r="I3704" s="1">
        <v>5</v>
      </c>
      <c r="J3704" s="1">
        <v>2023</v>
      </c>
      <c r="L3704" s="122">
        <f t="shared" si="297"/>
        <v>1.1000000000000001</v>
      </c>
      <c r="N3704" s="117">
        <v>4500000</v>
      </c>
      <c r="O3704" s="129">
        <f t="shared" si="294"/>
        <v>4950000</v>
      </c>
      <c r="P3704" s="14">
        <f t="shared" si="295"/>
        <v>0</v>
      </c>
      <c r="Q3704" s="14" t="str">
        <f>+IF(B3704='1'!$D$15,IF(C3704='1'!$D$16,'2'!D3704,""),"")</f>
        <v/>
      </c>
      <c r="S3704" s="36"/>
      <c r="T3704" s="87"/>
      <c r="U3704" s="96">
        <v>0</v>
      </c>
      <c r="V3704" s="108">
        <v>4500000</v>
      </c>
    </row>
    <row r="3705" spans="1:22" hidden="1" x14ac:dyDescent="0.2">
      <c r="A3705" s="103">
        <v>4220</v>
      </c>
      <c r="B3705" s="1" t="s">
        <v>49</v>
      </c>
      <c r="C3705" s="14">
        <v>23</v>
      </c>
      <c r="D3705" s="14">
        <v>1078</v>
      </c>
      <c r="F3705" s="1" t="str">
        <f t="shared" si="293"/>
        <v>ХУД231078</v>
      </c>
      <c r="G3705" s="2" t="s">
        <v>1860</v>
      </c>
      <c r="I3705" s="1">
        <v>5</v>
      </c>
      <c r="J3705" s="1">
        <v>2019</v>
      </c>
      <c r="L3705" s="122">
        <f t="shared" si="297"/>
        <v>1.1000000000000001</v>
      </c>
      <c r="N3705" s="117">
        <v>3900000</v>
      </c>
      <c r="O3705" s="129">
        <f t="shared" si="294"/>
        <v>4290000</v>
      </c>
      <c r="P3705" s="14">
        <f t="shared" si="295"/>
        <v>0</v>
      </c>
      <c r="Q3705" s="14" t="str">
        <f>+IF(B3705='1'!$D$15,IF(C3705='1'!$D$16,'2'!D3705,""),"")</f>
        <v/>
      </c>
      <c r="S3705" s="36">
        <v>3500000</v>
      </c>
      <c r="T3705" s="87">
        <v>3500000</v>
      </c>
      <c r="U3705" s="96">
        <v>3600000</v>
      </c>
      <c r="V3705" s="108">
        <v>3900000</v>
      </c>
    </row>
    <row r="3706" spans="1:22" hidden="1" x14ac:dyDescent="0.2">
      <c r="A3706" s="103">
        <v>4221</v>
      </c>
      <c r="B3706" s="1" t="s">
        <v>49</v>
      </c>
      <c r="C3706" s="14">
        <v>23</v>
      </c>
      <c r="D3706" s="14">
        <v>1077</v>
      </c>
      <c r="F3706" s="1" t="str">
        <f t="shared" si="293"/>
        <v>ХУД231077</v>
      </c>
      <c r="G3706" s="2" t="s">
        <v>1860</v>
      </c>
      <c r="I3706" s="1">
        <v>5</v>
      </c>
      <c r="J3706" s="1">
        <v>2019</v>
      </c>
      <c r="L3706" s="122">
        <f t="shared" si="297"/>
        <v>1.1000000000000001</v>
      </c>
      <c r="N3706" s="117">
        <v>3900000</v>
      </c>
      <c r="O3706" s="129">
        <f t="shared" si="294"/>
        <v>4290000</v>
      </c>
      <c r="P3706" s="14">
        <f t="shared" si="295"/>
        <v>0</v>
      </c>
      <c r="Q3706" s="14" t="str">
        <f>+IF(B3706='1'!$D$15,IF(C3706='1'!$D$16,'2'!D3706,""),"")</f>
        <v/>
      </c>
      <c r="S3706" s="36">
        <v>3500000</v>
      </c>
      <c r="T3706" s="87">
        <v>3500000</v>
      </c>
      <c r="U3706" s="96">
        <v>3600000</v>
      </c>
      <c r="V3706" s="108">
        <v>3900000</v>
      </c>
    </row>
    <row r="3707" spans="1:22" hidden="1" x14ac:dyDescent="0.2">
      <c r="A3707" s="103">
        <v>4222</v>
      </c>
      <c r="B3707" s="1" t="s">
        <v>49</v>
      </c>
      <c r="C3707" s="14">
        <v>23</v>
      </c>
      <c r="D3707" s="14">
        <v>1076</v>
      </c>
      <c r="F3707" s="1" t="str">
        <f t="shared" si="293"/>
        <v>ХУД231076</v>
      </c>
      <c r="G3707" s="2" t="s">
        <v>1860</v>
      </c>
      <c r="I3707" s="1">
        <v>5</v>
      </c>
      <c r="J3707" s="1">
        <v>2019</v>
      </c>
      <c r="L3707" s="122">
        <f t="shared" si="297"/>
        <v>1.1000000000000001</v>
      </c>
      <c r="N3707" s="117">
        <v>3900000</v>
      </c>
      <c r="O3707" s="129">
        <f t="shared" si="294"/>
        <v>4290000</v>
      </c>
      <c r="P3707" s="14">
        <f t="shared" si="295"/>
        <v>0</v>
      </c>
      <c r="Q3707" s="14" t="str">
        <f>+IF(B3707='1'!$D$15,IF(C3707='1'!$D$16,'2'!D3707,""),"")</f>
        <v/>
      </c>
      <c r="S3707" s="36">
        <v>3500000</v>
      </c>
      <c r="T3707" s="87">
        <v>3500000</v>
      </c>
      <c r="U3707" s="96">
        <v>3600000</v>
      </c>
      <c r="V3707" s="108">
        <v>3900000</v>
      </c>
    </row>
    <row r="3708" spans="1:22" hidden="1" x14ac:dyDescent="0.2">
      <c r="A3708" s="103">
        <v>4223</v>
      </c>
      <c r="B3708" s="1" t="s">
        <v>49</v>
      </c>
      <c r="C3708" s="14">
        <v>23</v>
      </c>
      <c r="D3708" s="14">
        <v>1075</v>
      </c>
      <c r="F3708" s="1" t="str">
        <f t="shared" ref="F3708:F3771" si="298">+B3708&amp;C3708&amp;D3708</f>
        <v>ХУД231075</v>
      </c>
      <c r="G3708" s="2" t="s">
        <v>1860</v>
      </c>
      <c r="I3708" s="1">
        <v>5</v>
      </c>
      <c r="J3708" s="1">
        <v>2019</v>
      </c>
      <c r="L3708" s="122">
        <f t="shared" si="297"/>
        <v>1.1000000000000001</v>
      </c>
      <c r="N3708" s="117">
        <v>3900000</v>
      </c>
      <c r="O3708" s="129">
        <f t="shared" si="294"/>
        <v>4290000</v>
      </c>
      <c r="P3708" s="14">
        <f t="shared" si="295"/>
        <v>0</v>
      </c>
      <c r="Q3708" s="14" t="str">
        <f>+IF(B3708='1'!$D$15,IF(C3708='1'!$D$16,'2'!D3708,""),"")</f>
        <v/>
      </c>
      <c r="S3708" s="36">
        <v>3500000</v>
      </c>
      <c r="T3708" s="87">
        <v>3500000</v>
      </c>
      <c r="U3708" s="96">
        <v>3600000</v>
      </c>
      <c r="V3708" s="108">
        <v>3900000</v>
      </c>
    </row>
    <row r="3709" spans="1:22" hidden="1" x14ac:dyDescent="0.2">
      <c r="A3709" s="103">
        <v>4224</v>
      </c>
      <c r="B3709" s="1" t="s">
        <v>49</v>
      </c>
      <c r="C3709" s="14">
        <v>23</v>
      </c>
      <c r="D3709" s="14">
        <v>1074</v>
      </c>
      <c r="F3709" s="1" t="str">
        <f t="shared" si="298"/>
        <v>ХУД231074</v>
      </c>
      <c r="G3709" s="2" t="s">
        <v>1860</v>
      </c>
      <c r="I3709" s="1">
        <v>5</v>
      </c>
      <c r="J3709" s="1">
        <v>2019</v>
      </c>
      <c r="L3709" s="122">
        <f t="shared" si="297"/>
        <v>1.1000000000000001</v>
      </c>
      <c r="N3709" s="117">
        <v>3900000</v>
      </c>
      <c r="O3709" s="129">
        <f t="shared" si="294"/>
        <v>4290000</v>
      </c>
      <c r="P3709" s="14">
        <f t="shared" si="295"/>
        <v>0</v>
      </c>
      <c r="Q3709" s="14" t="str">
        <f>+IF(B3709='1'!$D$15,IF(C3709='1'!$D$16,'2'!D3709,""),"")</f>
        <v/>
      </c>
      <c r="S3709" s="36">
        <v>3500000</v>
      </c>
      <c r="T3709" s="87">
        <v>3500000</v>
      </c>
      <c r="U3709" s="96">
        <v>3600000</v>
      </c>
      <c r="V3709" s="108">
        <v>3900000</v>
      </c>
    </row>
    <row r="3710" spans="1:22" hidden="1" x14ac:dyDescent="0.2">
      <c r="A3710" s="103">
        <v>4225</v>
      </c>
      <c r="B3710" s="1" t="s">
        <v>49</v>
      </c>
      <c r="C3710" s="14">
        <v>23</v>
      </c>
      <c r="D3710" s="14">
        <v>1073</v>
      </c>
      <c r="F3710" s="1" t="str">
        <f t="shared" si="298"/>
        <v>ХУД231073</v>
      </c>
      <c r="G3710" s="2" t="s">
        <v>1860</v>
      </c>
      <c r="I3710" s="1">
        <v>5</v>
      </c>
      <c r="J3710" s="1">
        <v>2019</v>
      </c>
      <c r="L3710" s="122">
        <f t="shared" si="297"/>
        <v>1.1000000000000001</v>
      </c>
      <c r="N3710" s="117">
        <v>3900000</v>
      </c>
      <c r="O3710" s="129">
        <f t="shared" si="294"/>
        <v>4290000</v>
      </c>
      <c r="P3710" s="14">
        <f t="shared" si="295"/>
        <v>0</v>
      </c>
      <c r="Q3710" s="14" t="str">
        <f>+IF(B3710='1'!$D$15,IF(C3710='1'!$D$16,'2'!D3710,""),"")</f>
        <v/>
      </c>
      <c r="S3710" s="36">
        <v>3500000</v>
      </c>
      <c r="T3710" s="87">
        <v>3500000</v>
      </c>
      <c r="U3710" s="96">
        <v>3600000</v>
      </c>
      <c r="V3710" s="108">
        <v>3900000</v>
      </c>
    </row>
    <row r="3711" spans="1:22" hidden="1" x14ac:dyDescent="0.2">
      <c r="A3711" s="103">
        <v>4226</v>
      </c>
      <c r="B3711" s="1" t="s">
        <v>49</v>
      </c>
      <c r="C3711" s="14">
        <v>23</v>
      </c>
      <c r="D3711" s="14">
        <v>1072</v>
      </c>
      <c r="F3711" s="1" t="str">
        <f t="shared" si="298"/>
        <v>ХУД231072</v>
      </c>
      <c r="G3711" s="2" t="s">
        <v>1860</v>
      </c>
      <c r="I3711" s="1">
        <v>5</v>
      </c>
      <c r="J3711" s="1">
        <v>2019</v>
      </c>
      <c r="L3711" s="122">
        <f t="shared" si="297"/>
        <v>1.1000000000000001</v>
      </c>
      <c r="N3711" s="117">
        <v>3900000</v>
      </c>
      <c r="O3711" s="129">
        <f t="shared" ref="O3711:O3774" si="299">L3711*N3711</f>
        <v>4290000</v>
      </c>
      <c r="P3711" s="14">
        <f t="shared" si="295"/>
        <v>0</v>
      </c>
      <c r="Q3711" s="14" t="str">
        <f>+IF(B3711='1'!$D$15,IF(C3711='1'!$D$16,'2'!D3711,""),"")</f>
        <v/>
      </c>
      <c r="S3711" s="36">
        <v>3500000</v>
      </c>
      <c r="T3711" s="87">
        <v>3500000</v>
      </c>
      <c r="U3711" s="96">
        <v>3600000</v>
      </c>
      <c r="V3711" s="108">
        <v>3900000</v>
      </c>
    </row>
    <row r="3712" spans="1:22" hidden="1" x14ac:dyDescent="0.2">
      <c r="A3712" s="103">
        <v>4227</v>
      </c>
      <c r="B3712" s="1" t="s">
        <v>49</v>
      </c>
      <c r="C3712" s="14">
        <v>23</v>
      </c>
      <c r="D3712" s="14">
        <v>1071</v>
      </c>
      <c r="F3712" s="1" t="str">
        <f t="shared" si="298"/>
        <v>ХУД231071</v>
      </c>
      <c r="G3712" s="2" t="s">
        <v>1860</v>
      </c>
      <c r="I3712" s="1">
        <v>5</v>
      </c>
      <c r="J3712" s="1">
        <v>2019</v>
      </c>
      <c r="L3712" s="122">
        <f t="shared" si="297"/>
        <v>1.1000000000000001</v>
      </c>
      <c r="N3712" s="117">
        <v>3900000</v>
      </c>
      <c r="O3712" s="129">
        <f t="shared" si="299"/>
        <v>4290000</v>
      </c>
      <c r="P3712" s="14">
        <f t="shared" si="295"/>
        <v>0</v>
      </c>
      <c r="Q3712" s="14" t="str">
        <f>+IF(B3712='1'!$D$15,IF(C3712='1'!$D$16,'2'!D3712,""),"")</f>
        <v/>
      </c>
      <c r="S3712" s="36">
        <v>3500000</v>
      </c>
      <c r="T3712" s="87">
        <v>3500000</v>
      </c>
      <c r="U3712" s="96">
        <v>3600000</v>
      </c>
      <c r="V3712" s="108">
        <v>3900000</v>
      </c>
    </row>
    <row r="3713" spans="1:22" hidden="1" x14ac:dyDescent="0.2">
      <c r="A3713" s="103">
        <v>4228</v>
      </c>
      <c r="B3713" s="1" t="s">
        <v>49</v>
      </c>
      <c r="C3713" s="14">
        <v>23</v>
      </c>
      <c r="D3713" s="14">
        <v>1070</v>
      </c>
      <c r="F3713" s="1" t="str">
        <f t="shared" si="298"/>
        <v>ХУД231070</v>
      </c>
      <c r="G3713" s="2" t="s">
        <v>1860</v>
      </c>
      <c r="I3713" s="1">
        <v>5</v>
      </c>
      <c r="J3713" s="1">
        <v>2019</v>
      </c>
      <c r="L3713" s="122">
        <f t="shared" si="297"/>
        <v>1.1000000000000001</v>
      </c>
      <c r="N3713" s="117">
        <v>3900000</v>
      </c>
      <c r="O3713" s="129">
        <f t="shared" si="299"/>
        <v>4290000</v>
      </c>
      <c r="P3713" s="14">
        <f t="shared" ref="P3713:P3776" si="300">+IF(Q3713="",0,P3712+1)</f>
        <v>0</v>
      </c>
      <c r="Q3713" s="14" t="str">
        <f>+IF(B3713='1'!$D$15,IF(C3713='1'!$D$16,'2'!D3713,""),"")</f>
        <v/>
      </c>
      <c r="S3713" s="36">
        <v>3500000</v>
      </c>
      <c r="T3713" s="87">
        <v>3500000</v>
      </c>
      <c r="U3713" s="96">
        <v>3600000</v>
      </c>
      <c r="V3713" s="108">
        <v>3900000</v>
      </c>
    </row>
    <row r="3714" spans="1:22" hidden="1" x14ac:dyDescent="0.2">
      <c r="A3714" s="103">
        <v>4229</v>
      </c>
      <c r="B3714" s="1" t="s">
        <v>49</v>
      </c>
      <c r="C3714" s="14">
        <v>23</v>
      </c>
      <c r="D3714" s="14">
        <v>1069</v>
      </c>
      <c r="F3714" s="1" t="str">
        <f t="shared" si="298"/>
        <v>ХУД231069</v>
      </c>
      <c r="G3714" s="2" t="s">
        <v>1860</v>
      </c>
      <c r="I3714" s="1">
        <v>5</v>
      </c>
      <c r="J3714" s="1">
        <v>2019</v>
      </c>
      <c r="L3714" s="122">
        <f t="shared" si="297"/>
        <v>1.1000000000000001</v>
      </c>
      <c r="N3714" s="117">
        <v>3900000</v>
      </c>
      <c r="O3714" s="129">
        <f t="shared" si="299"/>
        <v>4290000</v>
      </c>
      <c r="P3714" s="14">
        <f t="shared" si="300"/>
        <v>0</v>
      </c>
      <c r="Q3714" s="14" t="str">
        <f>+IF(B3714='1'!$D$15,IF(C3714='1'!$D$16,'2'!D3714,""),"")</f>
        <v/>
      </c>
      <c r="S3714" s="36">
        <v>3500000</v>
      </c>
      <c r="T3714" s="87">
        <v>3500000</v>
      </c>
      <c r="U3714" s="96">
        <v>3600000</v>
      </c>
      <c r="V3714" s="108">
        <v>3900000</v>
      </c>
    </row>
    <row r="3715" spans="1:22" hidden="1" x14ac:dyDescent="0.2">
      <c r="A3715" s="103">
        <v>4230</v>
      </c>
      <c r="B3715" s="1" t="s">
        <v>49</v>
      </c>
      <c r="C3715" s="14">
        <v>23</v>
      </c>
      <c r="D3715" s="14">
        <v>1068</v>
      </c>
      <c r="F3715" s="1" t="str">
        <f t="shared" si="298"/>
        <v>ХУД231068</v>
      </c>
      <c r="G3715" s="2" t="s">
        <v>1860</v>
      </c>
      <c r="I3715" s="1">
        <v>5</v>
      </c>
      <c r="J3715" s="1">
        <v>2019</v>
      </c>
      <c r="L3715" s="122">
        <f t="shared" si="297"/>
        <v>1.1000000000000001</v>
      </c>
      <c r="N3715" s="117">
        <v>3900000</v>
      </c>
      <c r="O3715" s="129">
        <f t="shared" si="299"/>
        <v>4290000</v>
      </c>
      <c r="P3715" s="14">
        <f t="shared" si="300"/>
        <v>0</v>
      </c>
      <c r="Q3715" s="14" t="str">
        <f>+IF(B3715='1'!$D$15,IF(C3715='1'!$D$16,'2'!D3715,""),"")</f>
        <v/>
      </c>
      <c r="S3715" s="36">
        <v>3500000</v>
      </c>
      <c r="T3715" s="87">
        <v>3500000</v>
      </c>
      <c r="U3715" s="96">
        <v>3600000</v>
      </c>
      <c r="V3715" s="108">
        <v>3900000</v>
      </c>
    </row>
    <row r="3716" spans="1:22" hidden="1" x14ac:dyDescent="0.2">
      <c r="A3716" s="103">
        <v>4231</v>
      </c>
      <c r="B3716" s="1" t="s">
        <v>49</v>
      </c>
      <c r="C3716" s="14">
        <v>23</v>
      </c>
      <c r="D3716" s="14">
        <v>1067</v>
      </c>
      <c r="F3716" s="1" t="str">
        <f t="shared" si="298"/>
        <v>ХУД231067</v>
      </c>
      <c r="G3716" s="2" t="s">
        <v>1860</v>
      </c>
      <c r="I3716" s="1">
        <v>5</v>
      </c>
      <c r="J3716" s="1">
        <v>2019</v>
      </c>
      <c r="L3716" s="122">
        <f t="shared" si="297"/>
        <v>1.1000000000000001</v>
      </c>
      <c r="N3716" s="117">
        <v>3900000</v>
      </c>
      <c r="O3716" s="129">
        <f t="shared" si="299"/>
        <v>4290000</v>
      </c>
      <c r="P3716" s="14">
        <f t="shared" si="300"/>
        <v>0</v>
      </c>
      <c r="Q3716" s="14" t="str">
        <f>+IF(B3716='1'!$D$15,IF(C3716='1'!$D$16,'2'!D3716,""),"")</f>
        <v/>
      </c>
      <c r="S3716" s="36">
        <v>3500000</v>
      </c>
      <c r="T3716" s="87">
        <v>3500000</v>
      </c>
      <c r="U3716" s="96">
        <v>3600000</v>
      </c>
      <c r="V3716" s="108">
        <v>3900000</v>
      </c>
    </row>
    <row r="3717" spans="1:22" hidden="1" x14ac:dyDescent="0.2">
      <c r="A3717" s="103">
        <v>4232</v>
      </c>
      <c r="B3717" s="1" t="s">
        <v>49</v>
      </c>
      <c r="C3717" s="14">
        <v>23</v>
      </c>
      <c r="D3717" s="14">
        <v>1066</v>
      </c>
      <c r="F3717" s="1" t="str">
        <f t="shared" si="298"/>
        <v>ХУД231066</v>
      </c>
      <c r="G3717" s="2" t="s">
        <v>1860</v>
      </c>
      <c r="I3717" s="1">
        <v>5</v>
      </c>
      <c r="J3717" s="1">
        <v>2018</v>
      </c>
      <c r="L3717" s="122">
        <f t="shared" si="297"/>
        <v>1.1000000000000001</v>
      </c>
      <c r="N3717" s="117">
        <v>3900000</v>
      </c>
      <c r="O3717" s="129">
        <f t="shared" si="299"/>
        <v>4290000</v>
      </c>
      <c r="P3717" s="14">
        <f t="shared" si="300"/>
        <v>0</v>
      </c>
      <c r="Q3717" s="14" t="str">
        <f>+IF(B3717='1'!$D$15,IF(C3717='1'!$D$16,'2'!D3717,""),"")</f>
        <v/>
      </c>
      <c r="S3717" s="36">
        <v>3500000</v>
      </c>
      <c r="T3717" s="87">
        <v>3500000</v>
      </c>
      <c r="U3717" s="96">
        <v>3600000</v>
      </c>
      <c r="V3717" s="108">
        <v>3900000</v>
      </c>
    </row>
    <row r="3718" spans="1:22" hidden="1" x14ac:dyDescent="0.2">
      <c r="A3718" s="103">
        <v>4233</v>
      </c>
      <c r="B3718" s="1" t="s">
        <v>49</v>
      </c>
      <c r="C3718" s="14">
        <v>23</v>
      </c>
      <c r="D3718" s="14">
        <v>1065</v>
      </c>
      <c r="F3718" s="1" t="str">
        <f t="shared" si="298"/>
        <v>ХУД231065</v>
      </c>
      <c r="G3718" s="2" t="s">
        <v>1860</v>
      </c>
      <c r="I3718" s="1">
        <v>5</v>
      </c>
      <c r="J3718" s="1">
        <v>2018</v>
      </c>
      <c r="L3718" s="122">
        <f t="shared" si="297"/>
        <v>1.1000000000000001</v>
      </c>
      <c r="N3718" s="117">
        <v>3900000</v>
      </c>
      <c r="O3718" s="129">
        <f t="shared" si="299"/>
        <v>4290000</v>
      </c>
      <c r="P3718" s="14">
        <f t="shared" si="300"/>
        <v>0</v>
      </c>
      <c r="Q3718" s="14" t="str">
        <f>+IF(B3718='1'!$D$15,IF(C3718='1'!$D$16,'2'!D3718,""),"")</f>
        <v/>
      </c>
      <c r="S3718" s="36">
        <v>3500000</v>
      </c>
      <c r="T3718" s="87">
        <v>3500000</v>
      </c>
      <c r="U3718" s="96">
        <v>3600000</v>
      </c>
      <c r="V3718" s="108">
        <v>3900000</v>
      </c>
    </row>
    <row r="3719" spans="1:22" hidden="1" x14ac:dyDescent="0.2">
      <c r="A3719" s="103">
        <v>4234</v>
      </c>
      <c r="B3719" s="1" t="s">
        <v>49</v>
      </c>
      <c r="C3719" s="14">
        <v>23</v>
      </c>
      <c r="D3719" s="14">
        <v>1064</v>
      </c>
      <c r="F3719" s="1" t="str">
        <f t="shared" si="298"/>
        <v>ХУД231064</v>
      </c>
      <c r="G3719" s="2" t="s">
        <v>1860</v>
      </c>
      <c r="I3719" s="1">
        <v>5</v>
      </c>
      <c r="J3719" s="1">
        <v>2018</v>
      </c>
      <c r="L3719" s="122">
        <f t="shared" si="297"/>
        <v>1.1000000000000001</v>
      </c>
      <c r="N3719" s="117">
        <v>3900000</v>
      </c>
      <c r="O3719" s="129">
        <f t="shared" si="299"/>
        <v>4290000</v>
      </c>
      <c r="P3719" s="14">
        <f t="shared" si="300"/>
        <v>0</v>
      </c>
      <c r="Q3719" s="14" t="str">
        <f>+IF(B3719='1'!$D$15,IF(C3719='1'!$D$16,'2'!D3719,""),"")</f>
        <v/>
      </c>
      <c r="S3719" s="36">
        <v>3500000</v>
      </c>
      <c r="T3719" s="87">
        <v>3500000</v>
      </c>
      <c r="U3719" s="96">
        <v>3600000</v>
      </c>
      <c r="V3719" s="108">
        <v>3900000</v>
      </c>
    </row>
    <row r="3720" spans="1:22" hidden="1" x14ac:dyDescent="0.2">
      <c r="A3720" s="103">
        <v>4235</v>
      </c>
      <c r="B3720" s="1" t="s">
        <v>49</v>
      </c>
      <c r="C3720" s="14">
        <v>23</v>
      </c>
      <c r="D3720" s="14">
        <v>1063</v>
      </c>
      <c r="F3720" s="1" t="str">
        <f t="shared" si="298"/>
        <v>ХУД231063</v>
      </c>
      <c r="G3720" s="2" t="s">
        <v>1860</v>
      </c>
      <c r="I3720" s="1">
        <v>5</v>
      </c>
      <c r="J3720" s="1">
        <v>2018</v>
      </c>
      <c r="L3720" s="122">
        <f t="shared" si="297"/>
        <v>1.1000000000000001</v>
      </c>
      <c r="N3720" s="117">
        <v>3900000</v>
      </c>
      <c r="O3720" s="129">
        <f t="shared" si="299"/>
        <v>4290000</v>
      </c>
      <c r="P3720" s="14">
        <f t="shared" si="300"/>
        <v>0</v>
      </c>
      <c r="Q3720" s="14" t="str">
        <f>+IF(B3720='1'!$D$15,IF(C3720='1'!$D$16,'2'!D3720,""),"")</f>
        <v/>
      </c>
      <c r="S3720" s="36">
        <v>3500000</v>
      </c>
      <c r="T3720" s="87">
        <v>3500000</v>
      </c>
      <c r="U3720" s="96">
        <v>3600000</v>
      </c>
      <c r="V3720" s="108">
        <v>3900000</v>
      </c>
    </row>
    <row r="3721" spans="1:22" hidden="1" x14ac:dyDescent="0.2">
      <c r="A3721" s="103">
        <v>4236</v>
      </c>
      <c r="B3721" s="1" t="s">
        <v>49</v>
      </c>
      <c r="C3721" s="14">
        <v>23</v>
      </c>
      <c r="D3721" s="14">
        <v>1062</v>
      </c>
      <c r="F3721" s="1" t="str">
        <f t="shared" si="298"/>
        <v>ХУД231062</v>
      </c>
      <c r="G3721" s="2" t="s">
        <v>1860</v>
      </c>
      <c r="I3721" s="1">
        <v>5</v>
      </c>
      <c r="J3721" s="1">
        <v>2018</v>
      </c>
      <c r="L3721" s="122">
        <f t="shared" si="297"/>
        <v>1.1000000000000001</v>
      </c>
      <c r="N3721" s="117">
        <v>3900000</v>
      </c>
      <c r="O3721" s="129">
        <f t="shared" si="299"/>
        <v>4290000</v>
      </c>
      <c r="P3721" s="14">
        <f t="shared" si="300"/>
        <v>0</v>
      </c>
      <c r="Q3721" s="14" t="str">
        <f>+IF(B3721='1'!$D$15,IF(C3721='1'!$D$16,'2'!D3721,""),"")</f>
        <v/>
      </c>
      <c r="S3721" s="36">
        <v>3500000</v>
      </c>
      <c r="T3721" s="87">
        <v>3500000</v>
      </c>
      <c r="U3721" s="96">
        <v>3600000</v>
      </c>
      <c r="V3721" s="108">
        <v>3900000</v>
      </c>
    </row>
    <row r="3722" spans="1:22" hidden="1" x14ac:dyDescent="0.2">
      <c r="A3722" s="103">
        <v>4237</v>
      </c>
      <c r="B3722" s="1" t="s">
        <v>49</v>
      </c>
      <c r="C3722" s="14">
        <v>23</v>
      </c>
      <c r="D3722" s="14">
        <v>1061</v>
      </c>
      <c r="F3722" s="1" t="str">
        <f t="shared" si="298"/>
        <v>ХУД231061</v>
      </c>
      <c r="G3722" s="2" t="s">
        <v>1860</v>
      </c>
      <c r="I3722" s="1">
        <v>5</v>
      </c>
      <c r="J3722" s="1">
        <v>2018</v>
      </c>
      <c r="L3722" s="122">
        <f t="shared" si="297"/>
        <v>1.1000000000000001</v>
      </c>
      <c r="N3722" s="117">
        <v>3900000</v>
      </c>
      <c r="O3722" s="129">
        <f t="shared" si="299"/>
        <v>4290000</v>
      </c>
      <c r="P3722" s="14">
        <f t="shared" si="300"/>
        <v>0</v>
      </c>
      <c r="Q3722" s="14" t="str">
        <f>+IF(B3722='1'!$D$15,IF(C3722='1'!$D$16,'2'!D3722,""),"")</f>
        <v/>
      </c>
      <c r="S3722" s="36">
        <v>3500000</v>
      </c>
      <c r="T3722" s="87">
        <v>3500000</v>
      </c>
      <c r="U3722" s="96">
        <v>3600000</v>
      </c>
      <c r="V3722" s="108">
        <v>3900000</v>
      </c>
    </row>
    <row r="3723" spans="1:22" hidden="1" x14ac:dyDescent="0.2">
      <c r="A3723" s="103">
        <v>4238</v>
      </c>
      <c r="B3723" s="1" t="s">
        <v>49</v>
      </c>
      <c r="C3723" s="14">
        <v>23</v>
      </c>
      <c r="D3723" s="14">
        <v>52</v>
      </c>
      <c r="E3723" s="1">
        <v>17080</v>
      </c>
      <c r="F3723" s="1" t="str">
        <f t="shared" si="298"/>
        <v>ХУД2352</v>
      </c>
      <c r="G3723" s="2" t="s">
        <v>1350</v>
      </c>
      <c r="I3723" s="1">
        <v>12</v>
      </c>
      <c r="J3723" s="1">
        <v>2014</v>
      </c>
      <c r="K3723" s="2" t="s">
        <v>1349</v>
      </c>
      <c r="L3723" s="122">
        <f t="shared" si="297"/>
        <v>1.1000000000000001</v>
      </c>
      <c r="N3723" s="117">
        <v>3900000</v>
      </c>
      <c r="O3723" s="129">
        <f t="shared" si="299"/>
        <v>4290000</v>
      </c>
      <c r="P3723" s="14">
        <f t="shared" si="300"/>
        <v>0</v>
      </c>
      <c r="Q3723" s="14" t="str">
        <f>+IF(B3723='1'!$D$15,IF(C3723='1'!$D$16,'2'!D3723,""),"")</f>
        <v/>
      </c>
      <c r="S3723" s="36">
        <v>3500000</v>
      </c>
      <c r="T3723" s="87">
        <v>3500000</v>
      </c>
      <c r="U3723" s="96">
        <v>3600000</v>
      </c>
      <c r="V3723" s="108">
        <v>3900000</v>
      </c>
    </row>
    <row r="3724" spans="1:22" hidden="1" x14ac:dyDescent="0.2">
      <c r="A3724" s="103">
        <v>4239</v>
      </c>
      <c r="B3724" s="1" t="s">
        <v>49</v>
      </c>
      <c r="C3724" s="14">
        <v>23</v>
      </c>
      <c r="D3724" s="14">
        <v>51</v>
      </c>
      <c r="E3724" s="1">
        <v>17080</v>
      </c>
      <c r="F3724" s="1" t="str">
        <f t="shared" si="298"/>
        <v>ХУД2351</v>
      </c>
      <c r="G3724" s="2" t="s">
        <v>1350</v>
      </c>
      <c r="I3724" s="1">
        <v>12</v>
      </c>
      <c r="J3724" s="1">
        <v>2014</v>
      </c>
      <c r="K3724" s="2" t="s">
        <v>1349</v>
      </c>
      <c r="L3724" s="122">
        <f t="shared" si="297"/>
        <v>1.1000000000000001</v>
      </c>
      <c r="N3724" s="117">
        <v>3900000</v>
      </c>
      <c r="O3724" s="129">
        <f t="shared" si="299"/>
        <v>4290000</v>
      </c>
      <c r="P3724" s="14">
        <f t="shared" si="300"/>
        <v>0</v>
      </c>
      <c r="Q3724" s="14" t="str">
        <f>+IF(B3724='1'!$D$15,IF(C3724='1'!$D$16,'2'!D3724,""),"")</f>
        <v/>
      </c>
      <c r="S3724" s="36">
        <v>3500000</v>
      </c>
      <c r="T3724" s="87">
        <v>3500000</v>
      </c>
      <c r="U3724" s="96">
        <v>3600000</v>
      </c>
      <c r="V3724" s="108">
        <v>3900000</v>
      </c>
    </row>
    <row r="3725" spans="1:22" hidden="1" x14ac:dyDescent="0.2">
      <c r="A3725" s="103">
        <v>4240</v>
      </c>
      <c r="B3725" s="1" t="s">
        <v>49</v>
      </c>
      <c r="C3725" s="14">
        <v>23</v>
      </c>
      <c r="D3725" s="14">
        <v>1459</v>
      </c>
      <c r="F3725" s="1" t="str">
        <f t="shared" si="298"/>
        <v>ХУД231459</v>
      </c>
      <c r="G3725" s="2" t="s">
        <v>2187</v>
      </c>
      <c r="I3725" s="1">
        <v>16</v>
      </c>
      <c r="J3725" s="1">
        <v>2022</v>
      </c>
      <c r="L3725" s="122">
        <f t="shared" si="297"/>
        <v>1.1000000000000001</v>
      </c>
      <c r="N3725" s="117">
        <v>3300000</v>
      </c>
      <c r="O3725" s="129">
        <f t="shared" si="299"/>
        <v>3630000.0000000005</v>
      </c>
      <c r="P3725" s="14">
        <f t="shared" si="300"/>
        <v>0</v>
      </c>
      <c r="Q3725" s="14" t="str">
        <f>+IF(B3725='1'!$D$15,IF(C3725='1'!$D$16,'2'!D3725,""),"")</f>
        <v/>
      </c>
      <c r="S3725" s="36"/>
      <c r="T3725" s="87"/>
      <c r="U3725" s="96">
        <v>3000000</v>
      </c>
      <c r="V3725" s="108">
        <v>3300000</v>
      </c>
    </row>
    <row r="3726" spans="1:22" hidden="1" x14ac:dyDescent="0.2">
      <c r="A3726" s="103">
        <v>4241</v>
      </c>
      <c r="B3726" s="1" t="s">
        <v>49</v>
      </c>
      <c r="C3726" s="14">
        <v>23</v>
      </c>
      <c r="D3726" s="14">
        <v>1458</v>
      </c>
      <c r="F3726" s="1" t="str">
        <f t="shared" si="298"/>
        <v>ХУД231458</v>
      </c>
      <c r="G3726" s="2" t="s">
        <v>2187</v>
      </c>
      <c r="I3726" s="1">
        <v>16</v>
      </c>
      <c r="J3726" s="1">
        <v>2022</v>
      </c>
      <c r="L3726" s="122">
        <f t="shared" si="297"/>
        <v>1.1000000000000001</v>
      </c>
      <c r="N3726" s="117">
        <v>3300000</v>
      </c>
      <c r="O3726" s="129">
        <f t="shared" si="299"/>
        <v>3630000.0000000005</v>
      </c>
      <c r="P3726" s="14">
        <f t="shared" si="300"/>
        <v>0</v>
      </c>
      <c r="Q3726" s="14" t="str">
        <f>+IF(B3726='1'!$D$15,IF(C3726='1'!$D$16,'2'!D3726,""),"")</f>
        <v/>
      </c>
      <c r="S3726" s="36"/>
      <c r="T3726" s="87"/>
      <c r="U3726" s="96">
        <v>3000000</v>
      </c>
      <c r="V3726" s="108">
        <v>3300000</v>
      </c>
    </row>
    <row r="3727" spans="1:22" hidden="1" x14ac:dyDescent="0.2">
      <c r="A3727" s="103">
        <v>4242</v>
      </c>
      <c r="B3727" s="1" t="s">
        <v>49</v>
      </c>
      <c r="C3727" s="14">
        <v>23</v>
      </c>
      <c r="D3727" s="14">
        <v>1489</v>
      </c>
      <c r="F3727" s="1" t="str">
        <f t="shared" si="298"/>
        <v>ХУД231489</v>
      </c>
      <c r="G3727" s="2" t="s">
        <v>2696</v>
      </c>
      <c r="I3727" s="1">
        <v>16</v>
      </c>
      <c r="L3727" s="122">
        <f t="shared" si="297"/>
        <v>1.1000000000000001</v>
      </c>
      <c r="N3727" s="120">
        <v>0</v>
      </c>
      <c r="O3727" s="129">
        <f t="shared" si="299"/>
        <v>0</v>
      </c>
      <c r="P3727" s="14">
        <f t="shared" si="300"/>
        <v>0</v>
      </c>
      <c r="Q3727" s="14" t="str">
        <f>+IF(B3727='1'!$D$15,IF(C3727='1'!$D$16,'2'!D3727,""),"")</f>
        <v/>
      </c>
      <c r="S3727" s="36"/>
      <c r="T3727" s="87"/>
      <c r="U3727" s="96"/>
      <c r="V3727" s="108">
        <v>0</v>
      </c>
    </row>
    <row r="3728" spans="1:22" hidden="1" x14ac:dyDescent="0.2">
      <c r="A3728" s="103">
        <v>4243</v>
      </c>
      <c r="B3728" s="1" t="s">
        <v>49</v>
      </c>
      <c r="C3728" s="14">
        <v>23</v>
      </c>
      <c r="D3728" s="14">
        <v>1488</v>
      </c>
      <c r="F3728" s="1" t="str">
        <f t="shared" si="298"/>
        <v>ХУД231488</v>
      </c>
      <c r="G3728" s="2" t="s">
        <v>2695</v>
      </c>
      <c r="I3728" s="1">
        <v>16</v>
      </c>
      <c r="J3728" s="1">
        <v>2024</v>
      </c>
      <c r="L3728" s="122">
        <f t="shared" si="297"/>
        <v>1.1000000000000001</v>
      </c>
      <c r="N3728" s="120">
        <v>3600000</v>
      </c>
      <c r="O3728" s="129">
        <f t="shared" si="299"/>
        <v>3960000.0000000005</v>
      </c>
      <c r="P3728" s="14">
        <f t="shared" si="300"/>
        <v>0</v>
      </c>
      <c r="Q3728" s="14" t="str">
        <f>+IF(B3728='1'!$D$15,IF(C3728='1'!$D$16,'2'!D3728,""),"")</f>
        <v/>
      </c>
      <c r="S3728" s="36"/>
      <c r="T3728" s="87"/>
      <c r="U3728" s="96"/>
      <c r="V3728" s="108">
        <v>3600000</v>
      </c>
    </row>
    <row r="3729" spans="1:22" hidden="1" x14ac:dyDescent="0.2">
      <c r="A3729" s="103">
        <v>4244</v>
      </c>
      <c r="B3729" s="1" t="s">
        <v>49</v>
      </c>
      <c r="C3729" s="14">
        <v>23</v>
      </c>
      <c r="D3729" s="14">
        <v>1487</v>
      </c>
      <c r="F3729" s="1" t="str">
        <f t="shared" si="298"/>
        <v>ХУД231487</v>
      </c>
      <c r="G3729" s="2" t="s">
        <v>2694</v>
      </c>
      <c r="I3729" s="1">
        <v>16</v>
      </c>
      <c r="J3729" s="1">
        <v>2024</v>
      </c>
      <c r="L3729" s="122">
        <f t="shared" si="297"/>
        <v>1.1000000000000001</v>
      </c>
      <c r="N3729" s="120">
        <v>3600000</v>
      </c>
      <c r="O3729" s="129">
        <f t="shared" si="299"/>
        <v>3960000.0000000005</v>
      </c>
      <c r="P3729" s="14">
        <f t="shared" si="300"/>
        <v>0</v>
      </c>
      <c r="Q3729" s="14" t="str">
        <f>+IF(B3729='1'!$D$15,IF(C3729='1'!$D$16,'2'!D3729,""),"")</f>
        <v/>
      </c>
      <c r="S3729" s="36"/>
      <c r="T3729" s="87"/>
      <c r="U3729" s="96"/>
      <c r="V3729" s="108">
        <v>3600000</v>
      </c>
    </row>
    <row r="3730" spans="1:22" hidden="1" x14ac:dyDescent="0.2">
      <c r="A3730" s="103">
        <v>4245</v>
      </c>
      <c r="B3730" s="1" t="s">
        <v>49</v>
      </c>
      <c r="C3730" s="14">
        <v>23</v>
      </c>
      <c r="D3730" s="14">
        <v>1486</v>
      </c>
      <c r="F3730" s="1" t="str">
        <f t="shared" si="298"/>
        <v>ХУД231486</v>
      </c>
      <c r="G3730" s="2" t="s">
        <v>2693</v>
      </c>
      <c r="I3730" s="1">
        <v>16</v>
      </c>
      <c r="J3730" s="1">
        <v>2023</v>
      </c>
      <c r="L3730" s="122">
        <f t="shared" si="297"/>
        <v>1.1000000000000001</v>
      </c>
      <c r="N3730" s="120">
        <v>3600000</v>
      </c>
      <c r="O3730" s="129">
        <f t="shared" si="299"/>
        <v>3960000.0000000005</v>
      </c>
      <c r="P3730" s="14">
        <f t="shared" si="300"/>
        <v>0</v>
      </c>
      <c r="Q3730" s="14" t="str">
        <f>+IF(B3730='1'!$D$15,IF(C3730='1'!$D$16,'2'!D3730,""),"")</f>
        <v/>
      </c>
      <c r="S3730" s="36"/>
      <c r="T3730" s="87"/>
      <c r="U3730" s="96"/>
      <c r="V3730" s="108">
        <v>3600000</v>
      </c>
    </row>
    <row r="3731" spans="1:22" hidden="1" x14ac:dyDescent="0.2">
      <c r="A3731" s="103">
        <v>4246</v>
      </c>
      <c r="B3731" s="1" t="s">
        <v>49</v>
      </c>
      <c r="C3731" s="14">
        <v>23</v>
      </c>
      <c r="D3731" s="14">
        <v>1484</v>
      </c>
      <c r="F3731" s="1" t="str">
        <f t="shared" si="298"/>
        <v>ХУД231484</v>
      </c>
      <c r="G3731" s="2" t="s">
        <v>2192</v>
      </c>
      <c r="I3731" s="1">
        <v>16</v>
      </c>
      <c r="J3731" s="1">
        <v>2022</v>
      </c>
      <c r="L3731" s="122">
        <f t="shared" si="297"/>
        <v>1.1000000000000001</v>
      </c>
      <c r="N3731" s="117">
        <v>3600000</v>
      </c>
      <c r="O3731" s="129">
        <f t="shared" si="299"/>
        <v>3960000.0000000005</v>
      </c>
      <c r="P3731" s="14">
        <f t="shared" si="300"/>
        <v>0</v>
      </c>
      <c r="Q3731" s="14" t="str">
        <f>+IF(B3731='1'!$D$15,IF(C3731='1'!$D$16,'2'!D3731,""),"")</f>
        <v/>
      </c>
      <c r="S3731" s="36"/>
      <c r="T3731" s="87"/>
      <c r="U3731" s="96">
        <v>3200000</v>
      </c>
      <c r="V3731" s="108">
        <v>3600000</v>
      </c>
    </row>
    <row r="3732" spans="1:22" hidden="1" x14ac:dyDescent="0.2">
      <c r="A3732" s="103">
        <v>4247</v>
      </c>
      <c r="B3732" s="1" t="s">
        <v>49</v>
      </c>
      <c r="C3732" s="14">
        <v>23</v>
      </c>
      <c r="D3732" s="14">
        <v>1483</v>
      </c>
      <c r="F3732" s="1" t="str">
        <f t="shared" si="298"/>
        <v>ХУД231483</v>
      </c>
      <c r="G3732" s="2" t="s">
        <v>2191</v>
      </c>
      <c r="I3732" s="1">
        <v>16</v>
      </c>
      <c r="J3732" s="1">
        <v>2022</v>
      </c>
      <c r="L3732" s="122">
        <f t="shared" si="297"/>
        <v>1.1000000000000001</v>
      </c>
      <c r="N3732" s="117">
        <v>3600000</v>
      </c>
      <c r="O3732" s="129">
        <f t="shared" si="299"/>
        <v>3960000.0000000005</v>
      </c>
      <c r="P3732" s="14">
        <f t="shared" si="300"/>
        <v>0</v>
      </c>
      <c r="Q3732" s="14" t="str">
        <f>+IF(B3732='1'!$D$15,IF(C3732='1'!$D$16,'2'!D3732,""),"")</f>
        <v/>
      </c>
      <c r="S3732" s="36"/>
      <c r="T3732" s="87"/>
      <c r="U3732" s="96">
        <v>3200000</v>
      </c>
      <c r="V3732" s="108">
        <v>3600000</v>
      </c>
    </row>
    <row r="3733" spans="1:22" hidden="1" x14ac:dyDescent="0.2">
      <c r="A3733" s="103">
        <v>4248</v>
      </c>
      <c r="B3733" s="1" t="s">
        <v>49</v>
      </c>
      <c r="C3733" s="14">
        <v>23</v>
      </c>
      <c r="D3733" s="14">
        <v>1482</v>
      </c>
      <c r="F3733" s="1" t="str">
        <f t="shared" si="298"/>
        <v>ХУД231482</v>
      </c>
      <c r="G3733" s="2" t="s">
        <v>2190</v>
      </c>
      <c r="I3733" s="1">
        <v>16</v>
      </c>
      <c r="J3733" s="1">
        <v>2021</v>
      </c>
      <c r="L3733" s="122">
        <f t="shared" si="297"/>
        <v>1.1000000000000001</v>
      </c>
      <c r="N3733" s="117">
        <v>3600000</v>
      </c>
      <c r="O3733" s="129">
        <f t="shared" si="299"/>
        <v>3960000.0000000005</v>
      </c>
      <c r="P3733" s="14">
        <f t="shared" si="300"/>
        <v>0</v>
      </c>
      <c r="Q3733" s="14" t="str">
        <f>+IF(B3733='1'!$D$15,IF(C3733='1'!$D$16,'2'!D3733,""),"")</f>
        <v/>
      </c>
      <c r="S3733" s="36"/>
      <c r="T3733" s="87"/>
      <c r="U3733" s="96">
        <v>3200000</v>
      </c>
      <c r="V3733" s="108">
        <v>3600000</v>
      </c>
    </row>
    <row r="3734" spans="1:22" hidden="1" x14ac:dyDescent="0.2">
      <c r="A3734" s="103">
        <v>4249</v>
      </c>
      <c r="B3734" s="1" t="s">
        <v>49</v>
      </c>
      <c r="C3734" s="14">
        <v>23</v>
      </c>
      <c r="D3734" s="14">
        <v>1481</v>
      </c>
      <c r="F3734" s="1" t="str">
        <f t="shared" si="298"/>
        <v>ХУД231481</v>
      </c>
      <c r="G3734" s="2" t="s">
        <v>2189</v>
      </c>
      <c r="I3734" s="1">
        <v>16</v>
      </c>
      <c r="J3734" s="1">
        <v>2021</v>
      </c>
      <c r="L3734" s="122">
        <f t="shared" si="297"/>
        <v>1.1000000000000001</v>
      </c>
      <c r="N3734" s="117">
        <v>3600000</v>
      </c>
      <c r="O3734" s="129">
        <f t="shared" si="299"/>
        <v>3960000.0000000005</v>
      </c>
      <c r="P3734" s="14">
        <f t="shared" si="300"/>
        <v>0</v>
      </c>
      <c r="Q3734" s="14" t="str">
        <f>+IF(B3734='1'!$D$15,IF(C3734='1'!$D$16,'2'!D3734,""),"")</f>
        <v/>
      </c>
      <c r="S3734" s="36"/>
      <c r="T3734" s="87"/>
      <c r="U3734" s="96">
        <v>3200000</v>
      </c>
      <c r="V3734" s="108">
        <v>3600000</v>
      </c>
    </row>
    <row r="3735" spans="1:22" hidden="1" x14ac:dyDescent="0.2">
      <c r="A3735" s="103">
        <v>4250</v>
      </c>
      <c r="B3735" s="1" t="s">
        <v>49</v>
      </c>
      <c r="C3735" s="14">
        <v>23</v>
      </c>
      <c r="D3735" s="14">
        <v>1480</v>
      </c>
      <c r="F3735" s="1" t="str">
        <f t="shared" si="298"/>
        <v>ХУД231480</v>
      </c>
      <c r="G3735" s="2" t="s">
        <v>2188</v>
      </c>
      <c r="I3735" s="1">
        <v>16</v>
      </c>
      <c r="J3735" s="1">
        <v>2021</v>
      </c>
      <c r="L3735" s="122">
        <f t="shared" si="297"/>
        <v>1.1000000000000001</v>
      </c>
      <c r="N3735" s="117">
        <v>3600000</v>
      </c>
      <c r="O3735" s="129">
        <f t="shared" si="299"/>
        <v>3960000.0000000005</v>
      </c>
      <c r="P3735" s="14">
        <f t="shared" si="300"/>
        <v>0</v>
      </c>
      <c r="Q3735" s="14" t="str">
        <f>+IF(B3735='1'!$D$15,IF(C3735='1'!$D$16,'2'!D3735,""),"")</f>
        <v/>
      </c>
      <c r="S3735" s="36"/>
      <c r="T3735" s="87"/>
      <c r="U3735" s="96">
        <v>3200000</v>
      </c>
      <c r="V3735" s="108">
        <v>3600000</v>
      </c>
    </row>
    <row r="3736" spans="1:22" hidden="1" x14ac:dyDescent="0.2">
      <c r="A3736" s="103">
        <v>4251</v>
      </c>
      <c r="B3736" s="1" t="s">
        <v>49</v>
      </c>
      <c r="C3736" s="14">
        <v>23</v>
      </c>
      <c r="D3736" s="14">
        <v>1227</v>
      </c>
      <c r="F3736" s="1" t="str">
        <f t="shared" si="298"/>
        <v>ХУД231227</v>
      </c>
      <c r="G3736" s="2" t="s">
        <v>2630</v>
      </c>
      <c r="I3736" s="1">
        <v>10</v>
      </c>
      <c r="J3736" s="1">
        <v>2022</v>
      </c>
      <c r="L3736" s="122">
        <f t="shared" si="297"/>
        <v>1.1000000000000001</v>
      </c>
      <c r="N3736" s="117">
        <v>2900000</v>
      </c>
      <c r="O3736" s="129">
        <f t="shared" si="299"/>
        <v>3190000.0000000005</v>
      </c>
      <c r="P3736" s="14">
        <f t="shared" si="300"/>
        <v>0</v>
      </c>
      <c r="Q3736" s="14" t="str">
        <f>+IF(B3736='1'!$D$15,IF(C3736='1'!$D$16,'2'!D3736,""),"")</f>
        <v/>
      </c>
      <c r="S3736" s="36"/>
      <c r="T3736" s="87"/>
      <c r="U3736" s="96">
        <v>0</v>
      </c>
      <c r="V3736" s="108">
        <v>2900000</v>
      </c>
    </row>
    <row r="3737" spans="1:22" hidden="1" x14ac:dyDescent="0.2">
      <c r="A3737" s="103">
        <v>4252</v>
      </c>
      <c r="B3737" s="1" t="s">
        <v>49</v>
      </c>
      <c r="C3737" s="14">
        <v>23</v>
      </c>
      <c r="D3737" s="14">
        <v>1466</v>
      </c>
      <c r="F3737" s="1" t="str">
        <f t="shared" si="298"/>
        <v>ХУД231466</v>
      </c>
      <c r="G3737" s="2" t="s">
        <v>2692</v>
      </c>
      <c r="I3737" s="1">
        <v>13</v>
      </c>
      <c r="J3737" s="1">
        <v>2024</v>
      </c>
      <c r="L3737" s="126">
        <v>1</v>
      </c>
      <c r="N3737" s="120">
        <v>3100000</v>
      </c>
      <c r="O3737" s="129">
        <f t="shared" si="299"/>
        <v>3100000</v>
      </c>
      <c r="P3737" s="14">
        <f t="shared" si="300"/>
        <v>0</v>
      </c>
      <c r="Q3737" s="14" t="str">
        <f>+IF(B3737='1'!$D$15,IF(C3737='1'!$D$16,'2'!D3737,""),"")</f>
        <v/>
      </c>
      <c r="S3737" s="36"/>
      <c r="T3737" s="87"/>
      <c r="U3737" s="96"/>
      <c r="V3737" s="108">
        <v>0</v>
      </c>
    </row>
    <row r="3738" spans="1:22" hidden="1" x14ac:dyDescent="0.2">
      <c r="A3738" s="103">
        <v>4253</v>
      </c>
      <c r="B3738" s="1" t="s">
        <v>49</v>
      </c>
      <c r="C3738" s="14">
        <v>23</v>
      </c>
      <c r="D3738" s="14">
        <v>1465</v>
      </c>
      <c r="F3738" s="1" t="str">
        <f t="shared" si="298"/>
        <v>ХУД231465</v>
      </c>
      <c r="G3738" s="2" t="s">
        <v>2692</v>
      </c>
      <c r="I3738" s="1">
        <v>13</v>
      </c>
      <c r="J3738" s="1">
        <v>2024</v>
      </c>
      <c r="L3738" s="126">
        <v>1</v>
      </c>
      <c r="N3738" s="120">
        <v>3100000</v>
      </c>
      <c r="O3738" s="129">
        <f t="shared" si="299"/>
        <v>3100000</v>
      </c>
      <c r="P3738" s="14">
        <f t="shared" si="300"/>
        <v>0</v>
      </c>
      <c r="Q3738" s="14" t="str">
        <f>+IF(B3738='1'!$D$15,IF(C3738='1'!$D$16,'2'!D3738,""),"")</f>
        <v/>
      </c>
      <c r="S3738" s="36"/>
      <c r="T3738" s="87"/>
      <c r="U3738" s="96"/>
      <c r="V3738" s="108">
        <v>0</v>
      </c>
    </row>
    <row r="3739" spans="1:22" hidden="1" x14ac:dyDescent="0.2">
      <c r="A3739" s="103">
        <v>4254</v>
      </c>
      <c r="B3739" s="1" t="s">
        <v>49</v>
      </c>
      <c r="C3739" s="14">
        <v>23</v>
      </c>
      <c r="D3739" s="14">
        <v>1462</v>
      </c>
      <c r="F3739" s="1" t="str">
        <f t="shared" si="298"/>
        <v>ХУД231462</v>
      </c>
      <c r="G3739" s="2" t="s">
        <v>1862</v>
      </c>
      <c r="I3739" s="1">
        <v>13</v>
      </c>
      <c r="J3739" s="1">
        <v>2021</v>
      </c>
      <c r="L3739" s="122">
        <f t="shared" ref="L3739:L3802" si="301">+$L$1</f>
        <v>1.1000000000000001</v>
      </c>
      <c r="N3739" s="117">
        <v>2700000</v>
      </c>
      <c r="O3739" s="129">
        <f t="shared" si="299"/>
        <v>2970000.0000000005</v>
      </c>
      <c r="P3739" s="14">
        <f t="shared" si="300"/>
        <v>0</v>
      </c>
      <c r="Q3739" s="14" t="str">
        <f>+IF(B3739='1'!$D$15,IF(C3739='1'!$D$16,'2'!D3739,""),"")</f>
        <v/>
      </c>
      <c r="S3739" s="36"/>
      <c r="T3739" s="87"/>
      <c r="U3739" s="96">
        <v>2500000</v>
      </c>
      <c r="V3739" s="108">
        <v>2700000</v>
      </c>
    </row>
    <row r="3740" spans="1:22" hidden="1" x14ac:dyDescent="0.2">
      <c r="A3740" s="103">
        <v>4255</v>
      </c>
      <c r="B3740" s="1" t="s">
        <v>49</v>
      </c>
      <c r="C3740" s="14">
        <v>23</v>
      </c>
      <c r="D3740" s="14">
        <v>1461</v>
      </c>
      <c r="F3740" s="1" t="str">
        <f t="shared" si="298"/>
        <v>ХУД231461</v>
      </c>
      <c r="G3740" s="2" t="s">
        <v>1862</v>
      </c>
      <c r="I3740" s="1">
        <v>13</v>
      </c>
      <c r="J3740" s="1">
        <v>2021</v>
      </c>
      <c r="L3740" s="122">
        <f t="shared" si="301"/>
        <v>1.1000000000000001</v>
      </c>
      <c r="N3740" s="117">
        <v>2700000</v>
      </c>
      <c r="O3740" s="129">
        <f t="shared" si="299"/>
        <v>2970000.0000000005</v>
      </c>
      <c r="P3740" s="14">
        <f t="shared" si="300"/>
        <v>0</v>
      </c>
      <c r="Q3740" s="14" t="str">
        <f>+IF(B3740='1'!$D$15,IF(C3740='1'!$D$16,'2'!D3740,""),"")</f>
        <v/>
      </c>
      <c r="S3740" s="36"/>
      <c r="T3740" s="87"/>
      <c r="U3740" s="96">
        <v>2500000</v>
      </c>
      <c r="V3740" s="108">
        <v>2700000</v>
      </c>
    </row>
    <row r="3741" spans="1:22" hidden="1" x14ac:dyDescent="0.2">
      <c r="A3741" s="103">
        <v>4256</v>
      </c>
      <c r="B3741" s="1" t="s">
        <v>49</v>
      </c>
      <c r="C3741" s="14">
        <v>23</v>
      </c>
      <c r="D3741" s="14">
        <v>1460</v>
      </c>
      <c r="F3741" s="1" t="str">
        <f t="shared" si="298"/>
        <v>ХУД231460</v>
      </c>
      <c r="G3741" s="2" t="s">
        <v>1862</v>
      </c>
      <c r="I3741" s="1">
        <v>13</v>
      </c>
      <c r="J3741" s="1">
        <v>2021</v>
      </c>
      <c r="L3741" s="122">
        <f t="shared" si="301"/>
        <v>1.1000000000000001</v>
      </c>
      <c r="N3741" s="117">
        <v>2700000</v>
      </c>
      <c r="O3741" s="129">
        <f t="shared" si="299"/>
        <v>2970000.0000000005</v>
      </c>
      <c r="P3741" s="14">
        <f t="shared" si="300"/>
        <v>0</v>
      </c>
      <c r="Q3741" s="14" t="str">
        <f>+IF(B3741='1'!$D$15,IF(C3741='1'!$D$16,'2'!D3741,""),"")</f>
        <v/>
      </c>
      <c r="S3741" s="36"/>
      <c r="T3741" s="87"/>
      <c r="U3741" s="96">
        <v>2500000</v>
      </c>
      <c r="V3741" s="108">
        <v>2700000</v>
      </c>
    </row>
    <row r="3742" spans="1:22" hidden="1" x14ac:dyDescent="0.2">
      <c r="A3742" s="103">
        <v>4257</v>
      </c>
      <c r="B3742" s="1" t="s">
        <v>49</v>
      </c>
      <c r="C3742" s="14">
        <v>23</v>
      </c>
      <c r="D3742" s="14">
        <v>1558</v>
      </c>
      <c r="F3742" s="1" t="str">
        <f t="shared" si="298"/>
        <v>ХУД231558</v>
      </c>
      <c r="G3742" s="2" t="s">
        <v>1863</v>
      </c>
      <c r="I3742" s="1">
        <v>13</v>
      </c>
      <c r="J3742" s="1">
        <v>2022</v>
      </c>
      <c r="L3742" s="122">
        <f t="shared" si="301"/>
        <v>1.1000000000000001</v>
      </c>
      <c r="N3742" s="117">
        <v>2700000</v>
      </c>
      <c r="O3742" s="129">
        <f t="shared" si="299"/>
        <v>2970000.0000000005</v>
      </c>
      <c r="P3742" s="14">
        <f t="shared" si="300"/>
        <v>0</v>
      </c>
      <c r="Q3742" s="14" t="str">
        <f>+IF(B3742='1'!$D$15,IF(C3742='1'!$D$16,'2'!D3742,""),"")</f>
        <v/>
      </c>
      <c r="S3742" s="36"/>
      <c r="T3742" s="87"/>
      <c r="U3742" s="96">
        <v>2500000</v>
      </c>
      <c r="V3742" s="108">
        <v>2700000</v>
      </c>
    </row>
    <row r="3743" spans="1:22" hidden="1" x14ac:dyDescent="0.2">
      <c r="A3743" s="103">
        <v>4258</v>
      </c>
      <c r="B3743" s="1" t="s">
        <v>49</v>
      </c>
      <c r="C3743" s="14">
        <v>23</v>
      </c>
      <c r="D3743" s="14">
        <v>1557</v>
      </c>
      <c r="F3743" s="1" t="str">
        <f t="shared" si="298"/>
        <v>ХУД231557</v>
      </c>
      <c r="G3743" s="2" t="s">
        <v>1863</v>
      </c>
      <c r="I3743" s="1">
        <v>13</v>
      </c>
      <c r="J3743" s="1">
        <v>2022</v>
      </c>
      <c r="L3743" s="122">
        <f t="shared" si="301"/>
        <v>1.1000000000000001</v>
      </c>
      <c r="N3743" s="117">
        <v>2700000</v>
      </c>
      <c r="O3743" s="129">
        <f t="shared" si="299"/>
        <v>2970000.0000000005</v>
      </c>
      <c r="P3743" s="14">
        <f t="shared" si="300"/>
        <v>0</v>
      </c>
      <c r="Q3743" s="14" t="str">
        <f>+IF(B3743='1'!$D$15,IF(C3743='1'!$D$16,'2'!D3743,""),"")</f>
        <v/>
      </c>
      <c r="S3743" s="36"/>
      <c r="T3743" s="87"/>
      <c r="U3743" s="96">
        <v>2500000</v>
      </c>
      <c r="V3743" s="108">
        <v>2700000</v>
      </c>
    </row>
    <row r="3744" spans="1:22" hidden="1" x14ac:dyDescent="0.2">
      <c r="A3744" s="103">
        <v>4259</v>
      </c>
      <c r="B3744" s="1" t="s">
        <v>49</v>
      </c>
      <c r="C3744" s="14">
        <v>23</v>
      </c>
      <c r="D3744" s="14">
        <v>1556</v>
      </c>
      <c r="F3744" s="1" t="str">
        <f t="shared" si="298"/>
        <v>ХУД231556</v>
      </c>
      <c r="G3744" s="2" t="s">
        <v>1863</v>
      </c>
      <c r="I3744" s="1">
        <v>13</v>
      </c>
      <c r="J3744" s="1">
        <v>2022</v>
      </c>
      <c r="L3744" s="122">
        <f t="shared" si="301"/>
        <v>1.1000000000000001</v>
      </c>
      <c r="N3744" s="117">
        <v>2700000</v>
      </c>
      <c r="O3744" s="129">
        <f t="shared" si="299"/>
        <v>2970000.0000000005</v>
      </c>
      <c r="P3744" s="14">
        <f t="shared" si="300"/>
        <v>0</v>
      </c>
      <c r="Q3744" s="14" t="str">
        <f>+IF(B3744='1'!$D$15,IF(C3744='1'!$D$16,'2'!D3744,""),"")</f>
        <v/>
      </c>
      <c r="S3744" s="36"/>
      <c r="T3744" s="87"/>
      <c r="U3744" s="96">
        <v>2500000</v>
      </c>
      <c r="V3744" s="108">
        <v>2700000</v>
      </c>
    </row>
    <row r="3745" spans="1:22" hidden="1" x14ac:dyDescent="0.2">
      <c r="A3745" s="103">
        <v>4260</v>
      </c>
      <c r="B3745" s="1" t="s">
        <v>49</v>
      </c>
      <c r="C3745" s="14">
        <v>23</v>
      </c>
      <c r="D3745" s="14">
        <v>1555</v>
      </c>
      <c r="F3745" s="1" t="str">
        <f t="shared" si="298"/>
        <v>ХУД231555</v>
      </c>
      <c r="G3745" s="2" t="s">
        <v>1863</v>
      </c>
      <c r="I3745" s="1">
        <v>13</v>
      </c>
      <c r="J3745" s="1">
        <v>2022</v>
      </c>
      <c r="L3745" s="122">
        <f t="shared" si="301"/>
        <v>1.1000000000000001</v>
      </c>
      <c r="N3745" s="117">
        <v>2700000</v>
      </c>
      <c r="O3745" s="129">
        <f t="shared" si="299"/>
        <v>2970000.0000000005</v>
      </c>
      <c r="P3745" s="14">
        <f t="shared" si="300"/>
        <v>0</v>
      </c>
      <c r="Q3745" s="14" t="str">
        <f>+IF(B3745='1'!$D$15,IF(C3745='1'!$D$16,'2'!D3745,""),"")</f>
        <v/>
      </c>
      <c r="S3745" s="36"/>
      <c r="T3745" s="87"/>
      <c r="U3745" s="96">
        <v>2500000</v>
      </c>
      <c r="V3745" s="108">
        <v>2700000</v>
      </c>
    </row>
    <row r="3746" spans="1:22" hidden="1" x14ac:dyDescent="0.2">
      <c r="A3746" s="103">
        <v>4261</v>
      </c>
      <c r="B3746" s="1" t="s">
        <v>49</v>
      </c>
      <c r="C3746" s="14">
        <v>23</v>
      </c>
      <c r="D3746" s="14">
        <v>1554</v>
      </c>
      <c r="F3746" s="1" t="str">
        <f t="shared" si="298"/>
        <v>ХУД231554</v>
      </c>
      <c r="G3746" s="2" t="s">
        <v>1863</v>
      </c>
      <c r="I3746" s="1">
        <v>13</v>
      </c>
      <c r="J3746" s="1">
        <v>2022</v>
      </c>
      <c r="L3746" s="122">
        <f t="shared" si="301"/>
        <v>1.1000000000000001</v>
      </c>
      <c r="N3746" s="117">
        <v>2700000</v>
      </c>
      <c r="O3746" s="129">
        <f t="shared" si="299"/>
        <v>2970000.0000000005</v>
      </c>
      <c r="P3746" s="14">
        <f t="shared" si="300"/>
        <v>0</v>
      </c>
      <c r="Q3746" s="14" t="str">
        <f>+IF(B3746='1'!$D$15,IF(C3746='1'!$D$16,'2'!D3746,""),"")</f>
        <v/>
      </c>
      <c r="S3746" s="36"/>
      <c r="T3746" s="87"/>
      <c r="U3746" s="96">
        <v>2500000</v>
      </c>
      <c r="V3746" s="108">
        <v>2700000</v>
      </c>
    </row>
    <row r="3747" spans="1:22" hidden="1" x14ac:dyDescent="0.2">
      <c r="A3747" s="103">
        <v>4262</v>
      </c>
      <c r="B3747" s="1" t="s">
        <v>49</v>
      </c>
      <c r="C3747" s="14">
        <v>23</v>
      </c>
      <c r="D3747" s="14">
        <v>1553</v>
      </c>
      <c r="F3747" s="1" t="str">
        <f t="shared" si="298"/>
        <v>ХУД231553</v>
      </c>
      <c r="G3747" s="2" t="s">
        <v>1863</v>
      </c>
      <c r="I3747" s="1">
        <v>13</v>
      </c>
      <c r="J3747" s="1">
        <v>2022</v>
      </c>
      <c r="L3747" s="122">
        <f t="shared" si="301"/>
        <v>1.1000000000000001</v>
      </c>
      <c r="N3747" s="117">
        <v>2700000</v>
      </c>
      <c r="O3747" s="129">
        <f t="shared" si="299"/>
        <v>2970000.0000000005</v>
      </c>
      <c r="P3747" s="14">
        <f t="shared" si="300"/>
        <v>0</v>
      </c>
      <c r="Q3747" s="14" t="str">
        <f>+IF(B3747='1'!$D$15,IF(C3747='1'!$D$16,'2'!D3747,""),"")</f>
        <v/>
      </c>
      <c r="S3747" s="36"/>
      <c r="T3747" s="87"/>
      <c r="U3747" s="96">
        <v>2500000</v>
      </c>
      <c r="V3747" s="108">
        <v>2700000</v>
      </c>
    </row>
    <row r="3748" spans="1:22" hidden="1" x14ac:dyDescent="0.2">
      <c r="A3748" s="103">
        <v>4263</v>
      </c>
      <c r="B3748" s="1" t="s">
        <v>49</v>
      </c>
      <c r="C3748" s="14">
        <v>23</v>
      </c>
      <c r="D3748" s="14">
        <v>1552</v>
      </c>
      <c r="F3748" s="1" t="str">
        <f t="shared" si="298"/>
        <v>ХУД231552</v>
      </c>
      <c r="G3748" s="2" t="s">
        <v>1863</v>
      </c>
      <c r="I3748" s="1">
        <v>10</v>
      </c>
      <c r="J3748" s="1">
        <v>2022</v>
      </c>
      <c r="L3748" s="122">
        <f t="shared" si="301"/>
        <v>1.1000000000000001</v>
      </c>
      <c r="N3748" s="117">
        <v>2700000</v>
      </c>
      <c r="O3748" s="129">
        <f t="shared" si="299"/>
        <v>2970000.0000000005</v>
      </c>
      <c r="P3748" s="14">
        <f t="shared" si="300"/>
        <v>0</v>
      </c>
      <c r="Q3748" s="14" t="str">
        <f>+IF(B3748='1'!$D$15,IF(C3748='1'!$D$16,'2'!D3748,""),"")</f>
        <v/>
      </c>
      <c r="S3748" s="36"/>
      <c r="T3748" s="87"/>
      <c r="U3748" s="96">
        <v>2500000</v>
      </c>
      <c r="V3748" s="108">
        <v>2700000</v>
      </c>
    </row>
    <row r="3749" spans="1:22" hidden="1" x14ac:dyDescent="0.2">
      <c r="A3749" s="103">
        <v>4264</v>
      </c>
      <c r="B3749" s="1" t="s">
        <v>49</v>
      </c>
      <c r="C3749" s="14">
        <v>23</v>
      </c>
      <c r="D3749" s="14">
        <v>1551</v>
      </c>
      <c r="F3749" s="1" t="str">
        <f t="shared" si="298"/>
        <v>ХУД231551</v>
      </c>
      <c r="G3749" s="2" t="s">
        <v>1863</v>
      </c>
      <c r="I3749" s="1">
        <v>10</v>
      </c>
      <c r="J3749" s="1">
        <v>2022</v>
      </c>
      <c r="L3749" s="122">
        <f t="shared" si="301"/>
        <v>1.1000000000000001</v>
      </c>
      <c r="N3749" s="117">
        <v>2700000</v>
      </c>
      <c r="O3749" s="129">
        <f t="shared" si="299"/>
        <v>2970000.0000000005</v>
      </c>
      <c r="P3749" s="14">
        <f t="shared" si="300"/>
        <v>0</v>
      </c>
      <c r="Q3749" s="14" t="str">
        <f>+IF(B3749='1'!$D$15,IF(C3749='1'!$D$16,'2'!D3749,""),"")</f>
        <v/>
      </c>
      <c r="S3749" s="36"/>
      <c r="T3749" s="87"/>
      <c r="U3749" s="96">
        <v>2500000</v>
      </c>
      <c r="V3749" s="108">
        <v>2700000</v>
      </c>
    </row>
    <row r="3750" spans="1:22" hidden="1" x14ac:dyDescent="0.2">
      <c r="A3750" s="103">
        <v>4265</v>
      </c>
      <c r="B3750" s="1" t="s">
        <v>49</v>
      </c>
      <c r="C3750" s="14">
        <v>23</v>
      </c>
      <c r="D3750" s="14">
        <v>778</v>
      </c>
      <c r="F3750" s="1" t="str">
        <f t="shared" si="298"/>
        <v>ХУД23778</v>
      </c>
      <c r="G3750" s="2" t="s">
        <v>2194</v>
      </c>
      <c r="I3750" s="1">
        <v>7</v>
      </c>
      <c r="J3750" s="1">
        <v>2022</v>
      </c>
      <c r="L3750" s="122">
        <f t="shared" si="301"/>
        <v>1.1000000000000001</v>
      </c>
      <c r="N3750" s="117">
        <v>2600000</v>
      </c>
      <c r="O3750" s="129">
        <f t="shared" si="299"/>
        <v>2860000</v>
      </c>
      <c r="P3750" s="14">
        <f t="shared" si="300"/>
        <v>0</v>
      </c>
      <c r="Q3750" s="14" t="str">
        <f>+IF(B3750='1'!$D$15,IF(C3750='1'!$D$16,'2'!D3750,""),"")</f>
        <v/>
      </c>
      <c r="S3750" s="36"/>
      <c r="T3750" s="87"/>
      <c r="U3750" s="96">
        <v>2200000</v>
      </c>
      <c r="V3750" s="108">
        <v>2600000</v>
      </c>
    </row>
    <row r="3751" spans="1:22" hidden="1" x14ac:dyDescent="0.2">
      <c r="A3751" s="103">
        <v>4266</v>
      </c>
      <c r="B3751" s="1" t="s">
        <v>49</v>
      </c>
      <c r="C3751" s="14">
        <v>23</v>
      </c>
      <c r="D3751" s="14">
        <v>777</v>
      </c>
      <c r="F3751" s="1" t="str">
        <f t="shared" si="298"/>
        <v>ХУД23777</v>
      </c>
      <c r="G3751" s="2" t="s">
        <v>2194</v>
      </c>
      <c r="I3751" s="1">
        <v>7</v>
      </c>
      <c r="J3751" s="1">
        <v>2022</v>
      </c>
      <c r="L3751" s="122">
        <f t="shared" si="301"/>
        <v>1.1000000000000001</v>
      </c>
      <c r="N3751" s="117">
        <v>2600000</v>
      </c>
      <c r="O3751" s="129">
        <f t="shared" si="299"/>
        <v>2860000</v>
      </c>
      <c r="P3751" s="14">
        <f t="shared" si="300"/>
        <v>0</v>
      </c>
      <c r="Q3751" s="14" t="str">
        <f>+IF(B3751='1'!$D$15,IF(C3751='1'!$D$16,'2'!D3751,""),"")</f>
        <v/>
      </c>
      <c r="S3751" s="36"/>
      <c r="T3751" s="87"/>
      <c r="U3751" s="96">
        <v>2200000</v>
      </c>
      <c r="V3751" s="108">
        <v>2600000</v>
      </c>
    </row>
    <row r="3752" spans="1:22" hidden="1" x14ac:dyDescent="0.2">
      <c r="A3752" s="103">
        <v>4267</v>
      </c>
      <c r="B3752" s="1" t="s">
        <v>49</v>
      </c>
      <c r="C3752" s="14">
        <v>23</v>
      </c>
      <c r="D3752" s="14">
        <v>776</v>
      </c>
      <c r="F3752" s="1" t="str">
        <f t="shared" si="298"/>
        <v>ХУД23776</v>
      </c>
      <c r="G3752" s="2" t="s">
        <v>2194</v>
      </c>
      <c r="I3752" s="1">
        <v>7</v>
      </c>
      <c r="J3752" s="1">
        <v>2022</v>
      </c>
      <c r="L3752" s="122">
        <f t="shared" si="301"/>
        <v>1.1000000000000001</v>
      </c>
      <c r="N3752" s="117">
        <v>2600000</v>
      </c>
      <c r="O3752" s="129">
        <f t="shared" si="299"/>
        <v>2860000</v>
      </c>
      <c r="P3752" s="14">
        <f t="shared" si="300"/>
        <v>0</v>
      </c>
      <c r="Q3752" s="14" t="str">
        <f>+IF(B3752='1'!$D$15,IF(C3752='1'!$D$16,'2'!D3752,""),"")</f>
        <v/>
      </c>
      <c r="S3752" s="36"/>
      <c r="T3752" s="87"/>
      <c r="U3752" s="96">
        <v>2200000</v>
      </c>
      <c r="V3752" s="108">
        <v>2600000</v>
      </c>
    </row>
    <row r="3753" spans="1:22" hidden="1" x14ac:dyDescent="0.2">
      <c r="A3753" s="103">
        <v>4268</v>
      </c>
      <c r="B3753" s="1" t="s">
        <v>49</v>
      </c>
      <c r="C3753" s="14">
        <v>23</v>
      </c>
      <c r="D3753" s="14">
        <v>775</v>
      </c>
      <c r="F3753" s="1" t="str">
        <f t="shared" si="298"/>
        <v>ХУД23775</v>
      </c>
      <c r="G3753" s="2" t="s">
        <v>2194</v>
      </c>
      <c r="I3753" s="1">
        <v>7</v>
      </c>
      <c r="J3753" s="1">
        <v>2022</v>
      </c>
      <c r="L3753" s="122">
        <f t="shared" si="301"/>
        <v>1.1000000000000001</v>
      </c>
      <c r="N3753" s="117">
        <v>2600000</v>
      </c>
      <c r="O3753" s="129">
        <f t="shared" si="299"/>
        <v>2860000</v>
      </c>
      <c r="P3753" s="14">
        <f t="shared" si="300"/>
        <v>0</v>
      </c>
      <c r="Q3753" s="14" t="str">
        <f>+IF(B3753='1'!$D$15,IF(C3753='1'!$D$16,'2'!D3753,""),"")</f>
        <v/>
      </c>
      <c r="S3753" s="36"/>
      <c r="T3753" s="87"/>
      <c r="U3753" s="96">
        <v>2200000</v>
      </c>
      <c r="V3753" s="108">
        <v>2600000</v>
      </c>
    </row>
    <row r="3754" spans="1:22" hidden="1" x14ac:dyDescent="0.2">
      <c r="A3754" s="103">
        <v>4269</v>
      </c>
      <c r="B3754" s="1" t="s">
        <v>49</v>
      </c>
      <c r="C3754" s="14">
        <v>23</v>
      </c>
      <c r="D3754" s="14">
        <v>774</v>
      </c>
      <c r="F3754" s="1" t="str">
        <f t="shared" si="298"/>
        <v>ХУД23774</v>
      </c>
      <c r="G3754" s="2" t="s">
        <v>2194</v>
      </c>
      <c r="I3754" s="1">
        <v>7</v>
      </c>
      <c r="J3754" s="1">
        <v>2022</v>
      </c>
      <c r="L3754" s="122">
        <f t="shared" si="301"/>
        <v>1.1000000000000001</v>
      </c>
      <c r="N3754" s="117">
        <v>2600000</v>
      </c>
      <c r="O3754" s="129">
        <f t="shared" si="299"/>
        <v>2860000</v>
      </c>
      <c r="P3754" s="14">
        <f t="shared" si="300"/>
        <v>0</v>
      </c>
      <c r="Q3754" s="14" t="str">
        <f>+IF(B3754='1'!$D$15,IF(C3754='1'!$D$16,'2'!D3754,""),"")</f>
        <v/>
      </c>
      <c r="S3754" s="36"/>
      <c r="T3754" s="87"/>
      <c r="U3754" s="96">
        <v>2200000</v>
      </c>
      <c r="V3754" s="108">
        <v>2600000</v>
      </c>
    </row>
    <row r="3755" spans="1:22" hidden="1" x14ac:dyDescent="0.2">
      <c r="A3755" s="103">
        <v>4270</v>
      </c>
      <c r="B3755" s="1" t="s">
        <v>49</v>
      </c>
      <c r="C3755" s="14">
        <v>23</v>
      </c>
      <c r="D3755" s="14">
        <v>773</v>
      </c>
      <c r="F3755" s="1" t="str">
        <f t="shared" si="298"/>
        <v>ХУД23773</v>
      </c>
      <c r="G3755" s="2" t="s">
        <v>2194</v>
      </c>
      <c r="I3755" s="1">
        <v>7</v>
      </c>
      <c r="J3755" s="1">
        <v>2022</v>
      </c>
      <c r="L3755" s="122">
        <f t="shared" si="301"/>
        <v>1.1000000000000001</v>
      </c>
      <c r="N3755" s="117">
        <v>2600000</v>
      </c>
      <c r="O3755" s="129">
        <f t="shared" si="299"/>
        <v>2860000</v>
      </c>
      <c r="P3755" s="14">
        <f t="shared" si="300"/>
        <v>0</v>
      </c>
      <c r="Q3755" s="14" t="str">
        <f>+IF(B3755='1'!$D$15,IF(C3755='1'!$D$16,'2'!D3755,""),"")</f>
        <v/>
      </c>
      <c r="S3755" s="36"/>
      <c r="T3755" s="87"/>
      <c r="U3755" s="96">
        <v>2200000</v>
      </c>
      <c r="V3755" s="108">
        <v>2600000</v>
      </c>
    </row>
    <row r="3756" spans="1:22" hidden="1" x14ac:dyDescent="0.2">
      <c r="A3756" s="103">
        <v>4271</v>
      </c>
      <c r="B3756" s="1" t="s">
        <v>49</v>
      </c>
      <c r="C3756" s="14">
        <v>23</v>
      </c>
      <c r="D3756" s="14">
        <v>756</v>
      </c>
      <c r="F3756" s="1" t="str">
        <f t="shared" si="298"/>
        <v>ХУД23756</v>
      </c>
      <c r="G3756" s="2" t="s">
        <v>2193</v>
      </c>
      <c r="I3756" s="1">
        <v>7</v>
      </c>
      <c r="J3756" s="1">
        <v>2022</v>
      </c>
      <c r="L3756" s="122">
        <f t="shared" si="301"/>
        <v>1.1000000000000001</v>
      </c>
      <c r="N3756" s="117">
        <v>3000000</v>
      </c>
      <c r="O3756" s="129">
        <f t="shared" si="299"/>
        <v>3300000.0000000005</v>
      </c>
      <c r="P3756" s="14">
        <f t="shared" si="300"/>
        <v>0</v>
      </c>
      <c r="Q3756" s="14" t="str">
        <f>+IF(B3756='1'!$D$15,IF(C3756='1'!$D$16,'2'!D3756,""),"")</f>
        <v/>
      </c>
      <c r="S3756" s="36"/>
      <c r="T3756" s="87"/>
      <c r="U3756" s="96">
        <v>2600000</v>
      </c>
      <c r="V3756" s="108">
        <v>3000000</v>
      </c>
    </row>
    <row r="3757" spans="1:22" hidden="1" x14ac:dyDescent="0.2">
      <c r="A3757" s="103">
        <v>4272</v>
      </c>
      <c r="B3757" s="1" t="s">
        <v>49</v>
      </c>
      <c r="C3757" s="14">
        <v>23</v>
      </c>
      <c r="D3757" s="14">
        <v>772</v>
      </c>
      <c r="F3757" s="1" t="str">
        <f t="shared" si="298"/>
        <v>ХУД23772</v>
      </c>
      <c r="G3757" s="2" t="s">
        <v>2193</v>
      </c>
      <c r="I3757" s="1">
        <v>3</v>
      </c>
      <c r="J3757" s="1">
        <v>2022</v>
      </c>
      <c r="L3757" s="122">
        <f t="shared" si="301"/>
        <v>1.1000000000000001</v>
      </c>
      <c r="N3757" s="117">
        <v>3000000</v>
      </c>
      <c r="O3757" s="129">
        <f t="shared" si="299"/>
        <v>3300000.0000000005</v>
      </c>
      <c r="P3757" s="14">
        <f t="shared" si="300"/>
        <v>0</v>
      </c>
      <c r="Q3757" s="14" t="str">
        <f>+IF(B3757='1'!$D$15,IF(C3757='1'!$D$16,'2'!D3757,""),"")</f>
        <v/>
      </c>
      <c r="S3757" s="36"/>
      <c r="T3757" s="87"/>
      <c r="U3757" s="96">
        <v>0</v>
      </c>
      <c r="V3757" s="108">
        <v>3000000</v>
      </c>
    </row>
    <row r="3758" spans="1:22" hidden="1" x14ac:dyDescent="0.2">
      <c r="A3758" s="103">
        <v>4273</v>
      </c>
      <c r="B3758" s="1" t="s">
        <v>49</v>
      </c>
      <c r="C3758" s="14">
        <v>23</v>
      </c>
      <c r="D3758" s="14">
        <v>771</v>
      </c>
      <c r="F3758" s="1" t="str">
        <f t="shared" si="298"/>
        <v>ХУД23771</v>
      </c>
      <c r="G3758" s="2" t="s">
        <v>2193</v>
      </c>
      <c r="I3758" s="1">
        <v>3</v>
      </c>
      <c r="J3758" s="1">
        <v>2022</v>
      </c>
      <c r="L3758" s="122">
        <f t="shared" si="301"/>
        <v>1.1000000000000001</v>
      </c>
      <c r="N3758" s="117">
        <v>3000000</v>
      </c>
      <c r="O3758" s="129">
        <f t="shared" si="299"/>
        <v>3300000.0000000005</v>
      </c>
      <c r="P3758" s="14">
        <f t="shared" si="300"/>
        <v>0</v>
      </c>
      <c r="Q3758" s="14" t="str">
        <f>+IF(B3758='1'!$D$15,IF(C3758='1'!$D$16,'2'!D3758,""),"")</f>
        <v/>
      </c>
      <c r="S3758" s="36"/>
      <c r="T3758" s="87"/>
      <c r="U3758" s="96">
        <v>0</v>
      </c>
      <c r="V3758" s="108">
        <v>3000000</v>
      </c>
    </row>
    <row r="3759" spans="1:22" hidden="1" x14ac:dyDescent="0.2">
      <c r="A3759" s="103">
        <v>4274</v>
      </c>
      <c r="B3759" s="1" t="s">
        <v>49</v>
      </c>
      <c r="C3759" s="14">
        <v>23</v>
      </c>
      <c r="D3759" s="14">
        <v>770</v>
      </c>
      <c r="F3759" s="1" t="str">
        <f t="shared" si="298"/>
        <v>ХУД23770</v>
      </c>
      <c r="G3759" s="2" t="s">
        <v>2193</v>
      </c>
      <c r="I3759" s="1">
        <v>3</v>
      </c>
      <c r="J3759" s="1">
        <v>2022</v>
      </c>
      <c r="L3759" s="122">
        <f t="shared" si="301"/>
        <v>1.1000000000000001</v>
      </c>
      <c r="N3759" s="117">
        <v>3000000</v>
      </c>
      <c r="O3759" s="129">
        <f t="shared" si="299"/>
        <v>3300000.0000000005</v>
      </c>
      <c r="P3759" s="14">
        <f t="shared" si="300"/>
        <v>0</v>
      </c>
      <c r="Q3759" s="14" t="str">
        <f>+IF(B3759='1'!$D$15,IF(C3759='1'!$D$16,'2'!D3759,""),"")</f>
        <v/>
      </c>
      <c r="S3759" s="36"/>
      <c r="T3759" s="87"/>
      <c r="U3759" s="96">
        <v>0</v>
      </c>
      <c r="V3759" s="108">
        <v>3000000</v>
      </c>
    </row>
    <row r="3760" spans="1:22" hidden="1" x14ac:dyDescent="0.2">
      <c r="A3760" s="103">
        <v>4275</v>
      </c>
      <c r="B3760" s="1" t="s">
        <v>49</v>
      </c>
      <c r="C3760" s="14">
        <v>23</v>
      </c>
      <c r="D3760" s="14">
        <v>769</v>
      </c>
      <c r="F3760" s="1" t="str">
        <f t="shared" si="298"/>
        <v>ХУД23769</v>
      </c>
      <c r="G3760" s="2" t="s">
        <v>2193</v>
      </c>
      <c r="I3760" s="1">
        <v>3</v>
      </c>
      <c r="J3760" s="1">
        <v>2022</v>
      </c>
      <c r="L3760" s="122">
        <f t="shared" si="301"/>
        <v>1.1000000000000001</v>
      </c>
      <c r="N3760" s="117">
        <v>3000000</v>
      </c>
      <c r="O3760" s="129">
        <f t="shared" si="299"/>
        <v>3300000.0000000005</v>
      </c>
      <c r="P3760" s="14">
        <f t="shared" si="300"/>
        <v>0</v>
      </c>
      <c r="Q3760" s="14" t="str">
        <f>+IF(B3760='1'!$D$15,IF(C3760='1'!$D$16,'2'!D3760,""),"")</f>
        <v/>
      </c>
      <c r="S3760" s="36"/>
      <c r="T3760" s="87"/>
      <c r="U3760" s="96">
        <v>0</v>
      </c>
      <c r="V3760" s="108">
        <v>3000000</v>
      </c>
    </row>
    <row r="3761" spans="1:22" hidden="1" x14ac:dyDescent="0.2">
      <c r="A3761" s="103">
        <v>4276</v>
      </c>
      <c r="B3761" s="1" t="s">
        <v>49</v>
      </c>
      <c r="C3761" s="14">
        <v>23</v>
      </c>
      <c r="D3761" s="14">
        <v>768</v>
      </c>
      <c r="F3761" s="1" t="str">
        <f t="shared" si="298"/>
        <v>ХУД23768</v>
      </c>
      <c r="G3761" s="2" t="s">
        <v>2193</v>
      </c>
      <c r="I3761" s="1">
        <v>3</v>
      </c>
      <c r="J3761" s="1">
        <v>2022</v>
      </c>
      <c r="L3761" s="122">
        <f t="shared" si="301"/>
        <v>1.1000000000000001</v>
      </c>
      <c r="N3761" s="117">
        <v>3000000</v>
      </c>
      <c r="O3761" s="129">
        <f t="shared" si="299"/>
        <v>3300000.0000000005</v>
      </c>
      <c r="P3761" s="14">
        <f t="shared" si="300"/>
        <v>0</v>
      </c>
      <c r="Q3761" s="14" t="str">
        <f>+IF(B3761='1'!$D$15,IF(C3761='1'!$D$16,'2'!D3761,""),"")</f>
        <v/>
      </c>
      <c r="S3761" s="36"/>
      <c r="T3761" s="87"/>
      <c r="U3761" s="96">
        <v>0</v>
      </c>
      <c r="V3761" s="108">
        <v>3000000</v>
      </c>
    </row>
    <row r="3762" spans="1:22" hidden="1" x14ac:dyDescent="0.2">
      <c r="A3762" s="103">
        <v>4277</v>
      </c>
      <c r="B3762" s="1" t="s">
        <v>49</v>
      </c>
      <c r="C3762" s="14">
        <v>23</v>
      </c>
      <c r="D3762" s="14">
        <v>767</v>
      </c>
      <c r="F3762" s="1" t="str">
        <f t="shared" si="298"/>
        <v>ХУД23767</v>
      </c>
      <c r="G3762" s="2" t="s">
        <v>2193</v>
      </c>
      <c r="I3762" s="1">
        <v>4</v>
      </c>
      <c r="J3762" s="1">
        <v>2023</v>
      </c>
      <c r="L3762" s="122">
        <f t="shared" si="301"/>
        <v>1.1000000000000001</v>
      </c>
      <c r="N3762" s="117">
        <v>3000000</v>
      </c>
      <c r="O3762" s="129">
        <f t="shared" si="299"/>
        <v>3300000.0000000005</v>
      </c>
      <c r="P3762" s="14">
        <f t="shared" si="300"/>
        <v>0</v>
      </c>
      <c r="Q3762" s="14" t="str">
        <f>+IF(B3762='1'!$D$15,IF(C3762='1'!$D$16,'2'!D3762,""),"")</f>
        <v/>
      </c>
      <c r="S3762" s="36"/>
      <c r="T3762" s="87"/>
      <c r="U3762" s="96">
        <v>0</v>
      </c>
      <c r="V3762" s="108">
        <v>3000000</v>
      </c>
    </row>
    <row r="3763" spans="1:22" hidden="1" x14ac:dyDescent="0.2">
      <c r="A3763" s="103">
        <v>4278</v>
      </c>
      <c r="B3763" s="1" t="s">
        <v>49</v>
      </c>
      <c r="C3763" s="14">
        <v>23</v>
      </c>
      <c r="D3763" s="14">
        <v>766</v>
      </c>
      <c r="F3763" s="1" t="str">
        <f t="shared" si="298"/>
        <v>ХУД23766</v>
      </c>
      <c r="G3763" s="2" t="s">
        <v>2193</v>
      </c>
      <c r="I3763" s="1">
        <v>7</v>
      </c>
      <c r="J3763" s="1">
        <v>2023</v>
      </c>
      <c r="L3763" s="122">
        <f t="shared" si="301"/>
        <v>1.1000000000000001</v>
      </c>
      <c r="N3763" s="117">
        <v>3000000</v>
      </c>
      <c r="O3763" s="129">
        <f t="shared" si="299"/>
        <v>3300000.0000000005</v>
      </c>
      <c r="P3763" s="14">
        <f t="shared" si="300"/>
        <v>0</v>
      </c>
      <c r="Q3763" s="14" t="str">
        <f>+IF(B3763='1'!$D$15,IF(C3763='1'!$D$16,'2'!D3763,""),"")</f>
        <v/>
      </c>
      <c r="S3763" s="36"/>
      <c r="T3763" s="87"/>
      <c r="U3763" s="96">
        <v>0</v>
      </c>
      <c r="V3763" s="108">
        <v>3000000</v>
      </c>
    </row>
    <row r="3764" spans="1:22" hidden="1" x14ac:dyDescent="0.2">
      <c r="A3764" s="103">
        <v>4279</v>
      </c>
      <c r="B3764" s="1" t="s">
        <v>49</v>
      </c>
      <c r="C3764" s="14">
        <v>23</v>
      </c>
      <c r="D3764" s="14">
        <v>765</v>
      </c>
      <c r="F3764" s="1" t="str">
        <f t="shared" si="298"/>
        <v>ХУД23765</v>
      </c>
      <c r="G3764" s="2" t="s">
        <v>2193</v>
      </c>
      <c r="I3764" s="1">
        <v>3</v>
      </c>
      <c r="J3764" s="1">
        <v>2022</v>
      </c>
      <c r="L3764" s="122">
        <f t="shared" si="301"/>
        <v>1.1000000000000001</v>
      </c>
      <c r="N3764" s="117">
        <v>3000000</v>
      </c>
      <c r="O3764" s="129">
        <f t="shared" si="299"/>
        <v>3300000.0000000005</v>
      </c>
      <c r="P3764" s="14">
        <f t="shared" si="300"/>
        <v>0</v>
      </c>
      <c r="Q3764" s="14" t="str">
        <f>+IF(B3764='1'!$D$15,IF(C3764='1'!$D$16,'2'!D3764,""),"")</f>
        <v/>
      </c>
      <c r="S3764" s="36"/>
      <c r="T3764" s="87"/>
      <c r="U3764" s="96">
        <v>0</v>
      </c>
      <c r="V3764" s="108">
        <v>3000000</v>
      </c>
    </row>
    <row r="3765" spans="1:22" hidden="1" x14ac:dyDescent="0.2">
      <c r="A3765" s="103">
        <v>4280</v>
      </c>
      <c r="B3765" s="1" t="s">
        <v>49</v>
      </c>
      <c r="C3765" s="14">
        <v>23</v>
      </c>
      <c r="D3765" s="14">
        <v>764</v>
      </c>
      <c r="F3765" s="1" t="str">
        <f t="shared" si="298"/>
        <v>ХУД23764</v>
      </c>
      <c r="G3765" s="2" t="s">
        <v>2193</v>
      </c>
      <c r="I3765" s="1">
        <v>3</v>
      </c>
      <c r="J3765" s="1">
        <v>2022</v>
      </c>
      <c r="L3765" s="122">
        <f t="shared" si="301"/>
        <v>1.1000000000000001</v>
      </c>
      <c r="N3765" s="117">
        <v>3000000</v>
      </c>
      <c r="O3765" s="129">
        <f t="shared" si="299"/>
        <v>3300000.0000000005</v>
      </c>
      <c r="P3765" s="14">
        <f t="shared" si="300"/>
        <v>0</v>
      </c>
      <c r="Q3765" s="14" t="str">
        <f>+IF(B3765='1'!$D$15,IF(C3765='1'!$D$16,'2'!D3765,""),"")</f>
        <v/>
      </c>
      <c r="S3765" s="36"/>
      <c r="T3765" s="87"/>
      <c r="U3765" s="96">
        <v>0</v>
      </c>
      <c r="V3765" s="108">
        <v>3000000</v>
      </c>
    </row>
    <row r="3766" spans="1:22" hidden="1" x14ac:dyDescent="0.2">
      <c r="A3766" s="103">
        <v>4281</v>
      </c>
      <c r="B3766" s="1" t="s">
        <v>49</v>
      </c>
      <c r="C3766" s="14">
        <v>23</v>
      </c>
      <c r="D3766" s="14">
        <v>763</v>
      </c>
      <c r="F3766" s="1" t="str">
        <f t="shared" si="298"/>
        <v>ХУД23763</v>
      </c>
      <c r="G3766" s="2" t="s">
        <v>2193</v>
      </c>
      <c r="I3766" s="1">
        <v>3</v>
      </c>
      <c r="J3766" s="1">
        <v>2022</v>
      </c>
      <c r="L3766" s="122">
        <f t="shared" si="301"/>
        <v>1.1000000000000001</v>
      </c>
      <c r="N3766" s="117">
        <v>3000000</v>
      </c>
      <c r="O3766" s="129">
        <f t="shared" si="299"/>
        <v>3300000.0000000005</v>
      </c>
      <c r="P3766" s="14">
        <f t="shared" si="300"/>
        <v>0</v>
      </c>
      <c r="Q3766" s="14" t="str">
        <f>+IF(B3766='1'!$D$15,IF(C3766='1'!$D$16,'2'!D3766,""),"")</f>
        <v/>
      </c>
      <c r="S3766" s="36"/>
      <c r="T3766" s="87"/>
      <c r="U3766" s="96">
        <v>0</v>
      </c>
      <c r="V3766" s="108">
        <v>3000000</v>
      </c>
    </row>
    <row r="3767" spans="1:22" hidden="1" x14ac:dyDescent="0.2">
      <c r="A3767" s="103">
        <v>4282</v>
      </c>
      <c r="B3767" s="1" t="s">
        <v>49</v>
      </c>
      <c r="C3767" s="14">
        <v>23</v>
      </c>
      <c r="D3767" s="14">
        <v>762</v>
      </c>
      <c r="F3767" s="1" t="str">
        <f t="shared" si="298"/>
        <v>ХУД23762</v>
      </c>
      <c r="G3767" s="2" t="s">
        <v>2193</v>
      </c>
      <c r="I3767" s="1">
        <v>3</v>
      </c>
      <c r="J3767" s="1">
        <v>2022</v>
      </c>
      <c r="L3767" s="122">
        <f t="shared" si="301"/>
        <v>1.1000000000000001</v>
      </c>
      <c r="N3767" s="117">
        <v>3000000</v>
      </c>
      <c r="O3767" s="129">
        <f t="shared" si="299"/>
        <v>3300000.0000000005</v>
      </c>
      <c r="P3767" s="14">
        <f t="shared" si="300"/>
        <v>0</v>
      </c>
      <c r="Q3767" s="14" t="str">
        <f>+IF(B3767='1'!$D$15,IF(C3767='1'!$D$16,'2'!D3767,""),"")</f>
        <v/>
      </c>
      <c r="S3767" s="36"/>
      <c r="T3767" s="87"/>
      <c r="U3767" s="96">
        <v>0</v>
      </c>
      <c r="V3767" s="108">
        <v>3000000</v>
      </c>
    </row>
    <row r="3768" spans="1:22" hidden="1" x14ac:dyDescent="0.2">
      <c r="A3768" s="103">
        <v>4283</v>
      </c>
      <c r="B3768" s="1" t="s">
        <v>49</v>
      </c>
      <c r="C3768" s="14">
        <v>23</v>
      </c>
      <c r="D3768" s="14">
        <v>729</v>
      </c>
      <c r="F3768" s="1" t="str">
        <f t="shared" si="298"/>
        <v>ХУД23729</v>
      </c>
      <c r="G3768" s="2" t="s">
        <v>2631</v>
      </c>
      <c r="I3768" s="1">
        <v>16</v>
      </c>
      <c r="J3768" s="1">
        <v>2023</v>
      </c>
      <c r="L3768" s="122">
        <f t="shared" si="301"/>
        <v>1.1000000000000001</v>
      </c>
      <c r="N3768" s="117">
        <v>3000000</v>
      </c>
      <c r="O3768" s="129">
        <f t="shared" si="299"/>
        <v>3300000.0000000005</v>
      </c>
      <c r="P3768" s="14">
        <f t="shared" si="300"/>
        <v>0</v>
      </c>
      <c r="Q3768" s="14" t="str">
        <f>+IF(B3768='1'!$D$15,IF(C3768='1'!$D$16,'2'!D3768,""),"")</f>
        <v/>
      </c>
      <c r="S3768" s="36"/>
      <c r="T3768" s="87"/>
      <c r="U3768" s="96">
        <v>0</v>
      </c>
      <c r="V3768" s="108">
        <v>3000000</v>
      </c>
    </row>
    <row r="3769" spans="1:22" hidden="1" x14ac:dyDescent="0.2">
      <c r="A3769" s="103">
        <v>4284</v>
      </c>
      <c r="B3769" s="1" t="s">
        <v>49</v>
      </c>
      <c r="C3769" s="14">
        <v>23</v>
      </c>
      <c r="D3769" s="14">
        <v>728</v>
      </c>
      <c r="F3769" s="1" t="str">
        <f t="shared" si="298"/>
        <v>ХУД23728</v>
      </c>
      <c r="G3769" s="2" t="s">
        <v>2631</v>
      </c>
      <c r="I3769" s="1">
        <v>16</v>
      </c>
      <c r="J3769" s="1">
        <v>2023</v>
      </c>
      <c r="L3769" s="122">
        <f t="shared" si="301"/>
        <v>1.1000000000000001</v>
      </c>
      <c r="N3769" s="117">
        <v>3000000</v>
      </c>
      <c r="O3769" s="129">
        <f t="shared" si="299"/>
        <v>3300000.0000000005</v>
      </c>
      <c r="P3769" s="14">
        <f t="shared" si="300"/>
        <v>0</v>
      </c>
      <c r="Q3769" s="14" t="str">
        <f>+IF(B3769='1'!$D$15,IF(C3769='1'!$D$16,'2'!D3769,""),"")</f>
        <v/>
      </c>
      <c r="S3769" s="36"/>
      <c r="T3769" s="87"/>
      <c r="U3769" s="96">
        <v>0</v>
      </c>
      <c r="V3769" s="108">
        <v>3000000</v>
      </c>
    </row>
    <row r="3770" spans="1:22" hidden="1" x14ac:dyDescent="0.2">
      <c r="A3770" s="103">
        <v>4285</v>
      </c>
      <c r="B3770" s="1" t="s">
        <v>49</v>
      </c>
      <c r="C3770" s="14">
        <v>23</v>
      </c>
      <c r="D3770" s="14">
        <v>722</v>
      </c>
      <c r="F3770" s="1" t="str">
        <f t="shared" si="298"/>
        <v>ХУД23722</v>
      </c>
      <c r="G3770" s="2" t="s">
        <v>2633</v>
      </c>
      <c r="I3770" s="1">
        <v>16</v>
      </c>
      <c r="J3770" s="1">
        <v>2024</v>
      </c>
      <c r="L3770" s="122">
        <f t="shared" si="301"/>
        <v>1.1000000000000001</v>
      </c>
      <c r="N3770" s="117">
        <v>3200000</v>
      </c>
      <c r="O3770" s="129">
        <f t="shared" si="299"/>
        <v>3520000.0000000005</v>
      </c>
      <c r="P3770" s="14">
        <f t="shared" si="300"/>
        <v>0</v>
      </c>
      <c r="Q3770" s="14" t="str">
        <f>+IF(B3770='1'!$D$15,IF(C3770='1'!$D$16,'2'!D3770,""),"")</f>
        <v/>
      </c>
      <c r="S3770" s="36"/>
      <c r="T3770" s="87"/>
      <c r="U3770" s="96">
        <v>0</v>
      </c>
      <c r="V3770" s="108">
        <v>3200000</v>
      </c>
    </row>
    <row r="3771" spans="1:22" hidden="1" x14ac:dyDescent="0.2">
      <c r="A3771" s="103">
        <v>4286</v>
      </c>
      <c r="B3771" s="1" t="s">
        <v>49</v>
      </c>
      <c r="C3771" s="14">
        <v>23</v>
      </c>
      <c r="D3771" s="14">
        <v>721</v>
      </c>
      <c r="F3771" s="1" t="str">
        <f t="shared" si="298"/>
        <v>ХУД23721</v>
      </c>
      <c r="G3771" s="2" t="s">
        <v>2633</v>
      </c>
      <c r="I3771" s="1">
        <v>16</v>
      </c>
      <c r="J3771" s="1">
        <v>2024</v>
      </c>
      <c r="L3771" s="122">
        <f t="shared" si="301"/>
        <v>1.1000000000000001</v>
      </c>
      <c r="N3771" s="117">
        <v>3200000</v>
      </c>
      <c r="O3771" s="129">
        <f t="shared" si="299"/>
        <v>3520000.0000000005</v>
      </c>
      <c r="P3771" s="14">
        <f t="shared" si="300"/>
        <v>0</v>
      </c>
      <c r="Q3771" s="14" t="str">
        <f>+IF(B3771='1'!$D$15,IF(C3771='1'!$D$16,'2'!D3771,""),"")</f>
        <v/>
      </c>
      <c r="S3771" s="36"/>
      <c r="T3771" s="87"/>
      <c r="U3771" s="96">
        <v>0</v>
      </c>
      <c r="V3771" s="108">
        <v>3200000</v>
      </c>
    </row>
    <row r="3772" spans="1:22" hidden="1" x14ac:dyDescent="0.2">
      <c r="A3772" s="103">
        <v>4287</v>
      </c>
      <c r="B3772" s="1" t="s">
        <v>49</v>
      </c>
      <c r="C3772" s="14">
        <v>23</v>
      </c>
      <c r="D3772" s="14">
        <v>885</v>
      </c>
      <c r="F3772" s="1" t="str">
        <f t="shared" ref="F3772:F3835" si="302">+B3772&amp;C3772&amp;D3772</f>
        <v>ХУД23885</v>
      </c>
      <c r="G3772" s="2" t="s">
        <v>2185</v>
      </c>
      <c r="I3772" s="1">
        <v>12</v>
      </c>
      <c r="J3772" s="1">
        <v>2022</v>
      </c>
      <c r="L3772" s="122">
        <f t="shared" si="301"/>
        <v>1.1000000000000001</v>
      </c>
      <c r="N3772" s="117">
        <v>3900000</v>
      </c>
      <c r="O3772" s="129">
        <f t="shared" si="299"/>
        <v>4290000</v>
      </c>
      <c r="P3772" s="14">
        <f t="shared" si="300"/>
        <v>0</v>
      </c>
      <c r="Q3772" s="14" t="str">
        <f>+IF(B3772='1'!$D$15,IF(C3772='1'!$D$16,'2'!D3772,""),"")</f>
        <v/>
      </c>
      <c r="S3772" s="36"/>
      <c r="T3772" s="87"/>
      <c r="U3772" s="96">
        <v>3300000</v>
      </c>
      <c r="V3772" s="108">
        <v>3900000</v>
      </c>
    </row>
    <row r="3773" spans="1:22" hidden="1" x14ac:dyDescent="0.2">
      <c r="A3773" s="103">
        <v>4288</v>
      </c>
      <c r="B3773" s="1" t="s">
        <v>49</v>
      </c>
      <c r="C3773" s="14">
        <v>23</v>
      </c>
      <c r="D3773" s="14">
        <v>883</v>
      </c>
      <c r="F3773" s="1" t="str">
        <f t="shared" si="302"/>
        <v>ХУД23883</v>
      </c>
      <c r="G3773" s="2" t="s">
        <v>2185</v>
      </c>
      <c r="I3773" s="1">
        <v>13</v>
      </c>
      <c r="J3773" s="1">
        <v>2023</v>
      </c>
      <c r="L3773" s="122">
        <f t="shared" si="301"/>
        <v>1.1000000000000001</v>
      </c>
      <c r="N3773" s="117">
        <v>3900000</v>
      </c>
      <c r="O3773" s="129">
        <f t="shared" si="299"/>
        <v>4290000</v>
      </c>
      <c r="P3773" s="14">
        <f t="shared" si="300"/>
        <v>0</v>
      </c>
      <c r="Q3773" s="14" t="str">
        <f>+IF(B3773='1'!$D$15,IF(C3773='1'!$D$16,'2'!D3773,""),"")</f>
        <v/>
      </c>
      <c r="S3773" s="36"/>
      <c r="T3773" s="87"/>
      <c r="U3773" s="96"/>
      <c r="V3773" s="108">
        <v>3900000</v>
      </c>
    </row>
    <row r="3774" spans="1:22" hidden="1" x14ac:dyDescent="0.2">
      <c r="A3774" s="103">
        <v>4289</v>
      </c>
      <c r="B3774" s="1" t="s">
        <v>49</v>
      </c>
      <c r="C3774" s="14">
        <v>23</v>
      </c>
      <c r="D3774" s="14">
        <v>882</v>
      </c>
      <c r="F3774" s="1" t="str">
        <f t="shared" si="302"/>
        <v>ХУД23882</v>
      </c>
      <c r="G3774" s="2" t="s">
        <v>2185</v>
      </c>
      <c r="I3774" s="1">
        <v>13</v>
      </c>
      <c r="J3774" s="1">
        <v>2023</v>
      </c>
      <c r="L3774" s="122">
        <f t="shared" si="301"/>
        <v>1.1000000000000001</v>
      </c>
      <c r="N3774" s="117">
        <v>3900000</v>
      </c>
      <c r="O3774" s="129">
        <f t="shared" si="299"/>
        <v>4290000</v>
      </c>
      <c r="P3774" s="14">
        <f t="shared" si="300"/>
        <v>0</v>
      </c>
      <c r="Q3774" s="14" t="str">
        <f>+IF(B3774='1'!$D$15,IF(C3774='1'!$D$16,'2'!D3774,""),"")</f>
        <v/>
      </c>
      <c r="S3774" s="36"/>
      <c r="T3774" s="87"/>
      <c r="U3774" s="96"/>
      <c r="V3774" s="108">
        <v>3900000</v>
      </c>
    </row>
    <row r="3775" spans="1:22" hidden="1" x14ac:dyDescent="0.2">
      <c r="A3775" s="103">
        <v>4290</v>
      </c>
      <c r="B3775" s="1" t="s">
        <v>49</v>
      </c>
      <c r="C3775" s="14">
        <v>23</v>
      </c>
      <c r="D3775" s="14">
        <v>881</v>
      </c>
      <c r="F3775" s="1" t="str">
        <f t="shared" si="302"/>
        <v>ХУД23881</v>
      </c>
      <c r="G3775" s="2" t="s">
        <v>2185</v>
      </c>
      <c r="I3775" s="1">
        <v>13</v>
      </c>
      <c r="J3775" s="1">
        <v>2023</v>
      </c>
      <c r="L3775" s="122">
        <f t="shared" si="301"/>
        <v>1.1000000000000001</v>
      </c>
      <c r="N3775" s="117">
        <v>3900000</v>
      </c>
      <c r="O3775" s="129">
        <f t="shared" ref="O3775:O3838" si="303">L3775*N3775</f>
        <v>4290000</v>
      </c>
      <c r="P3775" s="14">
        <f t="shared" si="300"/>
        <v>0</v>
      </c>
      <c r="Q3775" s="14" t="str">
        <f>+IF(B3775='1'!$D$15,IF(C3775='1'!$D$16,'2'!D3775,""),"")</f>
        <v/>
      </c>
      <c r="S3775" s="36"/>
      <c r="T3775" s="87"/>
      <c r="U3775" s="96"/>
      <c r="V3775" s="108">
        <v>3900000</v>
      </c>
    </row>
    <row r="3776" spans="1:22" hidden="1" x14ac:dyDescent="0.2">
      <c r="A3776" s="103">
        <v>4291</v>
      </c>
      <c r="B3776" s="1" t="s">
        <v>49</v>
      </c>
      <c r="C3776" s="14">
        <v>23</v>
      </c>
      <c r="D3776" s="14">
        <v>879</v>
      </c>
      <c r="F3776" s="1" t="str">
        <f t="shared" si="302"/>
        <v>ХУД23879</v>
      </c>
      <c r="G3776" s="2" t="s">
        <v>2185</v>
      </c>
      <c r="I3776" s="1">
        <v>13</v>
      </c>
      <c r="J3776" s="1">
        <v>2021</v>
      </c>
      <c r="L3776" s="122">
        <f t="shared" si="301"/>
        <v>1.1000000000000001</v>
      </c>
      <c r="N3776" s="117">
        <v>3900000</v>
      </c>
      <c r="O3776" s="129">
        <f t="shared" si="303"/>
        <v>4290000</v>
      </c>
      <c r="P3776" s="14">
        <f t="shared" si="300"/>
        <v>0</v>
      </c>
      <c r="Q3776" s="14" t="str">
        <f>+IF(B3776='1'!$D$15,IF(C3776='1'!$D$16,'2'!D3776,""),"")</f>
        <v/>
      </c>
      <c r="S3776" s="36"/>
      <c r="T3776" s="87"/>
      <c r="U3776" s="96">
        <v>3300000</v>
      </c>
      <c r="V3776" s="108">
        <v>3900000</v>
      </c>
    </row>
    <row r="3777" spans="1:22" hidden="1" x14ac:dyDescent="0.2">
      <c r="A3777" s="103">
        <v>4292</v>
      </c>
      <c r="B3777" s="1" t="s">
        <v>49</v>
      </c>
      <c r="C3777" s="14">
        <v>23</v>
      </c>
      <c r="D3777" s="14">
        <v>878</v>
      </c>
      <c r="F3777" s="1" t="str">
        <f t="shared" si="302"/>
        <v>ХУД23878</v>
      </c>
      <c r="G3777" s="2" t="s">
        <v>2185</v>
      </c>
      <c r="I3777" s="1">
        <v>13</v>
      </c>
      <c r="J3777" s="1">
        <v>2021</v>
      </c>
      <c r="L3777" s="122">
        <f t="shared" si="301"/>
        <v>1.1000000000000001</v>
      </c>
      <c r="N3777" s="117">
        <v>3900000</v>
      </c>
      <c r="O3777" s="129">
        <f t="shared" si="303"/>
        <v>4290000</v>
      </c>
      <c r="P3777" s="14">
        <f t="shared" ref="P3777:P3840" si="304">+IF(Q3777="",0,P3776+1)</f>
        <v>0</v>
      </c>
      <c r="Q3777" s="14" t="str">
        <f>+IF(B3777='1'!$D$15,IF(C3777='1'!$D$16,'2'!D3777,""),"")</f>
        <v/>
      </c>
      <c r="S3777" s="36"/>
      <c r="T3777" s="87"/>
      <c r="U3777" s="96">
        <v>3300000</v>
      </c>
      <c r="V3777" s="108">
        <v>3900000</v>
      </c>
    </row>
    <row r="3778" spans="1:22" hidden="1" x14ac:dyDescent="0.2">
      <c r="A3778" s="103">
        <v>4293</v>
      </c>
      <c r="B3778" s="1" t="s">
        <v>49</v>
      </c>
      <c r="C3778" s="14">
        <v>24</v>
      </c>
      <c r="D3778" s="109" t="s">
        <v>1831</v>
      </c>
      <c r="E3778" s="1">
        <v>17110</v>
      </c>
      <c r="F3778" s="1" t="str">
        <f t="shared" si="302"/>
        <v>ХУД243/9</v>
      </c>
      <c r="G3778" s="2" t="s">
        <v>1351</v>
      </c>
      <c r="I3778" s="1">
        <v>5</v>
      </c>
      <c r="J3778" s="1">
        <v>2013</v>
      </c>
      <c r="K3778" s="2" t="s">
        <v>1349</v>
      </c>
      <c r="L3778" s="122">
        <f t="shared" si="301"/>
        <v>1.1000000000000001</v>
      </c>
      <c r="N3778" s="117">
        <v>2200000</v>
      </c>
      <c r="O3778" s="129">
        <f t="shared" si="303"/>
        <v>2420000</v>
      </c>
      <c r="P3778" s="14">
        <f t="shared" si="304"/>
        <v>0</v>
      </c>
      <c r="Q3778" s="14" t="str">
        <f>+IF(B3778='1'!$D$15,IF(C3778='1'!$D$16,'2'!D3778,""),"")</f>
        <v/>
      </c>
      <c r="S3778" s="36">
        <v>2000000</v>
      </c>
      <c r="T3778" s="87">
        <v>2000000</v>
      </c>
      <c r="U3778" s="96">
        <v>2000000</v>
      </c>
      <c r="V3778" s="108">
        <v>2200000</v>
      </c>
    </row>
    <row r="3779" spans="1:22" hidden="1" x14ac:dyDescent="0.2">
      <c r="A3779" s="103">
        <v>4294</v>
      </c>
      <c r="B3779" s="1" t="s">
        <v>49</v>
      </c>
      <c r="C3779" s="14">
        <v>24</v>
      </c>
      <c r="D3779" s="109" t="s">
        <v>1830</v>
      </c>
      <c r="E3779" s="1">
        <v>17110</v>
      </c>
      <c r="F3779" s="1" t="str">
        <f t="shared" si="302"/>
        <v>ХУД243/8</v>
      </c>
      <c r="G3779" s="2" t="s">
        <v>1351</v>
      </c>
      <c r="I3779" s="1">
        <v>6</v>
      </c>
      <c r="J3779" s="1">
        <v>2013</v>
      </c>
      <c r="K3779" s="2" t="s">
        <v>1349</v>
      </c>
      <c r="L3779" s="122">
        <f t="shared" si="301"/>
        <v>1.1000000000000001</v>
      </c>
      <c r="N3779" s="117">
        <v>2200000</v>
      </c>
      <c r="O3779" s="129">
        <f t="shared" si="303"/>
        <v>2420000</v>
      </c>
      <c r="P3779" s="14">
        <f t="shared" si="304"/>
        <v>0</v>
      </c>
      <c r="Q3779" s="14" t="str">
        <f>+IF(B3779='1'!$D$15,IF(C3779='1'!$D$16,'2'!D3779,""),"")</f>
        <v/>
      </c>
      <c r="S3779" s="36">
        <v>2000000</v>
      </c>
      <c r="T3779" s="87">
        <v>2000000</v>
      </c>
      <c r="U3779" s="96">
        <v>2000000</v>
      </c>
      <c r="V3779" s="108">
        <v>2200000</v>
      </c>
    </row>
    <row r="3780" spans="1:22" hidden="1" x14ac:dyDescent="0.2">
      <c r="A3780" s="103">
        <v>4295</v>
      </c>
      <c r="B3780" s="1" t="s">
        <v>49</v>
      </c>
      <c r="C3780" s="14">
        <v>24</v>
      </c>
      <c r="D3780" s="109" t="s">
        <v>1829</v>
      </c>
      <c r="E3780" s="1">
        <v>17110</v>
      </c>
      <c r="F3780" s="1" t="str">
        <f t="shared" si="302"/>
        <v>ХУД243/7</v>
      </c>
      <c r="G3780" s="2" t="s">
        <v>1351</v>
      </c>
      <c r="I3780" s="1">
        <v>5</v>
      </c>
      <c r="J3780" s="1">
        <v>2013</v>
      </c>
      <c r="K3780" s="2" t="s">
        <v>1349</v>
      </c>
      <c r="L3780" s="122">
        <f t="shared" si="301"/>
        <v>1.1000000000000001</v>
      </c>
      <c r="N3780" s="117">
        <v>2200000</v>
      </c>
      <c r="O3780" s="129">
        <f t="shared" si="303"/>
        <v>2420000</v>
      </c>
      <c r="P3780" s="14">
        <f t="shared" si="304"/>
        <v>0</v>
      </c>
      <c r="Q3780" s="14" t="str">
        <f>+IF(B3780='1'!$D$15,IF(C3780='1'!$D$16,'2'!D3780,""),"")</f>
        <v/>
      </c>
      <c r="S3780" s="36">
        <v>2000000</v>
      </c>
      <c r="T3780" s="87">
        <v>2000000</v>
      </c>
      <c r="U3780" s="96">
        <v>2000000</v>
      </c>
      <c r="V3780" s="108">
        <v>2200000</v>
      </c>
    </row>
    <row r="3781" spans="1:22" hidden="1" x14ac:dyDescent="0.2">
      <c r="A3781" s="103">
        <v>4296</v>
      </c>
      <c r="B3781" s="1" t="s">
        <v>49</v>
      </c>
      <c r="C3781" s="14">
        <v>24</v>
      </c>
      <c r="D3781" s="109" t="s">
        <v>1777</v>
      </c>
      <c r="E3781" s="1">
        <v>17110</v>
      </c>
      <c r="F3781" s="1" t="str">
        <f t="shared" si="302"/>
        <v>ХУД243/6</v>
      </c>
      <c r="G3781" s="2" t="s">
        <v>1351</v>
      </c>
      <c r="I3781" s="1">
        <v>5</v>
      </c>
      <c r="J3781" s="1">
        <v>2013</v>
      </c>
      <c r="K3781" s="2" t="s">
        <v>1349</v>
      </c>
      <c r="L3781" s="122">
        <f t="shared" si="301"/>
        <v>1.1000000000000001</v>
      </c>
      <c r="N3781" s="117">
        <v>2200000</v>
      </c>
      <c r="O3781" s="129">
        <f t="shared" si="303"/>
        <v>2420000</v>
      </c>
      <c r="P3781" s="14">
        <f t="shared" si="304"/>
        <v>0</v>
      </c>
      <c r="Q3781" s="14" t="str">
        <f>+IF(B3781='1'!$D$15,IF(C3781='1'!$D$16,'2'!D3781,""),"")</f>
        <v/>
      </c>
      <c r="S3781" s="36">
        <v>2000000</v>
      </c>
      <c r="T3781" s="87">
        <v>2000000</v>
      </c>
      <c r="U3781" s="96">
        <v>2000000</v>
      </c>
      <c r="V3781" s="108">
        <v>2200000</v>
      </c>
    </row>
    <row r="3782" spans="1:22" hidden="1" x14ac:dyDescent="0.2">
      <c r="A3782" s="103">
        <v>4297</v>
      </c>
      <c r="B3782" s="1" t="s">
        <v>49</v>
      </c>
      <c r="C3782" s="14">
        <v>24</v>
      </c>
      <c r="D3782" s="109" t="s">
        <v>1828</v>
      </c>
      <c r="E3782" s="1">
        <v>17110</v>
      </c>
      <c r="F3782" s="1" t="str">
        <f t="shared" si="302"/>
        <v>ХУД243/5</v>
      </c>
      <c r="G3782" s="2" t="s">
        <v>1351</v>
      </c>
      <c r="I3782" s="1">
        <v>6</v>
      </c>
      <c r="J3782" s="1">
        <v>2013</v>
      </c>
      <c r="K3782" s="2" t="s">
        <v>1349</v>
      </c>
      <c r="L3782" s="122">
        <f t="shared" si="301"/>
        <v>1.1000000000000001</v>
      </c>
      <c r="N3782" s="117">
        <v>2200000</v>
      </c>
      <c r="O3782" s="129">
        <f t="shared" si="303"/>
        <v>2420000</v>
      </c>
      <c r="P3782" s="14">
        <f t="shared" si="304"/>
        <v>0</v>
      </c>
      <c r="Q3782" s="14" t="str">
        <f>+IF(B3782='1'!$D$15,IF(C3782='1'!$D$16,'2'!D3782,""),"")</f>
        <v/>
      </c>
      <c r="S3782" s="36">
        <v>2000000</v>
      </c>
      <c r="T3782" s="87">
        <v>2000000</v>
      </c>
      <c r="U3782" s="96">
        <v>2000000</v>
      </c>
      <c r="V3782" s="108">
        <v>2200000</v>
      </c>
    </row>
    <row r="3783" spans="1:22" hidden="1" x14ac:dyDescent="0.2">
      <c r="A3783" s="103">
        <v>4298</v>
      </c>
      <c r="B3783" s="1" t="s">
        <v>49</v>
      </c>
      <c r="C3783" s="14">
        <v>24</v>
      </c>
      <c r="D3783" s="109" t="s">
        <v>1827</v>
      </c>
      <c r="E3783" s="1">
        <v>17110</v>
      </c>
      <c r="F3783" s="1" t="str">
        <f t="shared" si="302"/>
        <v>ХУД243/4</v>
      </c>
      <c r="G3783" s="2" t="s">
        <v>1351</v>
      </c>
      <c r="I3783" s="1">
        <v>6</v>
      </c>
      <c r="J3783" s="1">
        <v>2013</v>
      </c>
      <c r="K3783" s="2" t="s">
        <v>1349</v>
      </c>
      <c r="L3783" s="122">
        <f t="shared" si="301"/>
        <v>1.1000000000000001</v>
      </c>
      <c r="N3783" s="117">
        <v>2200000</v>
      </c>
      <c r="O3783" s="129">
        <f t="shared" si="303"/>
        <v>2420000</v>
      </c>
      <c r="P3783" s="14">
        <f t="shared" si="304"/>
        <v>0</v>
      </c>
      <c r="Q3783" s="14" t="str">
        <f>+IF(B3783='1'!$D$15,IF(C3783='1'!$D$16,'2'!D3783,""),"")</f>
        <v/>
      </c>
      <c r="S3783" s="36">
        <v>2000000</v>
      </c>
      <c r="T3783" s="87">
        <v>2000000</v>
      </c>
      <c r="U3783" s="96">
        <v>2000000</v>
      </c>
      <c r="V3783" s="108">
        <v>2200000</v>
      </c>
    </row>
    <row r="3784" spans="1:22" hidden="1" x14ac:dyDescent="0.2">
      <c r="A3784" s="103">
        <v>4299</v>
      </c>
      <c r="B3784" s="1" t="s">
        <v>49</v>
      </c>
      <c r="C3784" s="14">
        <v>24</v>
      </c>
      <c r="D3784" s="109" t="s">
        <v>1826</v>
      </c>
      <c r="E3784" s="1">
        <v>17110</v>
      </c>
      <c r="F3784" s="1" t="str">
        <f t="shared" si="302"/>
        <v>ХУД243/3</v>
      </c>
      <c r="G3784" s="2" t="s">
        <v>1351</v>
      </c>
      <c r="I3784" s="1">
        <v>6</v>
      </c>
      <c r="J3784" s="1">
        <v>2013</v>
      </c>
      <c r="K3784" s="2" t="s">
        <v>1349</v>
      </c>
      <c r="L3784" s="122">
        <f t="shared" si="301"/>
        <v>1.1000000000000001</v>
      </c>
      <c r="N3784" s="117">
        <v>2200000</v>
      </c>
      <c r="O3784" s="129">
        <f t="shared" si="303"/>
        <v>2420000</v>
      </c>
      <c r="P3784" s="14">
        <f t="shared" si="304"/>
        <v>0</v>
      </c>
      <c r="Q3784" s="14" t="str">
        <f>+IF(B3784='1'!$D$15,IF(C3784='1'!$D$16,'2'!D3784,""),"")</f>
        <v/>
      </c>
      <c r="S3784" s="36">
        <v>2000000</v>
      </c>
      <c r="T3784" s="87">
        <v>2000000</v>
      </c>
      <c r="U3784" s="96">
        <v>2000000</v>
      </c>
      <c r="V3784" s="108">
        <v>2200000</v>
      </c>
    </row>
    <row r="3785" spans="1:22" hidden="1" x14ac:dyDescent="0.2">
      <c r="A3785" s="103">
        <v>4300</v>
      </c>
      <c r="B3785" s="1" t="s">
        <v>49</v>
      </c>
      <c r="C3785" s="14">
        <v>24</v>
      </c>
      <c r="D3785" s="109" t="s">
        <v>1847</v>
      </c>
      <c r="E3785" s="1">
        <v>17110</v>
      </c>
      <c r="F3785" s="1" t="str">
        <f t="shared" si="302"/>
        <v>ХУД243/26</v>
      </c>
      <c r="G3785" s="2" t="s">
        <v>1351</v>
      </c>
      <c r="I3785" s="1">
        <v>5</v>
      </c>
      <c r="J3785" s="1">
        <v>2013</v>
      </c>
      <c r="K3785" s="2" t="s">
        <v>1349</v>
      </c>
      <c r="L3785" s="122">
        <f t="shared" si="301"/>
        <v>1.1000000000000001</v>
      </c>
      <c r="N3785" s="117">
        <v>2200000</v>
      </c>
      <c r="O3785" s="129">
        <f t="shared" si="303"/>
        <v>2420000</v>
      </c>
      <c r="P3785" s="14">
        <f t="shared" si="304"/>
        <v>0</v>
      </c>
      <c r="Q3785" s="14" t="str">
        <f>+IF(B3785='1'!$D$15,IF(C3785='1'!$D$16,'2'!D3785,""),"")</f>
        <v/>
      </c>
      <c r="S3785" s="36">
        <v>2000000</v>
      </c>
      <c r="T3785" s="87">
        <v>2000000</v>
      </c>
      <c r="U3785" s="96">
        <v>2000000</v>
      </c>
      <c r="V3785" s="108">
        <v>2200000</v>
      </c>
    </row>
    <row r="3786" spans="1:22" hidden="1" x14ac:dyDescent="0.2">
      <c r="A3786" s="103">
        <v>4301</v>
      </c>
      <c r="B3786" s="1" t="s">
        <v>49</v>
      </c>
      <c r="C3786" s="14">
        <v>24</v>
      </c>
      <c r="D3786" s="109" t="s">
        <v>1846</v>
      </c>
      <c r="E3786" s="1">
        <v>17110</v>
      </c>
      <c r="F3786" s="1" t="str">
        <f t="shared" si="302"/>
        <v>ХУД243/25</v>
      </c>
      <c r="G3786" s="2" t="s">
        <v>1351</v>
      </c>
      <c r="I3786" s="1">
        <v>5</v>
      </c>
      <c r="J3786" s="1">
        <v>2013</v>
      </c>
      <c r="K3786" s="2" t="s">
        <v>1349</v>
      </c>
      <c r="L3786" s="122">
        <f t="shared" si="301"/>
        <v>1.1000000000000001</v>
      </c>
      <c r="N3786" s="117">
        <v>2200000</v>
      </c>
      <c r="O3786" s="129">
        <f t="shared" si="303"/>
        <v>2420000</v>
      </c>
      <c r="P3786" s="14">
        <f t="shared" si="304"/>
        <v>0</v>
      </c>
      <c r="Q3786" s="14" t="str">
        <f>+IF(B3786='1'!$D$15,IF(C3786='1'!$D$16,'2'!D3786,""),"")</f>
        <v/>
      </c>
      <c r="S3786" s="36">
        <v>2000000</v>
      </c>
      <c r="T3786" s="87">
        <v>2000000</v>
      </c>
      <c r="U3786" s="96">
        <v>2000000</v>
      </c>
      <c r="V3786" s="108">
        <v>2200000</v>
      </c>
    </row>
    <row r="3787" spans="1:22" hidden="1" x14ac:dyDescent="0.2">
      <c r="A3787" s="103">
        <v>4302</v>
      </c>
      <c r="B3787" s="1" t="s">
        <v>49</v>
      </c>
      <c r="C3787" s="14">
        <v>24</v>
      </c>
      <c r="D3787" s="109" t="s">
        <v>1845</v>
      </c>
      <c r="E3787" s="1">
        <v>17110</v>
      </c>
      <c r="F3787" s="1" t="str">
        <f t="shared" si="302"/>
        <v>ХУД243/24</v>
      </c>
      <c r="G3787" s="2" t="s">
        <v>1351</v>
      </c>
      <c r="I3787" s="1">
        <v>5</v>
      </c>
      <c r="J3787" s="1">
        <v>2013</v>
      </c>
      <c r="K3787" s="2" t="s">
        <v>1349</v>
      </c>
      <c r="L3787" s="122">
        <f t="shared" si="301"/>
        <v>1.1000000000000001</v>
      </c>
      <c r="N3787" s="117">
        <v>2200000</v>
      </c>
      <c r="O3787" s="129">
        <f t="shared" si="303"/>
        <v>2420000</v>
      </c>
      <c r="P3787" s="14">
        <f t="shared" si="304"/>
        <v>0</v>
      </c>
      <c r="Q3787" s="14" t="str">
        <f>+IF(B3787='1'!$D$15,IF(C3787='1'!$D$16,'2'!D3787,""),"")</f>
        <v/>
      </c>
      <c r="S3787" s="36">
        <v>2000000</v>
      </c>
      <c r="T3787" s="87">
        <v>2000000</v>
      </c>
      <c r="U3787" s="96">
        <v>2000000</v>
      </c>
      <c r="V3787" s="108">
        <v>2200000</v>
      </c>
    </row>
    <row r="3788" spans="1:22" hidden="1" x14ac:dyDescent="0.2">
      <c r="A3788" s="103">
        <v>4303</v>
      </c>
      <c r="B3788" s="1" t="s">
        <v>49</v>
      </c>
      <c r="C3788" s="14">
        <v>24</v>
      </c>
      <c r="D3788" s="109" t="s">
        <v>1844</v>
      </c>
      <c r="E3788" s="1">
        <v>17110</v>
      </c>
      <c r="F3788" s="1" t="str">
        <f t="shared" si="302"/>
        <v>ХУД243/23</v>
      </c>
      <c r="G3788" s="2" t="s">
        <v>1351</v>
      </c>
      <c r="I3788" s="1">
        <v>5</v>
      </c>
      <c r="J3788" s="1">
        <v>2013</v>
      </c>
      <c r="K3788" s="2" t="s">
        <v>1349</v>
      </c>
      <c r="L3788" s="122">
        <f t="shared" si="301"/>
        <v>1.1000000000000001</v>
      </c>
      <c r="N3788" s="117">
        <v>2200000</v>
      </c>
      <c r="O3788" s="129">
        <f t="shared" si="303"/>
        <v>2420000</v>
      </c>
      <c r="P3788" s="14">
        <f t="shared" si="304"/>
        <v>0</v>
      </c>
      <c r="Q3788" s="14" t="str">
        <f>+IF(B3788='1'!$D$15,IF(C3788='1'!$D$16,'2'!D3788,""),"")</f>
        <v/>
      </c>
      <c r="S3788" s="36">
        <v>2000000</v>
      </c>
      <c r="T3788" s="87">
        <v>2000000</v>
      </c>
      <c r="U3788" s="96">
        <v>2000000</v>
      </c>
      <c r="V3788" s="108">
        <v>2200000</v>
      </c>
    </row>
    <row r="3789" spans="1:22" hidden="1" x14ac:dyDescent="0.2">
      <c r="A3789" s="103">
        <v>4304</v>
      </c>
      <c r="B3789" s="1" t="s">
        <v>49</v>
      </c>
      <c r="C3789" s="14">
        <v>24</v>
      </c>
      <c r="D3789" s="109" t="s">
        <v>1843</v>
      </c>
      <c r="E3789" s="1">
        <v>17110</v>
      </c>
      <c r="F3789" s="1" t="str">
        <f t="shared" si="302"/>
        <v>ХУД243/22</v>
      </c>
      <c r="G3789" s="2" t="s">
        <v>1351</v>
      </c>
      <c r="I3789" s="1">
        <v>5</v>
      </c>
      <c r="J3789" s="1">
        <v>2013</v>
      </c>
      <c r="K3789" s="2" t="s">
        <v>1349</v>
      </c>
      <c r="L3789" s="122">
        <f t="shared" si="301"/>
        <v>1.1000000000000001</v>
      </c>
      <c r="N3789" s="117">
        <v>2200000</v>
      </c>
      <c r="O3789" s="129">
        <f t="shared" si="303"/>
        <v>2420000</v>
      </c>
      <c r="P3789" s="14">
        <f t="shared" si="304"/>
        <v>0</v>
      </c>
      <c r="Q3789" s="14" t="str">
        <f>+IF(B3789='1'!$D$15,IF(C3789='1'!$D$16,'2'!D3789,""),"")</f>
        <v/>
      </c>
      <c r="S3789" s="36">
        <v>2000000</v>
      </c>
      <c r="T3789" s="87">
        <v>2000000</v>
      </c>
      <c r="U3789" s="96">
        <v>2000000</v>
      </c>
      <c r="V3789" s="108">
        <v>2200000</v>
      </c>
    </row>
    <row r="3790" spans="1:22" hidden="1" x14ac:dyDescent="0.2">
      <c r="A3790" s="103">
        <v>4305</v>
      </c>
      <c r="B3790" s="1" t="s">
        <v>49</v>
      </c>
      <c r="C3790" s="14">
        <v>24</v>
      </c>
      <c r="D3790" s="109" t="s">
        <v>1842</v>
      </c>
      <c r="E3790" s="1">
        <v>17110</v>
      </c>
      <c r="F3790" s="1" t="str">
        <f t="shared" si="302"/>
        <v>ХУД243/21</v>
      </c>
      <c r="G3790" s="2" t="s">
        <v>1351</v>
      </c>
      <c r="I3790" s="1">
        <v>5</v>
      </c>
      <c r="J3790" s="1">
        <v>2013</v>
      </c>
      <c r="K3790" s="2" t="s">
        <v>1349</v>
      </c>
      <c r="L3790" s="122">
        <f t="shared" si="301"/>
        <v>1.1000000000000001</v>
      </c>
      <c r="N3790" s="117">
        <v>2200000</v>
      </c>
      <c r="O3790" s="129">
        <f t="shared" si="303"/>
        <v>2420000</v>
      </c>
      <c r="P3790" s="14">
        <f t="shared" si="304"/>
        <v>0</v>
      </c>
      <c r="Q3790" s="14" t="str">
        <f>+IF(B3790='1'!$D$15,IF(C3790='1'!$D$16,'2'!D3790,""),"")</f>
        <v/>
      </c>
      <c r="S3790" s="36">
        <v>2000000</v>
      </c>
      <c r="T3790" s="87">
        <v>2000000</v>
      </c>
      <c r="U3790" s="96">
        <v>2000000</v>
      </c>
      <c r="V3790" s="108">
        <v>2200000</v>
      </c>
    </row>
    <row r="3791" spans="1:22" hidden="1" x14ac:dyDescent="0.2">
      <c r="A3791" s="103">
        <v>4306</v>
      </c>
      <c r="B3791" s="1" t="s">
        <v>49</v>
      </c>
      <c r="C3791" s="14">
        <v>24</v>
      </c>
      <c r="D3791" s="109" t="s">
        <v>1729</v>
      </c>
      <c r="E3791" s="1">
        <v>17110</v>
      </c>
      <c r="F3791" s="1" t="str">
        <f t="shared" si="302"/>
        <v>ХУД243/20</v>
      </c>
      <c r="G3791" s="2" t="s">
        <v>1351</v>
      </c>
      <c r="I3791" s="1">
        <v>5</v>
      </c>
      <c r="J3791" s="1">
        <v>2013</v>
      </c>
      <c r="K3791" s="2" t="s">
        <v>1349</v>
      </c>
      <c r="L3791" s="122">
        <f t="shared" si="301"/>
        <v>1.1000000000000001</v>
      </c>
      <c r="N3791" s="117">
        <v>2200000</v>
      </c>
      <c r="O3791" s="129">
        <f t="shared" si="303"/>
        <v>2420000</v>
      </c>
      <c r="P3791" s="14">
        <f t="shared" si="304"/>
        <v>0</v>
      </c>
      <c r="Q3791" s="14" t="str">
        <f>+IF(B3791='1'!$D$15,IF(C3791='1'!$D$16,'2'!D3791,""),"")</f>
        <v/>
      </c>
      <c r="S3791" s="36">
        <v>2000000</v>
      </c>
      <c r="T3791" s="87">
        <v>2000000</v>
      </c>
      <c r="U3791" s="96">
        <v>2000000</v>
      </c>
      <c r="V3791" s="108">
        <v>2200000</v>
      </c>
    </row>
    <row r="3792" spans="1:22" hidden="1" x14ac:dyDescent="0.2">
      <c r="A3792" s="103">
        <v>4307</v>
      </c>
      <c r="B3792" s="1" t="s">
        <v>49</v>
      </c>
      <c r="C3792" s="14">
        <v>24</v>
      </c>
      <c r="D3792" s="109" t="s">
        <v>1825</v>
      </c>
      <c r="E3792" s="1">
        <v>17110</v>
      </c>
      <c r="F3792" s="1" t="str">
        <f t="shared" si="302"/>
        <v>ХУД243/2</v>
      </c>
      <c r="G3792" s="2" t="s">
        <v>1351</v>
      </c>
      <c r="I3792" s="1">
        <v>6</v>
      </c>
      <c r="J3792" s="1">
        <v>2013</v>
      </c>
      <c r="K3792" s="2" t="s">
        <v>1349</v>
      </c>
      <c r="L3792" s="122">
        <f t="shared" si="301"/>
        <v>1.1000000000000001</v>
      </c>
      <c r="N3792" s="117">
        <v>2200000</v>
      </c>
      <c r="O3792" s="129">
        <f t="shared" si="303"/>
        <v>2420000</v>
      </c>
      <c r="P3792" s="14">
        <f t="shared" si="304"/>
        <v>0</v>
      </c>
      <c r="Q3792" s="14" t="str">
        <f>+IF(B3792='1'!$D$15,IF(C3792='1'!$D$16,'2'!D3792,""),"")</f>
        <v/>
      </c>
      <c r="S3792" s="36">
        <v>2000000</v>
      </c>
      <c r="T3792" s="87">
        <v>2000000</v>
      </c>
      <c r="U3792" s="96">
        <v>2000000</v>
      </c>
      <c r="V3792" s="108">
        <v>2200000</v>
      </c>
    </row>
    <row r="3793" spans="1:22" hidden="1" x14ac:dyDescent="0.2">
      <c r="A3793" s="103">
        <v>4308</v>
      </c>
      <c r="B3793" s="1" t="s">
        <v>49</v>
      </c>
      <c r="C3793" s="14">
        <v>24</v>
      </c>
      <c r="D3793" s="109" t="s">
        <v>1841</v>
      </c>
      <c r="E3793" s="1">
        <v>17110</v>
      </c>
      <c r="F3793" s="1" t="str">
        <f t="shared" si="302"/>
        <v>ХУД243/19</v>
      </c>
      <c r="G3793" s="2" t="s">
        <v>1351</v>
      </c>
      <c r="I3793" s="1">
        <v>5</v>
      </c>
      <c r="J3793" s="1">
        <v>2013</v>
      </c>
      <c r="K3793" s="2" t="s">
        <v>1349</v>
      </c>
      <c r="L3793" s="122">
        <f t="shared" si="301"/>
        <v>1.1000000000000001</v>
      </c>
      <c r="N3793" s="117">
        <v>2200000</v>
      </c>
      <c r="O3793" s="129">
        <f t="shared" si="303"/>
        <v>2420000</v>
      </c>
      <c r="P3793" s="14">
        <f t="shared" si="304"/>
        <v>0</v>
      </c>
      <c r="Q3793" s="14" t="str">
        <f>+IF(B3793='1'!$D$15,IF(C3793='1'!$D$16,'2'!D3793,""),"")</f>
        <v/>
      </c>
      <c r="S3793" s="36">
        <v>2000000</v>
      </c>
      <c r="T3793" s="87">
        <v>2000000</v>
      </c>
      <c r="U3793" s="96">
        <v>2000000</v>
      </c>
      <c r="V3793" s="108">
        <v>2200000</v>
      </c>
    </row>
    <row r="3794" spans="1:22" hidden="1" x14ac:dyDescent="0.2">
      <c r="A3794" s="103">
        <v>4309</v>
      </c>
      <c r="B3794" s="1" t="s">
        <v>49</v>
      </c>
      <c r="C3794" s="14">
        <v>24</v>
      </c>
      <c r="D3794" s="109" t="s">
        <v>1840</v>
      </c>
      <c r="E3794" s="1">
        <v>17110</v>
      </c>
      <c r="F3794" s="1" t="str">
        <f t="shared" si="302"/>
        <v>ХУД243/18</v>
      </c>
      <c r="G3794" s="2" t="s">
        <v>1351</v>
      </c>
      <c r="I3794" s="1">
        <v>5</v>
      </c>
      <c r="J3794" s="1">
        <v>2013</v>
      </c>
      <c r="K3794" s="2" t="s">
        <v>1349</v>
      </c>
      <c r="L3794" s="122">
        <f t="shared" si="301"/>
        <v>1.1000000000000001</v>
      </c>
      <c r="N3794" s="117">
        <v>2200000</v>
      </c>
      <c r="O3794" s="129">
        <f t="shared" si="303"/>
        <v>2420000</v>
      </c>
      <c r="P3794" s="14">
        <f t="shared" si="304"/>
        <v>0</v>
      </c>
      <c r="Q3794" s="14" t="str">
        <f>+IF(B3794='1'!$D$15,IF(C3794='1'!$D$16,'2'!D3794,""),"")</f>
        <v/>
      </c>
      <c r="S3794" s="36">
        <v>2000000</v>
      </c>
      <c r="T3794" s="87">
        <v>2000000</v>
      </c>
      <c r="U3794" s="96">
        <v>2000000</v>
      </c>
      <c r="V3794" s="108">
        <v>2200000</v>
      </c>
    </row>
    <row r="3795" spans="1:22" hidden="1" x14ac:dyDescent="0.2">
      <c r="A3795" s="103">
        <v>4310</v>
      </c>
      <c r="B3795" s="1" t="s">
        <v>49</v>
      </c>
      <c r="C3795" s="14">
        <v>24</v>
      </c>
      <c r="D3795" s="109" t="s">
        <v>1839</v>
      </c>
      <c r="E3795" s="1">
        <v>17110</v>
      </c>
      <c r="F3795" s="1" t="str">
        <f t="shared" si="302"/>
        <v>ХУД243/17</v>
      </c>
      <c r="G3795" s="2" t="s">
        <v>1351</v>
      </c>
      <c r="I3795" s="1">
        <v>5</v>
      </c>
      <c r="J3795" s="1">
        <v>2013</v>
      </c>
      <c r="K3795" s="2" t="s">
        <v>1349</v>
      </c>
      <c r="L3795" s="122">
        <f t="shared" si="301"/>
        <v>1.1000000000000001</v>
      </c>
      <c r="N3795" s="117">
        <v>2200000</v>
      </c>
      <c r="O3795" s="129">
        <f t="shared" si="303"/>
        <v>2420000</v>
      </c>
      <c r="P3795" s="14">
        <f t="shared" si="304"/>
        <v>0</v>
      </c>
      <c r="Q3795" s="14" t="str">
        <f>+IF(B3795='1'!$D$15,IF(C3795='1'!$D$16,'2'!D3795,""),"")</f>
        <v/>
      </c>
      <c r="S3795" s="36">
        <v>2000000</v>
      </c>
      <c r="T3795" s="87">
        <v>2000000</v>
      </c>
      <c r="U3795" s="96">
        <v>2000000</v>
      </c>
      <c r="V3795" s="108">
        <v>2200000</v>
      </c>
    </row>
    <row r="3796" spans="1:22" hidden="1" x14ac:dyDescent="0.2">
      <c r="A3796" s="103">
        <v>4311</v>
      </c>
      <c r="B3796" s="1" t="s">
        <v>49</v>
      </c>
      <c r="C3796" s="14">
        <v>24</v>
      </c>
      <c r="D3796" s="109" t="s">
        <v>1838</v>
      </c>
      <c r="E3796" s="1">
        <v>17110</v>
      </c>
      <c r="F3796" s="1" t="str">
        <f t="shared" si="302"/>
        <v>ХУД243/16</v>
      </c>
      <c r="G3796" s="2" t="s">
        <v>1351</v>
      </c>
      <c r="I3796" s="1">
        <v>5</v>
      </c>
      <c r="J3796" s="1">
        <v>2013</v>
      </c>
      <c r="K3796" s="2" t="s">
        <v>1349</v>
      </c>
      <c r="L3796" s="122">
        <f t="shared" si="301"/>
        <v>1.1000000000000001</v>
      </c>
      <c r="N3796" s="117">
        <v>2200000</v>
      </c>
      <c r="O3796" s="129">
        <f t="shared" si="303"/>
        <v>2420000</v>
      </c>
      <c r="P3796" s="14">
        <f t="shared" si="304"/>
        <v>0</v>
      </c>
      <c r="Q3796" s="14" t="str">
        <f>+IF(B3796='1'!$D$15,IF(C3796='1'!$D$16,'2'!D3796,""),"")</f>
        <v/>
      </c>
      <c r="S3796" s="36">
        <v>2000000</v>
      </c>
      <c r="T3796" s="87">
        <v>2000000</v>
      </c>
      <c r="U3796" s="96">
        <v>2000000</v>
      </c>
      <c r="V3796" s="108">
        <v>2200000</v>
      </c>
    </row>
    <row r="3797" spans="1:22" hidden="1" x14ac:dyDescent="0.2">
      <c r="A3797" s="103">
        <v>4312</v>
      </c>
      <c r="B3797" s="1" t="s">
        <v>49</v>
      </c>
      <c r="C3797" s="14">
        <v>24</v>
      </c>
      <c r="D3797" s="109" t="s">
        <v>1837</v>
      </c>
      <c r="E3797" s="1">
        <v>17110</v>
      </c>
      <c r="F3797" s="1" t="str">
        <f t="shared" si="302"/>
        <v>ХУД243/15</v>
      </c>
      <c r="G3797" s="2" t="s">
        <v>1351</v>
      </c>
      <c r="I3797" s="1">
        <v>5</v>
      </c>
      <c r="J3797" s="1">
        <v>2013</v>
      </c>
      <c r="K3797" s="2" t="s">
        <v>1349</v>
      </c>
      <c r="L3797" s="122">
        <f t="shared" si="301"/>
        <v>1.1000000000000001</v>
      </c>
      <c r="N3797" s="117">
        <v>2200000</v>
      </c>
      <c r="O3797" s="129">
        <f t="shared" si="303"/>
        <v>2420000</v>
      </c>
      <c r="P3797" s="14">
        <f t="shared" si="304"/>
        <v>0</v>
      </c>
      <c r="Q3797" s="14" t="str">
        <f>+IF(B3797='1'!$D$15,IF(C3797='1'!$D$16,'2'!D3797,""),"")</f>
        <v/>
      </c>
      <c r="S3797" s="36">
        <v>2000000</v>
      </c>
      <c r="T3797" s="87">
        <v>2000000</v>
      </c>
      <c r="U3797" s="96">
        <v>2000000</v>
      </c>
      <c r="V3797" s="108">
        <v>2200000</v>
      </c>
    </row>
    <row r="3798" spans="1:22" hidden="1" x14ac:dyDescent="0.2">
      <c r="A3798" s="103">
        <v>4313</v>
      </c>
      <c r="B3798" s="1" t="s">
        <v>49</v>
      </c>
      <c r="C3798" s="14">
        <v>24</v>
      </c>
      <c r="D3798" s="109" t="s">
        <v>1836</v>
      </c>
      <c r="E3798" s="1">
        <v>17110</v>
      </c>
      <c r="F3798" s="1" t="str">
        <f t="shared" si="302"/>
        <v>ХУД243/14</v>
      </c>
      <c r="G3798" s="2" t="s">
        <v>1351</v>
      </c>
      <c r="I3798" s="1">
        <v>5</v>
      </c>
      <c r="J3798" s="1">
        <v>2014</v>
      </c>
      <c r="K3798" s="2" t="s">
        <v>1349</v>
      </c>
      <c r="L3798" s="122">
        <f t="shared" si="301"/>
        <v>1.1000000000000001</v>
      </c>
      <c r="N3798" s="117">
        <v>2200000</v>
      </c>
      <c r="O3798" s="129">
        <f t="shared" si="303"/>
        <v>2420000</v>
      </c>
      <c r="P3798" s="14">
        <f t="shared" si="304"/>
        <v>0</v>
      </c>
      <c r="Q3798" s="14" t="str">
        <f>+IF(B3798='1'!$D$15,IF(C3798='1'!$D$16,'2'!D3798,""),"")</f>
        <v/>
      </c>
      <c r="S3798" s="36">
        <v>2000000</v>
      </c>
      <c r="T3798" s="87">
        <v>2000000</v>
      </c>
      <c r="U3798" s="96">
        <v>2000000</v>
      </c>
      <c r="V3798" s="108">
        <v>2200000</v>
      </c>
    </row>
    <row r="3799" spans="1:22" hidden="1" x14ac:dyDescent="0.2">
      <c r="A3799" s="103">
        <v>4314</v>
      </c>
      <c r="B3799" s="1" t="s">
        <v>49</v>
      </c>
      <c r="C3799" s="14">
        <v>24</v>
      </c>
      <c r="D3799" s="109" t="s">
        <v>1835</v>
      </c>
      <c r="E3799" s="1">
        <v>17110</v>
      </c>
      <c r="F3799" s="1" t="str">
        <f t="shared" si="302"/>
        <v>ХУД243/13</v>
      </c>
      <c r="G3799" s="2" t="s">
        <v>1351</v>
      </c>
      <c r="I3799" s="1">
        <v>5</v>
      </c>
      <c r="J3799" s="1">
        <v>2013</v>
      </c>
      <c r="K3799" s="2" t="s">
        <v>1349</v>
      </c>
      <c r="L3799" s="122">
        <f t="shared" si="301"/>
        <v>1.1000000000000001</v>
      </c>
      <c r="N3799" s="117">
        <v>2200000</v>
      </c>
      <c r="O3799" s="129">
        <f t="shared" si="303"/>
        <v>2420000</v>
      </c>
      <c r="P3799" s="14">
        <f t="shared" si="304"/>
        <v>0</v>
      </c>
      <c r="Q3799" s="14" t="str">
        <f>+IF(B3799='1'!$D$15,IF(C3799='1'!$D$16,'2'!D3799,""),"")</f>
        <v/>
      </c>
      <c r="S3799" s="36">
        <v>2000000</v>
      </c>
      <c r="T3799" s="87">
        <v>2000000</v>
      </c>
      <c r="U3799" s="96">
        <v>2000000</v>
      </c>
      <c r="V3799" s="108">
        <v>2200000</v>
      </c>
    </row>
    <row r="3800" spans="1:22" hidden="1" x14ac:dyDescent="0.2">
      <c r="A3800" s="103">
        <v>4315</v>
      </c>
      <c r="B3800" s="1" t="s">
        <v>49</v>
      </c>
      <c r="C3800" s="14">
        <v>24</v>
      </c>
      <c r="D3800" s="109" t="s">
        <v>1834</v>
      </c>
      <c r="E3800" s="1">
        <v>17110</v>
      </c>
      <c r="F3800" s="1" t="str">
        <f t="shared" si="302"/>
        <v>ХУД243/12</v>
      </c>
      <c r="G3800" s="2" t="s">
        <v>1351</v>
      </c>
      <c r="I3800" s="1">
        <v>5</v>
      </c>
      <c r="J3800" s="1">
        <v>2013</v>
      </c>
      <c r="K3800" s="2" t="s">
        <v>1349</v>
      </c>
      <c r="L3800" s="122">
        <f t="shared" si="301"/>
        <v>1.1000000000000001</v>
      </c>
      <c r="N3800" s="117">
        <v>2200000</v>
      </c>
      <c r="O3800" s="129">
        <f t="shared" si="303"/>
        <v>2420000</v>
      </c>
      <c r="P3800" s="14">
        <f t="shared" si="304"/>
        <v>0</v>
      </c>
      <c r="Q3800" s="14" t="str">
        <f>+IF(B3800='1'!$D$15,IF(C3800='1'!$D$16,'2'!D3800,""),"")</f>
        <v/>
      </c>
      <c r="S3800" s="36">
        <v>2000000</v>
      </c>
      <c r="T3800" s="87">
        <v>2000000</v>
      </c>
      <c r="U3800" s="96">
        <v>2000000</v>
      </c>
      <c r="V3800" s="108">
        <v>2200000</v>
      </c>
    </row>
    <row r="3801" spans="1:22" hidden="1" x14ac:dyDescent="0.2">
      <c r="A3801" s="103">
        <v>4316</v>
      </c>
      <c r="B3801" s="1" t="s">
        <v>49</v>
      </c>
      <c r="C3801" s="14">
        <v>24</v>
      </c>
      <c r="D3801" s="109" t="s">
        <v>1833</v>
      </c>
      <c r="E3801" s="1">
        <v>17110</v>
      </c>
      <c r="F3801" s="1" t="str">
        <f t="shared" si="302"/>
        <v>ХУД243/11</v>
      </c>
      <c r="G3801" s="2" t="s">
        <v>1351</v>
      </c>
      <c r="I3801" s="1">
        <v>5</v>
      </c>
      <c r="J3801" s="1">
        <v>2013</v>
      </c>
      <c r="K3801" s="2" t="s">
        <v>1349</v>
      </c>
      <c r="L3801" s="122">
        <f t="shared" si="301"/>
        <v>1.1000000000000001</v>
      </c>
      <c r="N3801" s="117">
        <v>2200000</v>
      </c>
      <c r="O3801" s="129">
        <f t="shared" si="303"/>
        <v>2420000</v>
      </c>
      <c r="P3801" s="14">
        <f t="shared" si="304"/>
        <v>0</v>
      </c>
      <c r="Q3801" s="14" t="str">
        <f>+IF(B3801='1'!$D$15,IF(C3801='1'!$D$16,'2'!D3801,""),"")</f>
        <v/>
      </c>
      <c r="S3801" s="36">
        <v>2000000</v>
      </c>
      <c r="T3801" s="87">
        <v>2000000</v>
      </c>
      <c r="U3801" s="96">
        <v>2000000</v>
      </c>
      <c r="V3801" s="108">
        <v>2200000</v>
      </c>
    </row>
    <row r="3802" spans="1:22" hidden="1" x14ac:dyDescent="0.2">
      <c r="A3802" s="103">
        <v>4317</v>
      </c>
      <c r="B3802" s="1" t="s">
        <v>49</v>
      </c>
      <c r="C3802" s="14">
        <v>24</v>
      </c>
      <c r="D3802" s="109" t="s">
        <v>1832</v>
      </c>
      <c r="E3802" s="1">
        <v>17110</v>
      </c>
      <c r="F3802" s="1" t="str">
        <f t="shared" si="302"/>
        <v>ХУД243/10</v>
      </c>
      <c r="G3802" s="2" t="s">
        <v>1351</v>
      </c>
      <c r="I3802" s="1">
        <v>5</v>
      </c>
      <c r="J3802" s="1">
        <v>2013</v>
      </c>
      <c r="K3802" s="2" t="s">
        <v>1349</v>
      </c>
      <c r="L3802" s="122">
        <f t="shared" si="301"/>
        <v>1.1000000000000001</v>
      </c>
      <c r="N3802" s="117">
        <v>2200000</v>
      </c>
      <c r="O3802" s="129">
        <f t="shared" si="303"/>
        <v>2420000</v>
      </c>
      <c r="P3802" s="14">
        <f t="shared" si="304"/>
        <v>0</v>
      </c>
      <c r="Q3802" s="14" t="str">
        <f>+IF(B3802='1'!$D$15,IF(C3802='1'!$D$16,'2'!D3802,""),"")</f>
        <v/>
      </c>
      <c r="S3802" s="36">
        <v>2000000</v>
      </c>
      <c r="T3802" s="87">
        <v>2000000</v>
      </c>
      <c r="U3802" s="96">
        <v>2000000</v>
      </c>
      <c r="V3802" s="108">
        <v>2200000</v>
      </c>
    </row>
    <row r="3803" spans="1:22" hidden="1" x14ac:dyDescent="0.2">
      <c r="A3803" s="103">
        <v>4318</v>
      </c>
      <c r="B3803" s="1" t="s">
        <v>49</v>
      </c>
      <c r="C3803" s="14">
        <v>24</v>
      </c>
      <c r="D3803" s="109" t="s">
        <v>1824</v>
      </c>
      <c r="E3803" s="1">
        <v>17110</v>
      </c>
      <c r="F3803" s="1" t="str">
        <f t="shared" si="302"/>
        <v>ХУД243/1</v>
      </c>
      <c r="G3803" s="2" t="s">
        <v>1351</v>
      </c>
      <c r="I3803" s="1">
        <v>5</v>
      </c>
      <c r="J3803" s="1">
        <v>2013</v>
      </c>
      <c r="K3803" s="2" t="s">
        <v>1349</v>
      </c>
      <c r="L3803" s="122">
        <f t="shared" ref="L3803:L3866" si="305">+$L$1</f>
        <v>1.1000000000000001</v>
      </c>
      <c r="N3803" s="117">
        <v>2200000</v>
      </c>
      <c r="O3803" s="129">
        <f t="shared" si="303"/>
        <v>2420000</v>
      </c>
      <c r="P3803" s="14">
        <f t="shared" si="304"/>
        <v>0</v>
      </c>
      <c r="Q3803" s="14" t="str">
        <f>+IF(B3803='1'!$D$15,IF(C3803='1'!$D$16,'2'!D3803,""),"")</f>
        <v/>
      </c>
      <c r="S3803" s="36">
        <v>2000000</v>
      </c>
      <c r="T3803" s="87">
        <v>2000000</v>
      </c>
      <c r="U3803" s="96">
        <v>2000000</v>
      </c>
      <c r="V3803" s="108">
        <v>2200000</v>
      </c>
    </row>
    <row r="3804" spans="1:22" hidden="1" x14ac:dyDescent="0.2">
      <c r="A3804" s="103">
        <v>4319</v>
      </c>
      <c r="B3804" s="1" t="s">
        <v>49</v>
      </c>
      <c r="C3804" s="14">
        <v>24</v>
      </c>
      <c r="D3804" s="109" t="s">
        <v>1816</v>
      </c>
      <c r="E3804" s="1">
        <v>17110</v>
      </c>
      <c r="F3804" s="1" t="str">
        <f t="shared" si="302"/>
        <v>ХУД242/9</v>
      </c>
      <c r="G3804" s="2" t="s">
        <v>1351</v>
      </c>
      <c r="I3804" s="1">
        <v>5</v>
      </c>
      <c r="J3804" s="1">
        <v>2013</v>
      </c>
      <c r="K3804" s="2" t="s">
        <v>1349</v>
      </c>
      <c r="L3804" s="122">
        <f t="shared" si="305"/>
        <v>1.1000000000000001</v>
      </c>
      <c r="N3804" s="117">
        <v>2200000</v>
      </c>
      <c r="O3804" s="129">
        <f t="shared" si="303"/>
        <v>2420000</v>
      </c>
      <c r="P3804" s="14">
        <f t="shared" si="304"/>
        <v>0</v>
      </c>
      <c r="Q3804" s="14" t="str">
        <f>+IF(B3804='1'!$D$15,IF(C3804='1'!$D$16,'2'!D3804,""),"")</f>
        <v/>
      </c>
      <c r="S3804" s="36">
        <v>2000000</v>
      </c>
      <c r="T3804" s="87">
        <v>2000000</v>
      </c>
      <c r="U3804" s="96">
        <v>2000000</v>
      </c>
      <c r="V3804" s="108">
        <v>2200000</v>
      </c>
    </row>
    <row r="3805" spans="1:22" hidden="1" x14ac:dyDescent="0.2">
      <c r="A3805" s="103">
        <v>4320</v>
      </c>
      <c r="B3805" s="1" t="s">
        <v>49</v>
      </c>
      <c r="C3805" s="14">
        <v>24</v>
      </c>
      <c r="D3805" s="109" t="s">
        <v>1815</v>
      </c>
      <c r="E3805" s="1">
        <v>17110</v>
      </c>
      <c r="F3805" s="1" t="str">
        <f t="shared" si="302"/>
        <v>ХУД242/8</v>
      </c>
      <c r="G3805" s="2" t="s">
        <v>1351</v>
      </c>
      <c r="I3805" s="1">
        <v>5</v>
      </c>
      <c r="J3805" s="1">
        <v>2013</v>
      </c>
      <c r="K3805" s="2" t="s">
        <v>1349</v>
      </c>
      <c r="L3805" s="122">
        <f t="shared" si="305"/>
        <v>1.1000000000000001</v>
      </c>
      <c r="N3805" s="117">
        <v>2200000</v>
      </c>
      <c r="O3805" s="129">
        <f t="shared" si="303"/>
        <v>2420000</v>
      </c>
      <c r="P3805" s="14">
        <f t="shared" si="304"/>
        <v>0</v>
      </c>
      <c r="Q3805" s="14" t="str">
        <f>+IF(B3805='1'!$D$15,IF(C3805='1'!$D$16,'2'!D3805,""),"")</f>
        <v/>
      </c>
      <c r="S3805" s="36">
        <v>2000000</v>
      </c>
      <c r="T3805" s="87">
        <v>2000000</v>
      </c>
      <c r="U3805" s="96">
        <v>2000000</v>
      </c>
      <c r="V3805" s="108">
        <v>2200000</v>
      </c>
    </row>
    <row r="3806" spans="1:22" hidden="1" x14ac:dyDescent="0.2">
      <c r="A3806" s="103">
        <v>4321</v>
      </c>
      <c r="B3806" s="1" t="s">
        <v>49</v>
      </c>
      <c r="C3806" s="14">
        <v>24</v>
      </c>
      <c r="D3806" s="109" t="s">
        <v>1814</v>
      </c>
      <c r="E3806" s="1">
        <v>17110</v>
      </c>
      <c r="F3806" s="1" t="str">
        <f t="shared" si="302"/>
        <v>ХУД242/7</v>
      </c>
      <c r="G3806" s="2" t="s">
        <v>1351</v>
      </c>
      <c r="I3806" s="1">
        <v>5</v>
      </c>
      <c r="J3806" s="1">
        <v>2013</v>
      </c>
      <c r="K3806" s="2" t="s">
        <v>1349</v>
      </c>
      <c r="L3806" s="122">
        <f t="shared" si="305"/>
        <v>1.1000000000000001</v>
      </c>
      <c r="N3806" s="117">
        <v>2200000</v>
      </c>
      <c r="O3806" s="129">
        <f t="shared" si="303"/>
        <v>2420000</v>
      </c>
      <c r="P3806" s="14">
        <f t="shared" si="304"/>
        <v>0</v>
      </c>
      <c r="Q3806" s="14" t="str">
        <f>+IF(B3806='1'!$D$15,IF(C3806='1'!$D$16,'2'!D3806,""),"")</f>
        <v/>
      </c>
      <c r="S3806" s="36">
        <v>2000000</v>
      </c>
      <c r="T3806" s="87">
        <v>2000000</v>
      </c>
      <c r="U3806" s="96">
        <v>2000000</v>
      </c>
      <c r="V3806" s="108">
        <v>2200000</v>
      </c>
    </row>
    <row r="3807" spans="1:22" hidden="1" x14ac:dyDescent="0.2">
      <c r="A3807" s="103">
        <v>4322</v>
      </c>
      <c r="B3807" s="1" t="s">
        <v>49</v>
      </c>
      <c r="C3807" s="14">
        <v>24</v>
      </c>
      <c r="D3807" s="109" t="s">
        <v>1771</v>
      </c>
      <c r="E3807" s="1">
        <v>17110</v>
      </c>
      <c r="F3807" s="1" t="str">
        <f t="shared" si="302"/>
        <v>ХУД242/6</v>
      </c>
      <c r="G3807" s="2" t="s">
        <v>1351</v>
      </c>
      <c r="I3807" s="1">
        <v>5</v>
      </c>
      <c r="J3807" s="1">
        <v>2013</v>
      </c>
      <c r="K3807" s="2" t="s">
        <v>1349</v>
      </c>
      <c r="L3807" s="122">
        <f t="shared" si="305"/>
        <v>1.1000000000000001</v>
      </c>
      <c r="N3807" s="117">
        <v>2200000</v>
      </c>
      <c r="O3807" s="129">
        <f t="shared" si="303"/>
        <v>2420000</v>
      </c>
      <c r="P3807" s="14">
        <f t="shared" si="304"/>
        <v>0</v>
      </c>
      <c r="Q3807" s="14" t="str">
        <f>+IF(B3807='1'!$D$15,IF(C3807='1'!$D$16,'2'!D3807,""),"")</f>
        <v/>
      </c>
      <c r="S3807" s="36">
        <v>2000000</v>
      </c>
      <c r="T3807" s="87">
        <v>2000000</v>
      </c>
      <c r="U3807" s="96">
        <v>2000000</v>
      </c>
      <c r="V3807" s="108">
        <v>2200000</v>
      </c>
    </row>
    <row r="3808" spans="1:22" hidden="1" x14ac:dyDescent="0.2">
      <c r="A3808" s="103">
        <v>4323</v>
      </c>
      <c r="B3808" s="1" t="s">
        <v>49</v>
      </c>
      <c r="C3808" s="14">
        <v>24</v>
      </c>
      <c r="D3808" s="109" t="s">
        <v>1813</v>
      </c>
      <c r="E3808" s="1">
        <v>17110</v>
      </c>
      <c r="F3808" s="1" t="str">
        <f t="shared" si="302"/>
        <v>ХУД242/5</v>
      </c>
      <c r="G3808" s="2" t="s">
        <v>1351</v>
      </c>
      <c r="I3808" s="1">
        <v>6</v>
      </c>
      <c r="J3808" s="1">
        <v>2013</v>
      </c>
      <c r="K3808" s="2" t="s">
        <v>1349</v>
      </c>
      <c r="L3808" s="122">
        <f t="shared" si="305"/>
        <v>1.1000000000000001</v>
      </c>
      <c r="N3808" s="117">
        <v>2200000</v>
      </c>
      <c r="O3808" s="129">
        <f t="shared" si="303"/>
        <v>2420000</v>
      </c>
      <c r="P3808" s="14">
        <f t="shared" si="304"/>
        <v>0</v>
      </c>
      <c r="Q3808" s="14" t="str">
        <f>+IF(B3808='1'!$D$15,IF(C3808='1'!$D$16,'2'!D3808,""),"")</f>
        <v/>
      </c>
      <c r="S3808" s="36">
        <v>2000000</v>
      </c>
      <c r="T3808" s="87">
        <v>2000000</v>
      </c>
      <c r="U3808" s="96">
        <v>2000000</v>
      </c>
      <c r="V3808" s="108">
        <v>2200000</v>
      </c>
    </row>
    <row r="3809" spans="1:22" hidden="1" x14ac:dyDescent="0.2">
      <c r="A3809" s="103">
        <v>4324</v>
      </c>
      <c r="B3809" s="1" t="s">
        <v>49</v>
      </c>
      <c r="C3809" s="14">
        <v>24</v>
      </c>
      <c r="D3809" s="109" t="s">
        <v>1698</v>
      </c>
      <c r="E3809" s="1">
        <v>17110</v>
      </c>
      <c r="F3809" s="1" t="str">
        <f t="shared" si="302"/>
        <v>ХУД242/4</v>
      </c>
      <c r="G3809" s="2" t="s">
        <v>1351</v>
      </c>
      <c r="I3809" s="1">
        <v>5</v>
      </c>
      <c r="J3809" s="1">
        <v>2013</v>
      </c>
      <c r="K3809" s="2" t="s">
        <v>1349</v>
      </c>
      <c r="L3809" s="122">
        <f t="shared" si="305"/>
        <v>1.1000000000000001</v>
      </c>
      <c r="N3809" s="117">
        <v>2200000</v>
      </c>
      <c r="O3809" s="129">
        <f t="shared" si="303"/>
        <v>2420000</v>
      </c>
      <c r="P3809" s="14">
        <f t="shared" si="304"/>
        <v>0</v>
      </c>
      <c r="Q3809" s="14" t="str">
        <f>+IF(B3809='1'!$D$15,IF(C3809='1'!$D$16,'2'!D3809,""),"")</f>
        <v/>
      </c>
      <c r="S3809" s="36">
        <v>2000000</v>
      </c>
      <c r="T3809" s="87">
        <v>2000000</v>
      </c>
      <c r="U3809" s="96">
        <v>2000000</v>
      </c>
      <c r="V3809" s="108">
        <v>2200000</v>
      </c>
    </row>
    <row r="3810" spans="1:22" hidden="1" x14ac:dyDescent="0.2">
      <c r="A3810" s="103">
        <v>4325</v>
      </c>
      <c r="B3810" s="1" t="s">
        <v>49</v>
      </c>
      <c r="C3810" s="14">
        <v>24</v>
      </c>
      <c r="D3810" s="109" t="s">
        <v>1695</v>
      </c>
      <c r="E3810" s="1">
        <v>17110</v>
      </c>
      <c r="F3810" s="1" t="str">
        <f t="shared" si="302"/>
        <v>ХУД242/3</v>
      </c>
      <c r="G3810" s="2" t="s">
        <v>1351</v>
      </c>
      <c r="I3810" s="1">
        <v>5</v>
      </c>
      <c r="J3810" s="1">
        <v>2013</v>
      </c>
      <c r="K3810" s="2" t="s">
        <v>1349</v>
      </c>
      <c r="L3810" s="122">
        <f t="shared" si="305"/>
        <v>1.1000000000000001</v>
      </c>
      <c r="N3810" s="117">
        <v>2200000</v>
      </c>
      <c r="O3810" s="129">
        <f t="shared" si="303"/>
        <v>2420000</v>
      </c>
      <c r="P3810" s="14">
        <f t="shared" si="304"/>
        <v>0</v>
      </c>
      <c r="Q3810" s="14" t="str">
        <f>+IF(B3810='1'!$D$15,IF(C3810='1'!$D$16,'2'!D3810,""),"")</f>
        <v/>
      </c>
      <c r="S3810" s="36">
        <v>2000000</v>
      </c>
      <c r="T3810" s="87">
        <v>2000000</v>
      </c>
      <c r="U3810" s="96">
        <v>2000000</v>
      </c>
      <c r="V3810" s="108">
        <v>2200000</v>
      </c>
    </row>
    <row r="3811" spans="1:22" hidden="1" x14ac:dyDescent="0.2">
      <c r="A3811" s="103">
        <v>4326</v>
      </c>
      <c r="B3811" s="1" t="s">
        <v>49</v>
      </c>
      <c r="C3811" s="14">
        <v>24</v>
      </c>
      <c r="D3811" s="109" t="s">
        <v>1697</v>
      </c>
      <c r="E3811" s="1">
        <v>17110</v>
      </c>
      <c r="F3811" s="1" t="str">
        <f t="shared" si="302"/>
        <v>ХУД242/2</v>
      </c>
      <c r="G3811" s="2" t="s">
        <v>1351</v>
      </c>
      <c r="I3811" s="1">
        <v>5</v>
      </c>
      <c r="J3811" s="1">
        <v>2013</v>
      </c>
      <c r="K3811" s="2" t="s">
        <v>1349</v>
      </c>
      <c r="L3811" s="122">
        <f t="shared" si="305"/>
        <v>1.1000000000000001</v>
      </c>
      <c r="N3811" s="117">
        <v>2200000</v>
      </c>
      <c r="O3811" s="129">
        <f t="shared" si="303"/>
        <v>2420000</v>
      </c>
      <c r="P3811" s="14">
        <f t="shared" si="304"/>
        <v>0</v>
      </c>
      <c r="Q3811" s="14" t="str">
        <f>+IF(B3811='1'!$D$15,IF(C3811='1'!$D$16,'2'!D3811,""),"")</f>
        <v/>
      </c>
      <c r="S3811" s="36">
        <v>2000000</v>
      </c>
      <c r="T3811" s="87">
        <v>2000000</v>
      </c>
      <c r="U3811" s="96">
        <v>2000000</v>
      </c>
      <c r="V3811" s="108">
        <v>2200000</v>
      </c>
    </row>
    <row r="3812" spans="1:22" hidden="1" x14ac:dyDescent="0.2">
      <c r="A3812" s="103">
        <v>4327</v>
      </c>
      <c r="B3812" s="1" t="s">
        <v>49</v>
      </c>
      <c r="C3812" s="14">
        <v>24</v>
      </c>
      <c r="D3812" s="109" t="s">
        <v>1823</v>
      </c>
      <c r="E3812" s="1">
        <v>17110</v>
      </c>
      <c r="F3812" s="1" t="str">
        <f t="shared" si="302"/>
        <v>ХУД242/16</v>
      </c>
      <c r="G3812" s="2" t="s">
        <v>1351</v>
      </c>
      <c r="I3812" s="1">
        <v>5</v>
      </c>
      <c r="J3812" s="1">
        <v>2013</v>
      </c>
      <c r="K3812" s="2" t="s">
        <v>1349</v>
      </c>
      <c r="L3812" s="122">
        <f t="shared" si="305"/>
        <v>1.1000000000000001</v>
      </c>
      <c r="N3812" s="117">
        <v>2200000</v>
      </c>
      <c r="O3812" s="129">
        <f t="shared" si="303"/>
        <v>2420000</v>
      </c>
      <c r="P3812" s="14">
        <f t="shared" si="304"/>
        <v>0</v>
      </c>
      <c r="Q3812" s="14" t="str">
        <f>+IF(B3812='1'!$D$15,IF(C3812='1'!$D$16,'2'!D3812,""),"")</f>
        <v/>
      </c>
      <c r="S3812" s="36">
        <v>2000000</v>
      </c>
      <c r="T3812" s="87">
        <v>2000000</v>
      </c>
      <c r="U3812" s="96">
        <v>2000000</v>
      </c>
      <c r="V3812" s="108">
        <v>2200000</v>
      </c>
    </row>
    <row r="3813" spans="1:22" hidden="1" x14ac:dyDescent="0.2">
      <c r="A3813" s="103">
        <v>4328</v>
      </c>
      <c r="B3813" s="1" t="s">
        <v>49</v>
      </c>
      <c r="C3813" s="14">
        <v>24</v>
      </c>
      <c r="D3813" s="109" t="s">
        <v>1822</v>
      </c>
      <c r="E3813" s="1">
        <v>17110</v>
      </c>
      <c r="F3813" s="1" t="str">
        <f t="shared" si="302"/>
        <v>ХУД242/15</v>
      </c>
      <c r="G3813" s="2" t="s">
        <v>1351</v>
      </c>
      <c r="I3813" s="1">
        <v>5</v>
      </c>
      <c r="J3813" s="1">
        <v>2013</v>
      </c>
      <c r="K3813" s="2" t="s">
        <v>1349</v>
      </c>
      <c r="L3813" s="122">
        <f t="shared" si="305"/>
        <v>1.1000000000000001</v>
      </c>
      <c r="N3813" s="117">
        <v>2200000</v>
      </c>
      <c r="O3813" s="129">
        <f t="shared" si="303"/>
        <v>2420000</v>
      </c>
      <c r="P3813" s="14">
        <f t="shared" si="304"/>
        <v>0</v>
      </c>
      <c r="Q3813" s="14" t="str">
        <f>+IF(B3813='1'!$D$15,IF(C3813='1'!$D$16,'2'!D3813,""),"")</f>
        <v/>
      </c>
      <c r="S3813" s="36">
        <v>2000000</v>
      </c>
      <c r="T3813" s="87">
        <v>2000000</v>
      </c>
      <c r="U3813" s="96">
        <v>2000000</v>
      </c>
      <c r="V3813" s="108">
        <v>2200000</v>
      </c>
    </row>
    <row r="3814" spans="1:22" hidden="1" x14ac:dyDescent="0.2">
      <c r="A3814" s="103">
        <v>4329</v>
      </c>
      <c r="B3814" s="1" t="s">
        <v>49</v>
      </c>
      <c r="C3814" s="14">
        <v>24</v>
      </c>
      <c r="D3814" s="109" t="s">
        <v>1821</v>
      </c>
      <c r="E3814" s="1">
        <v>17110</v>
      </c>
      <c r="F3814" s="1" t="str">
        <f t="shared" si="302"/>
        <v>ХУД242/14</v>
      </c>
      <c r="G3814" s="2" t="s">
        <v>1351</v>
      </c>
      <c r="I3814" s="1">
        <v>5</v>
      </c>
      <c r="J3814" s="1">
        <v>2013</v>
      </c>
      <c r="K3814" s="2" t="s">
        <v>1349</v>
      </c>
      <c r="L3814" s="122">
        <f t="shared" si="305"/>
        <v>1.1000000000000001</v>
      </c>
      <c r="N3814" s="117">
        <v>2200000</v>
      </c>
      <c r="O3814" s="129">
        <f t="shared" si="303"/>
        <v>2420000</v>
      </c>
      <c r="P3814" s="14">
        <f t="shared" si="304"/>
        <v>0</v>
      </c>
      <c r="Q3814" s="14" t="str">
        <f>+IF(B3814='1'!$D$15,IF(C3814='1'!$D$16,'2'!D3814,""),"")</f>
        <v/>
      </c>
      <c r="S3814" s="36">
        <v>2000000</v>
      </c>
      <c r="T3814" s="87">
        <v>2000000</v>
      </c>
      <c r="U3814" s="96">
        <v>2000000</v>
      </c>
      <c r="V3814" s="108">
        <v>2200000</v>
      </c>
    </row>
    <row r="3815" spans="1:22" hidden="1" x14ac:dyDescent="0.2">
      <c r="A3815" s="103">
        <v>4330</v>
      </c>
      <c r="B3815" s="1" t="s">
        <v>49</v>
      </c>
      <c r="C3815" s="14">
        <v>24</v>
      </c>
      <c r="D3815" s="109" t="s">
        <v>1820</v>
      </c>
      <c r="E3815" s="1">
        <v>17110</v>
      </c>
      <c r="F3815" s="1" t="str">
        <f t="shared" si="302"/>
        <v>ХУД242/13</v>
      </c>
      <c r="G3815" s="2" t="s">
        <v>1351</v>
      </c>
      <c r="I3815" s="1">
        <v>5</v>
      </c>
      <c r="J3815" s="1">
        <v>2013</v>
      </c>
      <c r="K3815" s="2" t="s">
        <v>1349</v>
      </c>
      <c r="L3815" s="122">
        <f t="shared" si="305"/>
        <v>1.1000000000000001</v>
      </c>
      <c r="N3815" s="117">
        <v>2200000</v>
      </c>
      <c r="O3815" s="129">
        <f t="shared" si="303"/>
        <v>2420000</v>
      </c>
      <c r="P3815" s="14">
        <f t="shared" si="304"/>
        <v>0</v>
      </c>
      <c r="Q3815" s="14" t="str">
        <f>+IF(B3815='1'!$D$15,IF(C3815='1'!$D$16,'2'!D3815,""),"")</f>
        <v/>
      </c>
      <c r="S3815" s="36">
        <v>2000000</v>
      </c>
      <c r="T3815" s="87">
        <v>2000000</v>
      </c>
      <c r="U3815" s="96">
        <v>2000000</v>
      </c>
      <c r="V3815" s="108">
        <v>2200000</v>
      </c>
    </row>
    <row r="3816" spans="1:22" hidden="1" x14ac:dyDescent="0.2">
      <c r="A3816" s="103">
        <v>4331</v>
      </c>
      <c r="B3816" s="1" t="s">
        <v>49</v>
      </c>
      <c r="C3816" s="14">
        <v>24</v>
      </c>
      <c r="D3816" s="109" t="s">
        <v>1819</v>
      </c>
      <c r="E3816" s="1">
        <v>17110</v>
      </c>
      <c r="F3816" s="1" t="str">
        <f t="shared" si="302"/>
        <v>ХУД242/12</v>
      </c>
      <c r="G3816" s="2" t="s">
        <v>1351</v>
      </c>
      <c r="I3816" s="1">
        <v>5</v>
      </c>
      <c r="J3816" s="1">
        <v>2013</v>
      </c>
      <c r="K3816" s="2" t="s">
        <v>1349</v>
      </c>
      <c r="L3816" s="122">
        <f t="shared" si="305"/>
        <v>1.1000000000000001</v>
      </c>
      <c r="N3816" s="117">
        <v>2200000</v>
      </c>
      <c r="O3816" s="129">
        <f t="shared" si="303"/>
        <v>2420000</v>
      </c>
      <c r="P3816" s="14">
        <f t="shared" si="304"/>
        <v>0</v>
      </c>
      <c r="Q3816" s="14" t="str">
        <f>+IF(B3816='1'!$D$15,IF(C3816='1'!$D$16,'2'!D3816,""),"")</f>
        <v/>
      </c>
      <c r="S3816" s="36">
        <v>2000000</v>
      </c>
      <c r="T3816" s="87">
        <v>2000000</v>
      </c>
      <c r="U3816" s="96">
        <v>2000000</v>
      </c>
      <c r="V3816" s="108">
        <v>2200000</v>
      </c>
    </row>
    <row r="3817" spans="1:22" hidden="1" x14ac:dyDescent="0.2">
      <c r="A3817" s="103">
        <v>4332</v>
      </c>
      <c r="B3817" s="1" t="s">
        <v>49</v>
      </c>
      <c r="C3817" s="14">
        <v>24</v>
      </c>
      <c r="D3817" s="109" t="s">
        <v>1818</v>
      </c>
      <c r="E3817" s="1">
        <v>17110</v>
      </c>
      <c r="F3817" s="1" t="str">
        <f t="shared" si="302"/>
        <v>ХУД242/11</v>
      </c>
      <c r="G3817" s="2" t="s">
        <v>1351</v>
      </c>
      <c r="I3817" s="1">
        <v>5</v>
      </c>
      <c r="J3817" s="1">
        <v>2013</v>
      </c>
      <c r="K3817" s="2" t="s">
        <v>1349</v>
      </c>
      <c r="L3817" s="122">
        <f t="shared" si="305"/>
        <v>1.1000000000000001</v>
      </c>
      <c r="N3817" s="117">
        <v>2200000</v>
      </c>
      <c r="O3817" s="129">
        <f t="shared" si="303"/>
        <v>2420000</v>
      </c>
      <c r="P3817" s="14">
        <f t="shared" si="304"/>
        <v>0</v>
      </c>
      <c r="Q3817" s="14" t="str">
        <f>+IF(B3817='1'!$D$15,IF(C3817='1'!$D$16,'2'!D3817,""),"")</f>
        <v/>
      </c>
      <c r="S3817" s="36">
        <v>2000000</v>
      </c>
      <c r="T3817" s="87">
        <v>2000000</v>
      </c>
      <c r="U3817" s="96">
        <v>2000000</v>
      </c>
      <c r="V3817" s="108">
        <v>2200000</v>
      </c>
    </row>
    <row r="3818" spans="1:22" hidden="1" x14ac:dyDescent="0.2">
      <c r="A3818" s="103">
        <v>4333</v>
      </c>
      <c r="B3818" s="1" t="s">
        <v>49</v>
      </c>
      <c r="C3818" s="14">
        <v>24</v>
      </c>
      <c r="D3818" s="109" t="s">
        <v>1817</v>
      </c>
      <c r="E3818" s="1">
        <v>17110</v>
      </c>
      <c r="F3818" s="1" t="str">
        <f t="shared" si="302"/>
        <v>ХУД242/10</v>
      </c>
      <c r="G3818" s="2" t="s">
        <v>1351</v>
      </c>
      <c r="I3818" s="1">
        <v>5</v>
      </c>
      <c r="J3818" s="1">
        <v>2013</v>
      </c>
      <c r="K3818" s="2" t="s">
        <v>1349</v>
      </c>
      <c r="L3818" s="122">
        <f t="shared" si="305"/>
        <v>1.1000000000000001</v>
      </c>
      <c r="N3818" s="117">
        <v>2200000</v>
      </c>
      <c r="O3818" s="129">
        <f t="shared" si="303"/>
        <v>2420000</v>
      </c>
      <c r="P3818" s="14">
        <f t="shared" si="304"/>
        <v>0</v>
      </c>
      <c r="Q3818" s="14" t="str">
        <f>+IF(B3818='1'!$D$15,IF(C3818='1'!$D$16,'2'!D3818,""),"")</f>
        <v/>
      </c>
      <c r="S3818" s="36">
        <v>2000000</v>
      </c>
      <c r="T3818" s="87">
        <v>2000000</v>
      </c>
      <c r="U3818" s="96">
        <v>2000000</v>
      </c>
      <c r="V3818" s="108">
        <v>2200000</v>
      </c>
    </row>
    <row r="3819" spans="1:22" hidden="1" x14ac:dyDescent="0.2">
      <c r="A3819" s="103">
        <v>4334</v>
      </c>
      <c r="B3819" s="1" t="s">
        <v>49</v>
      </c>
      <c r="C3819" s="14">
        <v>24</v>
      </c>
      <c r="D3819" s="109" t="s">
        <v>1694</v>
      </c>
      <c r="E3819" s="1">
        <v>17110</v>
      </c>
      <c r="F3819" s="1" t="str">
        <f t="shared" si="302"/>
        <v>ХУД242/1</v>
      </c>
      <c r="G3819" s="2" t="s">
        <v>1351</v>
      </c>
      <c r="I3819" s="1">
        <v>5</v>
      </c>
      <c r="J3819" s="1">
        <v>2013</v>
      </c>
      <c r="K3819" s="2" t="s">
        <v>1349</v>
      </c>
      <c r="L3819" s="122">
        <f t="shared" si="305"/>
        <v>1.1000000000000001</v>
      </c>
      <c r="N3819" s="117">
        <v>2200000</v>
      </c>
      <c r="O3819" s="129">
        <f t="shared" si="303"/>
        <v>2420000</v>
      </c>
      <c r="P3819" s="14">
        <f t="shared" si="304"/>
        <v>0</v>
      </c>
      <c r="Q3819" s="14" t="str">
        <f>+IF(B3819='1'!$D$15,IF(C3819='1'!$D$16,'2'!D3819,""),"")</f>
        <v/>
      </c>
      <c r="S3819" s="36">
        <v>2000000</v>
      </c>
      <c r="T3819" s="87">
        <v>2000000</v>
      </c>
      <c r="U3819" s="96">
        <v>2000000</v>
      </c>
      <c r="V3819" s="108">
        <v>2200000</v>
      </c>
    </row>
    <row r="3820" spans="1:22" hidden="1" x14ac:dyDescent="0.2">
      <c r="A3820" s="103">
        <v>4335</v>
      </c>
      <c r="B3820" s="1" t="s">
        <v>49</v>
      </c>
      <c r="C3820" s="14">
        <v>24</v>
      </c>
      <c r="D3820" s="109" t="s">
        <v>1797</v>
      </c>
      <c r="E3820" s="1">
        <v>17110</v>
      </c>
      <c r="F3820" s="1" t="str">
        <f t="shared" si="302"/>
        <v>ХУД241/9</v>
      </c>
      <c r="G3820" s="2" t="s">
        <v>1351</v>
      </c>
      <c r="I3820" s="1">
        <v>5</v>
      </c>
      <c r="J3820" s="1">
        <v>2013</v>
      </c>
      <c r="K3820" s="2" t="s">
        <v>1349</v>
      </c>
      <c r="L3820" s="122">
        <f t="shared" si="305"/>
        <v>1.1000000000000001</v>
      </c>
      <c r="N3820" s="117">
        <v>2200000</v>
      </c>
      <c r="O3820" s="129">
        <f t="shared" si="303"/>
        <v>2420000</v>
      </c>
      <c r="P3820" s="14">
        <f t="shared" si="304"/>
        <v>0</v>
      </c>
      <c r="Q3820" s="14" t="str">
        <f>+IF(B3820='1'!$D$15,IF(C3820='1'!$D$16,'2'!D3820,""),"")</f>
        <v/>
      </c>
      <c r="S3820" s="36">
        <v>2000000</v>
      </c>
      <c r="T3820" s="87">
        <v>2000000</v>
      </c>
      <c r="U3820" s="96">
        <v>2000000</v>
      </c>
      <c r="V3820" s="108">
        <v>2200000</v>
      </c>
    </row>
    <row r="3821" spans="1:22" hidden="1" x14ac:dyDescent="0.2">
      <c r="A3821" s="103">
        <v>4336</v>
      </c>
      <c r="B3821" s="1" t="s">
        <v>49</v>
      </c>
      <c r="C3821" s="14">
        <v>24</v>
      </c>
      <c r="D3821" s="109" t="s">
        <v>1796</v>
      </c>
      <c r="E3821" s="1">
        <v>17110</v>
      </c>
      <c r="F3821" s="1" t="str">
        <f t="shared" si="302"/>
        <v>ХУД241/8</v>
      </c>
      <c r="G3821" s="2" t="s">
        <v>1351</v>
      </c>
      <c r="I3821" s="1">
        <v>5</v>
      </c>
      <c r="J3821" s="1">
        <v>2013</v>
      </c>
      <c r="K3821" s="2" t="s">
        <v>1349</v>
      </c>
      <c r="L3821" s="122">
        <f t="shared" si="305"/>
        <v>1.1000000000000001</v>
      </c>
      <c r="N3821" s="117">
        <v>2200000</v>
      </c>
      <c r="O3821" s="129">
        <f t="shared" si="303"/>
        <v>2420000</v>
      </c>
      <c r="P3821" s="14">
        <f t="shared" si="304"/>
        <v>0</v>
      </c>
      <c r="Q3821" s="14" t="str">
        <f>+IF(B3821='1'!$D$15,IF(C3821='1'!$D$16,'2'!D3821,""),"")</f>
        <v/>
      </c>
      <c r="S3821" s="36">
        <v>2000000</v>
      </c>
      <c r="T3821" s="87">
        <v>2000000</v>
      </c>
      <c r="U3821" s="96">
        <v>2000000</v>
      </c>
      <c r="V3821" s="108">
        <v>2200000</v>
      </c>
    </row>
    <row r="3822" spans="1:22" hidden="1" x14ac:dyDescent="0.2">
      <c r="A3822" s="103">
        <v>4337</v>
      </c>
      <c r="B3822" s="1" t="s">
        <v>49</v>
      </c>
      <c r="C3822" s="14">
        <v>24</v>
      </c>
      <c r="D3822" s="109" t="s">
        <v>1795</v>
      </c>
      <c r="E3822" s="1">
        <v>17110</v>
      </c>
      <c r="F3822" s="1" t="str">
        <f t="shared" si="302"/>
        <v>ХУД241/7</v>
      </c>
      <c r="G3822" s="2" t="s">
        <v>1351</v>
      </c>
      <c r="I3822" s="1">
        <v>5</v>
      </c>
      <c r="J3822" s="1">
        <v>2013</v>
      </c>
      <c r="K3822" s="2" t="s">
        <v>1349</v>
      </c>
      <c r="L3822" s="122">
        <f t="shared" si="305"/>
        <v>1.1000000000000001</v>
      </c>
      <c r="N3822" s="117">
        <v>2200000</v>
      </c>
      <c r="O3822" s="129">
        <f t="shared" si="303"/>
        <v>2420000</v>
      </c>
      <c r="P3822" s="14">
        <f t="shared" si="304"/>
        <v>0</v>
      </c>
      <c r="Q3822" s="14" t="str">
        <f>+IF(B3822='1'!$D$15,IF(C3822='1'!$D$16,'2'!D3822,""),"")</f>
        <v/>
      </c>
      <c r="S3822" s="36">
        <v>2000000</v>
      </c>
      <c r="T3822" s="87">
        <v>2000000</v>
      </c>
      <c r="U3822" s="96">
        <v>2000000</v>
      </c>
      <c r="V3822" s="108">
        <v>2200000</v>
      </c>
    </row>
    <row r="3823" spans="1:22" hidden="1" x14ac:dyDescent="0.2">
      <c r="A3823" s="103">
        <v>4338</v>
      </c>
      <c r="B3823" s="1" t="s">
        <v>49</v>
      </c>
      <c r="C3823" s="14">
        <v>24</v>
      </c>
      <c r="D3823" s="109" t="s">
        <v>1794</v>
      </c>
      <c r="E3823" s="1">
        <v>17110</v>
      </c>
      <c r="F3823" s="1" t="str">
        <f t="shared" si="302"/>
        <v>ХУД241/6</v>
      </c>
      <c r="G3823" s="2" t="s">
        <v>1351</v>
      </c>
      <c r="I3823" s="1">
        <v>5</v>
      </c>
      <c r="J3823" s="1">
        <v>2013</v>
      </c>
      <c r="K3823" s="2" t="s">
        <v>1349</v>
      </c>
      <c r="L3823" s="122">
        <f t="shared" si="305"/>
        <v>1.1000000000000001</v>
      </c>
      <c r="N3823" s="117">
        <v>2200000</v>
      </c>
      <c r="O3823" s="129">
        <f t="shared" si="303"/>
        <v>2420000</v>
      </c>
      <c r="P3823" s="14">
        <f t="shared" si="304"/>
        <v>0</v>
      </c>
      <c r="Q3823" s="14" t="str">
        <f>+IF(B3823='1'!$D$15,IF(C3823='1'!$D$16,'2'!D3823,""),"")</f>
        <v/>
      </c>
      <c r="S3823" s="36">
        <v>2000000</v>
      </c>
      <c r="T3823" s="87">
        <v>2000000</v>
      </c>
      <c r="U3823" s="96">
        <v>2000000</v>
      </c>
      <c r="V3823" s="108">
        <v>2200000</v>
      </c>
    </row>
    <row r="3824" spans="1:22" hidden="1" x14ac:dyDescent="0.2">
      <c r="A3824" s="103">
        <v>4339</v>
      </c>
      <c r="B3824" s="1" t="s">
        <v>49</v>
      </c>
      <c r="C3824" s="14">
        <v>24</v>
      </c>
      <c r="D3824" s="109" t="s">
        <v>1793</v>
      </c>
      <c r="E3824" s="1">
        <v>17110</v>
      </c>
      <c r="F3824" s="1" t="str">
        <f t="shared" si="302"/>
        <v>ХУД241/5</v>
      </c>
      <c r="G3824" s="2" t="s">
        <v>1351</v>
      </c>
      <c r="I3824" s="1">
        <v>5</v>
      </c>
      <c r="J3824" s="1">
        <v>2013</v>
      </c>
      <c r="K3824" s="2" t="s">
        <v>1349</v>
      </c>
      <c r="L3824" s="122">
        <f t="shared" si="305"/>
        <v>1.1000000000000001</v>
      </c>
      <c r="N3824" s="117">
        <v>2200000</v>
      </c>
      <c r="O3824" s="129">
        <f t="shared" si="303"/>
        <v>2420000</v>
      </c>
      <c r="P3824" s="14">
        <f t="shared" si="304"/>
        <v>0</v>
      </c>
      <c r="Q3824" s="14" t="str">
        <f>+IF(B3824='1'!$D$15,IF(C3824='1'!$D$16,'2'!D3824,""),"")</f>
        <v/>
      </c>
      <c r="S3824" s="36">
        <v>2000000</v>
      </c>
      <c r="T3824" s="87">
        <v>2000000</v>
      </c>
      <c r="U3824" s="96">
        <v>2000000</v>
      </c>
      <c r="V3824" s="108">
        <v>2200000</v>
      </c>
    </row>
    <row r="3825" spans="1:22" hidden="1" x14ac:dyDescent="0.2">
      <c r="A3825" s="103">
        <v>4340</v>
      </c>
      <c r="B3825" s="1" t="s">
        <v>49</v>
      </c>
      <c r="C3825" s="14">
        <v>24</v>
      </c>
      <c r="D3825" s="109" t="s">
        <v>1792</v>
      </c>
      <c r="E3825" s="1">
        <v>17110</v>
      </c>
      <c r="F3825" s="1" t="str">
        <f t="shared" si="302"/>
        <v>ХУД241/4</v>
      </c>
      <c r="G3825" s="2" t="s">
        <v>1351</v>
      </c>
      <c r="I3825" s="1">
        <v>5</v>
      </c>
      <c r="J3825" s="1">
        <v>2013</v>
      </c>
      <c r="K3825" s="2" t="s">
        <v>1349</v>
      </c>
      <c r="L3825" s="122">
        <f t="shared" si="305"/>
        <v>1.1000000000000001</v>
      </c>
      <c r="N3825" s="117">
        <v>2200000</v>
      </c>
      <c r="O3825" s="129">
        <f t="shared" si="303"/>
        <v>2420000</v>
      </c>
      <c r="P3825" s="14">
        <f t="shared" si="304"/>
        <v>0</v>
      </c>
      <c r="Q3825" s="14" t="str">
        <f>+IF(B3825='1'!$D$15,IF(C3825='1'!$D$16,'2'!D3825,""),"")</f>
        <v/>
      </c>
      <c r="S3825" s="36">
        <v>2000000</v>
      </c>
      <c r="T3825" s="87">
        <v>2000000</v>
      </c>
      <c r="U3825" s="96">
        <v>2000000</v>
      </c>
      <c r="V3825" s="108">
        <v>2200000</v>
      </c>
    </row>
    <row r="3826" spans="1:22" hidden="1" x14ac:dyDescent="0.2">
      <c r="A3826" s="103">
        <v>4341</v>
      </c>
      <c r="B3826" s="1" t="s">
        <v>49</v>
      </c>
      <c r="C3826" s="14">
        <v>24</v>
      </c>
      <c r="D3826" s="109" t="s">
        <v>1791</v>
      </c>
      <c r="E3826" s="1">
        <v>17110</v>
      </c>
      <c r="F3826" s="1" t="str">
        <f t="shared" si="302"/>
        <v>ХУД241/3</v>
      </c>
      <c r="G3826" s="2" t="s">
        <v>1351</v>
      </c>
      <c r="I3826" s="1">
        <v>5</v>
      </c>
      <c r="J3826" s="1">
        <v>2013</v>
      </c>
      <c r="K3826" s="2" t="s">
        <v>1349</v>
      </c>
      <c r="L3826" s="122">
        <f t="shared" si="305"/>
        <v>1.1000000000000001</v>
      </c>
      <c r="N3826" s="117">
        <v>2200000</v>
      </c>
      <c r="O3826" s="129">
        <f t="shared" si="303"/>
        <v>2420000</v>
      </c>
      <c r="P3826" s="14">
        <f t="shared" si="304"/>
        <v>0</v>
      </c>
      <c r="Q3826" s="14" t="str">
        <f>+IF(B3826='1'!$D$15,IF(C3826='1'!$D$16,'2'!D3826,""),"")</f>
        <v/>
      </c>
      <c r="S3826" s="36">
        <v>2000000</v>
      </c>
      <c r="T3826" s="87">
        <v>2000000</v>
      </c>
      <c r="U3826" s="96">
        <v>2000000</v>
      </c>
      <c r="V3826" s="108">
        <v>2200000</v>
      </c>
    </row>
    <row r="3827" spans="1:22" hidden="1" x14ac:dyDescent="0.2">
      <c r="A3827" s="103">
        <v>4342</v>
      </c>
      <c r="B3827" s="1" t="s">
        <v>49</v>
      </c>
      <c r="C3827" s="14">
        <v>24</v>
      </c>
      <c r="D3827" s="109" t="s">
        <v>1812</v>
      </c>
      <c r="E3827" s="1">
        <v>17110</v>
      </c>
      <c r="F3827" s="1" t="str">
        <f t="shared" si="302"/>
        <v>ХУД241/24</v>
      </c>
      <c r="G3827" s="2" t="s">
        <v>1351</v>
      </c>
      <c r="I3827" s="1">
        <v>5</v>
      </c>
      <c r="J3827" s="1">
        <v>2013</v>
      </c>
      <c r="K3827" s="2" t="s">
        <v>1349</v>
      </c>
      <c r="L3827" s="122">
        <f t="shared" si="305"/>
        <v>1.1000000000000001</v>
      </c>
      <c r="N3827" s="117">
        <v>2200000</v>
      </c>
      <c r="O3827" s="129">
        <f t="shared" si="303"/>
        <v>2420000</v>
      </c>
      <c r="P3827" s="14">
        <f t="shared" si="304"/>
        <v>0</v>
      </c>
      <c r="Q3827" s="14" t="str">
        <f>+IF(B3827='1'!$D$15,IF(C3827='1'!$D$16,'2'!D3827,""),"")</f>
        <v/>
      </c>
      <c r="S3827" s="36">
        <v>2000000</v>
      </c>
      <c r="T3827" s="87">
        <v>2000000</v>
      </c>
      <c r="U3827" s="96">
        <v>2000000</v>
      </c>
      <c r="V3827" s="108">
        <v>2200000</v>
      </c>
    </row>
    <row r="3828" spans="1:22" hidden="1" x14ac:dyDescent="0.2">
      <c r="A3828" s="103">
        <v>4343</v>
      </c>
      <c r="B3828" s="1" t="s">
        <v>49</v>
      </c>
      <c r="C3828" s="14">
        <v>24</v>
      </c>
      <c r="D3828" s="109" t="s">
        <v>1811</v>
      </c>
      <c r="E3828" s="1">
        <v>17110</v>
      </c>
      <c r="F3828" s="1" t="str">
        <f t="shared" si="302"/>
        <v>ХУД241/23</v>
      </c>
      <c r="G3828" s="2" t="s">
        <v>1351</v>
      </c>
      <c r="I3828" s="1">
        <v>5</v>
      </c>
      <c r="J3828" s="1">
        <v>2013</v>
      </c>
      <c r="K3828" s="2" t="s">
        <v>1349</v>
      </c>
      <c r="L3828" s="122">
        <f t="shared" si="305"/>
        <v>1.1000000000000001</v>
      </c>
      <c r="N3828" s="117">
        <v>2200000</v>
      </c>
      <c r="O3828" s="129">
        <f t="shared" si="303"/>
        <v>2420000</v>
      </c>
      <c r="P3828" s="14">
        <f t="shared" si="304"/>
        <v>0</v>
      </c>
      <c r="Q3828" s="14" t="str">
        <f>+IF(B3828='1'!$D$15,IF(C3828='1'!$D$16,'2'!D3828,""),"")</f>
        <v/>
      </c>
      <c r="S3828" s="36">
        <v>2000000</v>
      </c>
      <c r="T3828" s="87">
        <v>2000000</v>
      </c>
      <c r="U3828" s="96">
        <v>2000000</v>
      </c>
      <c r="V3828" s="108">
        <v>2200000</v>
      </c>
    </row>
    <row r="3829" spans="1:22" hidden="1" x14ac:dyDescent="0.2">
      <c r="A3829" s="103">
        <v>4344</v>
      </c>
      <c r="B3829" s="1" t="s">
        <v>49</v>
      </c>
      <c r="C3829" s="14">
        <v>24</v>
      </c>
      <c r="D3829" s="109" t="s">
        <v>1810</v>
      </c>
      <c r="E3829" s="1">
        <v>17110</v>
      </c>
      <c r="F3829" s="1" t="str">
        <f t="shared" si="302"/>
        <v>ХУД241/22</v>
      </c>
      <c r="G3829" s="2" t="s">
        <v>1351</v>
      </c>
      <c r="I3829" s="1">
        <v>5</v>
      </c>
      <c r="J3829" s="1">
        <v>2013</v>
      </c>
      <c r="K3829" s="2" t="s">
        <v>1349</v>
      </c>
      <c r="L3829" s="122">
        <f t="shared" si="305"/>
        <v>1.1000000000000001</v>
      </c>
      <c r="N3829" s="117">
        <v>2200000</v>
      </c>
      <c r="O3829" s="129">
        <f t="shared" si="303"/>
        <v>2420000</v>
      </c>
      <c r="P3829" s="14">
        <f t="shared" si="304"/>
        <v>0</v>
      </c>
      <c r="Q3829" s="14" t="str">
        <f>+IF(B3829='1'!$D$15,IF(C3829='1'!$D$16,'2'!D3829,""),"")</f>
        <v/>
      </c>
      <c r="S3829" s="36">
        <v>2000000</v>
      </c>
      <c r="T3829" s="87">
        <v>2000000</v>
      </c>
      <c r="U3829" s="96">
        <v>2000000</v>
      </c>
      <c r="V3829" s="108">
        <v>2200000</v>
      </c>
    </row>
    <row r="3830" spans="1:22" hidden="1" x14ac:dyDescent="0.2">
      <c r="A3830" s="103">
        <v>4345</v>
      </c>
      <c r="B3830" s="1" t="s">
        <v>49</v>
      </c>
      <c r="C3830" s="14">
        <v>24</v>
      </c>
      <c r="D3830" s="109" t="s">
        <v>1809</v>
      </c>
      <c r="E3830" s="1">
        <v>17110</v>
      </c>
      <c r="F3830" s="1" t="str">
        <f t="shared" si="302"/>
        <v>ХУД241/21</v>
      </c>
      <c r="G3830" s="2" t="s">
        <v>1351</v>
      </c>
      <c r="I3830" s="1">
        <v>5</v>
      </c>
      <c r="J3830" s="1">
        <v>2013</v>
      </c>
      <c r="K3830" s="2" t="s">
        <v>1349</v>
      </c>
      <c r="L3830" s="122">
        <f t="shared" si="305"/>
        <v>1.1000000000000001</v>
      </c>
      <c r="N3830" s="117">
        <v>2200000</v>
      </c>
      <c r="O3830" s="129">
        <f t="shared" si="303"/>
        <v>2420000</v>
      </c>
      <c r="P3830" s="14">
        <f t="shared" si="304"/>
        <v>0</v>
      </c>
      <c r="Q3830" s="14" t="str">
        <f>+IF(B3830='1'!$D$15,IF(C3830='1'!$D$16,'2'!D3830,""),"")</f>
        <v/>
      </c>
      <c r="S3830" s="36">
        <v>2000000</v>
      </c>
      <c r="T3830" s="87">
        <v>2000000</v>
      </c>
      <c r="U3830" s="96">
        <v>2000000</v>
      </c>
      <c r="V3830" s="108">
        <v>2200000</v>
      </c>
    </row>
    <row r="3831" spans="1:22" hidden="1" x14ac:dyDescent="0.2">
      <c r="A3831" s="103">
        <v>4346</v>
      </c>
      <c r="B3831" s="1" t="s">
        <v>49</v>
      </c>
      <c r="C3831" s="14">
        <v>24</v>
      </c>
      <c r="D3831" s="109" t="s">
        <v>1808</v>
      </c>
      <c r="E3831" s="1">
        <v>17110</v>
      </c>
      <c r="F3831" s="1" t="str">
        <f t="shared" si="302"/>
        <v>ХУД241/20</v>
      </c>
      <c r="G3831" s="2" t="s">
        <v>1351</v>
      </c>
      <c r="I3831" s="1">
        <v>5</v>
      </c>
      <c r="J3831" s="1">
        <v>2013</v>
      </c>
      <c r="K3831" s="2" t="s">
        <v>1349</v>
      </c>
      <c r="L3831" s="122">
        <f t="shared" si="305"/>
        <v>1.1000000000000001</v>
      </c>
      <c r="N3831" s="117">
        <v>2200000</v>
      </c>
      <c r="O3831" s="129">
        <f t="shared" si="303"/>
        <v>2420000</v>
      </c>
      <c r="P3831" s="14">
        <f t="shared" si="304"/>
        <v>0</v>
      </c>
      <c r="Q3831" s="14" t="str">
        <f>+IF(B3831='1'!$D$15,IF(C3831='1'!$D$16,'2'!D3831,""),"")</f>
        <v/>
      </c>
      <c r="S3831" s="36">
        <v>2000000</v>
      </c>
      <c r="T3831" s="87">
        <v>2000000</v>
      </c>
      <c r="U3831" s="96">
        <v>2000000</v>
      </c>
      <c r="V3831" s="108">
        <v>2200000</v>
      </c>
    </row>
    <row r="3832" spans="1:22" hidden="1" x14ac:dyDescent="0.2">
      <c r="A3832" s="103">
        <v>4347</v>
      </c>
      <c r="B3832" s="1" t="s">
        <v>49</v>
      </c>
      <c r="C3832" s="14">
        <v>24</v>
      </c>
      <c r="D3832" s="109" t="s">
        <v>1807</v>
      </c>
      <c r="E3832" s="1">
        <v>17110</v>
      </c>
      <c r="F3832" s="1" t="str">
        <f t="shared" si="302"/>
        <v>ХУД241/19</v>
      </c>
      <c r="G3832" s="2" t="s">
        <v>1351</v>
      </c>
      <c r="I3832" s="1">
        <v>5</v>
      </c>
      <c r="J3832" s="1">
        <v>2013</v>
      </c>
      <c r="K3832" s="2" t="s">
        <v>1349</v>
      </c>
      <c r="L3832" s="122">
        <f t="shared" si="305"/>
        <v>1.1000000000000001</v>
      </c>
      <c r="N3832" s="117">
        <v>2200000</v>
      </c>
      <c r="O3832" s="129">
        <f t="shared" si="303"/>
        <v>2420000</v>
      </c>
      <c r="P3832" s="14">
        <f t="shared" si="304"/>
        <v>0</v>
      </c>
      <c r="Q3832" s="14" t="str">
        <f>+IF(B3832='1'!$D$15,IF(C3832='1'!$D$16,'2'!D3832,""),"")</f>
        <v/>
      </c>
      <c r="S3832" s="36">
        <v>2000000</v>
      </c>
      <c r="T3832" s="87">
        <v>2000000</v>
      </c>
      <c r="U3832" s="96">
        <v>2000000</v>
      </c>
      <c r="V3832" s="108">
        <v>2200000</v>
      </c>
    </row>
    <row r="3833" spans="1:22" hidden="1" x14ac:dyDescent="0.2">
      <c r="A3833" s="103">
        <v>4348</v>
      </c>
      <c r="B3833" s="1" t="s">
        <v>49</v>
      </c>
      <c r="C3833" s="14">
        <v>24</v>
      </c>
      <c r="D3833" s="109" t="s">
        <v>1806</v>
      </c>
      <c r="E3833" s="1">
        <v>17110</v>
      </c>
      <c r="F3833" s="1" t="str">
        <f t="shared" si="302"/>
        <v>ХУД241/18</v>
      </c>
      <c r="G3833" s="2" t="s">
        <v>1351</v>
      </c>
      <c r="I3833" s="1">
        <v>5</v>
      </c>
      <c r="J3833" s="1">
        <v>2013</v>
      </c>
      <c r="K3833" s="2" t="s">
        <v>1349</v>
      </c>
      <c r="L3833" s="122">
        <f t="shared" si="305"/>
        <v>1.1000000000000001</v>
      </c>
      <c r="N3833" s="117">
        <v>2200000</v>
      </c>
      <c r="O3833" s="129">
        <f t="shared" si="303"/>
        <v>2420000</v>
      </c>
      <c r="P3833" s="14">
        <f t="shared" si="304"/>
        <v>0</v>
      </c>
      <c r="Q3833" s="14" t="str">
        <f>+IF(B3833='1'!$D$15,IF(C3833='1'!$D$16,'2'!D3833,""),"")</f>
        <v/>
      </c>
      <c r="S3833" s="36">
        <v>2000000</v>
      </c>
      <c r="T3833" s="87">
        <v>2000000</v>
      </c>
      <c r="U3833" s="96">
        <v>2000000</v>
      </c>
      <c r="V3833" s="108">
        <v>2200000</v>
      </c>
    </row>
    <row r="3834" spans="1:22" hidden="1" x14ac:dyDescent="0.2">
      <c r="A3834" s="103">
        <v>4349</v>
      </c>
      <c r="B3834" s="1" t="s">
        <v>49</v>
      </c>
      <c r="C3834" s="14">
        <v>24</v>
      </c>
      <c r="D3834" s="109" t="s">
        <v>1805</v>
      </c>
      <c r="E3834" s="1">
        <v>17110</v>
      </c>
      <c r="F3834" s="1" t="str">
        <f t="shared" si="302"/>
        <v>ХУД241/17</v>
      </c>
      <c r="G3834" s="2" t="s">
        <v>1351</v>
      </c>
      <c r="I3834" s="1">
        <v>5</v>
      </c>
      <c r="J3834" s="1">
        <v>2013</v>
      </c>
      <c r="K3834" s="2" t="s">
        <v>1349</v>
      </c>
      <c r="L3834" s="122">
        <f t="shared" si="305"/>
        <v>1.1000000000000001</v>
      </c>
      <c r="N3834" s="117">
        <v>2200000</v>
      </c>
      <c r="O3834" s="129">
        <f t="shared" si="303"/>
        <v>2420000</v>
      </c>
      <c r="P3834" s="14">
        <f t="shared" si="304"/>
        <v>0</v>
      </c>
      <c r="Q3834" s="14" t="str">
        <f>+IF(B3834='1'!$D$15,IF(C3834='1'!$D$16,'2'!D3834,""),"")</f>
        <v/>
      </c>
      <c r="S3834" s="36">
        <v>2000000</v>
      </c>
      <c r="T3834" s="87">
        <v>2000000</v>
      </c>
      <c r="U3834" s="96">
        <v>2000000</v>
      </c>
      <c r="V3834" s="108">
        <v>2200000</v>
      </c>
    </row>
    <row r="3835" spans="1:22" hidden="1" x14ac:dyDescent="0.2">
      <c r="A3835" s="103">
        <v>4350</v>
      </c>
      <c r="B3835" s="1" t="s">
        <v>49</v>
      </c>
      <c r="C3835" s="14">
        <v>24</v>
      </c>
      <c r="D3835" s="109" t="s">
        <v>1804</v>
      </c>
      <c r="E3835" s="1">
        <v>17110</v>
      </c>
      <c r="F3835" s="1" t="str">
        <f t="shared" si="302"/>
        <v>ХУД241/16</v>
      </c>
      <c r="G3835" s="2" t="s">
        <v>1351</v>
      </c>
      <c r="I3835" s="1">
        <v>5</v>
      </c>
      <c r="J3835" s="1">
        <v>2013</v>
      </c>
      <c r="K3835" s="2" t="s">
        <v>1349</v>
      </c>
      <c r="L3835" s="122">
        <f t="shared" si="305"/>
        <v>1.1000000000000001</v>
      </c>
      <c r="N3835" s="117">
        <v>2200000</v>
      </c>
      <c r="O3835" s="129">
        <f t="shared" si="303"/>
        <v>2420000</v>
      </c>
      <c r="P3835" s="14">
        <f t="shared" si="304"/>
        <v>0</v>
      </c>
      <c r="Q3835" s="14" t="str">
        <f>+IF(B3835='1'!$D$15,IF(C3835='1'!$D$16,'2'!D3835,""),"")</f>
        <v/>
      </c>
      <c r="S3835" s="36">
        <v>2000000</v>
      </c>
      <c r="T3835" s="87">
        <v>2000000</v>
      </c>
      <c r="U3835" s="96">
        <v>2000000</v>
      </c>
      <c r="V3835" s="108">
        <v>2200000</v>
      </c>
    </row>
    <row r="3836" spans="1:22" hidden="1" x14ac:dyDescent="0.2">
      <c r="A3836" s="103">
        <v>4351</v>
      </c>
      <c r="B3836" s="1" t="s">
        <v>49</v>
      </c>
      <c r="C3836" s="14">
        <v>24</v>
      </c>
      <c r="D3836" s="109" t="s">
        <v>1803</v>
      </c>
      <c r="E3836" s="1">
        <v>17110</v>
      </c>
      <c r="F3836" s="1" t="str">
        <f t="shared" ref="F3836:F3899" si="306">+B3836&amp;C3836&amp;D3836</f>
        <v>ХУД241/15</v>
      </c>
      <c r="G3836" s="2" t="s">
        <v>1351</v>
      </c>
      <c r="I3836" s="1">
        <v>5</v>
      </c>
      <c r="J3836" s="1">
        <v>2013</v>
      </c>
      <c r="K3836" s="2" t="s">
        <v>1349</v>
      </c>
      <c r="L3836" s="122">
        <f t="shared" si="305"/>
        <v>1.1000000000000001</v>
      </c>
      <c r="N3836" s="117">
        <v>2200000</v>
      </c>
      <c r="O3836" s="129">
        <f t="shared" si="303"/>
        <v>2420000</v>
      </c>
      <c r="P3836" s="14">
        <f t="shared" si="304"/>
        <v>0</v>
      </c>
      <c r="Q3836" s="14" t="str">
        <f>+IF(B3836='1'!$D$15,IF(C3836='1'!$D$16,'2'!D3836,""),"")</f>
        <v/>
      </c>
      <c r="S3836" s="36">
        <v>2000000</v>
      </c>
      <c r="T3836" s="87">
        <v>2000000</v>
      </c>
      <c r="U3836" s="96">
        <v>2000000</v>
      </c>
      <c r="V3836" s="108">
        <v>2200000</v>
      </c>
    </row>
    <row r="3837" spans="1:22" hidden="1" x14ac:dyDescent="0.2">
      <c r="A3837" s="103">
        <v>4352</v>
      </c>
      <c r="B3837" s="1" t="s">
        <v>49</v>
      </c>
      <c r="C3837" s="14">
        <v>24</v>
      </c>
      <c r="D3837" s="109" t="s">
        <v>1802</v>
      </c>
      <c r="E3837" s="1">
        <v>17110</v>
      </c>
      <c r="F3837" s="1" t="str">
        <f t="shared" si="306"/>
        <v>ХУД241/14</v>
      </c>
      <c r="G3837" s="2" t="s">
        <v>1351</v>
      </c>
      <c r="I3837" s="1">
        <v>5</v>
      </c>
      <c r="J3837" s="1">
        <v>2013</v>
      </c>
      <c r="K3837" s="2" t="s">
        <v>1349</v>
      </c>
      <c r="L3837" s="122">
        <f t="shared" si="305"/>
        <v>1.1000000000000001</v>
      </c>
      <c r="N3837" s="117">
        <v>2200000</v>
      </c>
      <c r="O3837" s="129">
        <f t="shared" si="303"/>
        <v>2420000</v>
      </c>
      <c r="P3837" s="14">
        <f t="shared" si="304"/>
        <v>0</v>
      </c>
      <c r="Q3837" s="14" t="str">
        <f>+IF(B3837='1'!$D$15,IF(C3837='1'!$D$16,'2'!D3837,""),"")</f>
        <v/>
      </c>
      <c r="S3837" s="36">
        <v>2000000</v>
      </c>
      <c r="T3837" s="87">
        <v>2000000</v>
      </c>
      <c r="U3837" s="96">
        <v>2000000</v>
      </c>
      <c r="V3837" s="108">
        <v>2200000</v>
      </c>
    </row>
    <row r="3838" spans="1:22" hidden="1" x14ac:dyDescent="0.2">
      <c r="A3838" s="103">
        <v>4353</v>
      </c>
      <c r="B3838" s="1" t="s">
        <v>49</v>
      </c>
      <c r="C3838" s="14">
        <v>24</v>
      </c>
      <c r="D3838" s="109" t="s">
        <v>1801</v>
      </c>
      <c r="E3838" s="1">
        <v>17110</v>
      </c>
      <c r="F3838" s="1" t="str">
        <f t="shared" si="306"/>
        <v>ХУД241/13</v>
      </c>
      <c r="G3838" s="2" t="s">
        <v>1351</v>
      </c>
      <c r="I3838" s="1">
        <v>5</v>
      </c>
      <c r="J3838" s="1">
        <v>2013</v>
      </c>
      <c r="K3838" s="2" t="s">
        <v>1349</v>
      </c>
      <c r="L3838" s="122">
        <f t="shared" si="305"/>
        <v>1.1000000000000001</v>
      </c>
      <c r="N3838" s="117">
        <v>2200000</v>
      </c>
      <c r="O3838" s="129">
        <f t="shared" si="303"/>
        <v>2420000</v>
      </c>
      <c r="P3838" s="14">
        <f t="shared" si="304"/>
        <v>0</v>
      </c>
      <c r="Q3838" s="14" t="str">
        <f>+IF(B3838='1'!$D$15,IF(C3838='1'!$D$16,'2'!D3838,""),"")</f>
        <v/>
      </c>
      <c r="S3838" s="36">
        <v>2000000</v>
      </c>
      <c r="T3838" s="87">
        <v>2000000</v>
      </c>
      <c r="U3838" s="96">
        <v>2000000</v>
      </c>
      <c r="V3838" s="108">
        <v>2200000</v>
      </c>
    </row>
    <row r="3839" spans="1:22" hidden="1" x14ac:dyDescent="0.2">
      <c r="A3839" s="103">
        <v>4354</v>
      </c>
      <c r="B3839" s="1" t="s">
        <v>49</v>
      </c>
      <c r="C3839" s="14">
        <v>24</v>
      </c>
      <c r="D3839" s="109" t="s">
        <v>1800</v>
      </c>
      <c r="E3839" s="1">
        <v>17110</v>
      </c>
      <c r="F3839" s="1" t="str">
        <f t="shared" si="306"/>
        <v>ХУД241/12</v>
      </c>
      <c r="G3839" s="2" t="s">
        <v>1351</v>
      </c>
      <c r="I3839" s="1">
        <v>5</v>
      </c>
      <c r="J3839" s="1">
        <v>2013</v>
      </c>
      <c r="K3839" s="2" t="s">
        <v>1349</v>
      </c>
      <c r="L3839" s="122">
        <f t="shared" si="305"/>
        <v>1.1000000000000001</v>
      </c>
      <c r="N3839" s="117">
        <v>2200000</v>
      </c>
      <c r="O3839" s="129">
        <f t="shared" ref="O3839:O3902" si="307">L3839*N3839</f>
        <v>2420000</v>
      </c>
      <c r="P3839" s="14">
        <f t="shared" si="304"/>
        <v>0</v>
      </c>
      <c r="Q3839" s="14" t="str">
        <f>+IF(B3839='1'!$D$15,IF(C3839='1'!$D$16,'2'!D3839,""),"")</f>
        <v/>
      </c>
      <c r="S3839" s="36">
        <v>2000000</v>
      </c>
      <c r="T3839" s="87">
        <v>2000000</v>
      </c>
      <c r="U3839" s="96">
        <v>2000000</v>
      </c>
      <c r="V3839" s="108">
        <v>2200000</v>
      </c>
    </row>
    <row r="3840" spans="1:22" hidden="1" x14ac:dyDescent="0.2">
      <c r="A3840" s="103">
        <v>4355</v>
      </c>
      <c r="B3840" s="1" t="s">
        <v>49</v>
      </c>
      <c r="C3840" s="14">
        <v>24</v>
      </c>
      <c r="D3840" s="109" t="s">
        <v>1799</v>
      </c>
      <c r="E3840" s="1">
        <v>17110</v>
      </c>
      <c r="F3840" s="1" t="str">
        <f t="shared" si="306"/>
        <v>ХУД241/11</v>
      </c>
      <c r="G3840" s="2" t="s">
        <v>1351</v>
      </c>
      <c r="I3840" s="1">
        <v>5</v>
      </c>
      <c r="J3840" s="1">
        <v>2013</v>
      </c>
      <c r="K3840" s="2" t="s">
        <v>1349</v>
      </c>
      <c r="L3840" s="122">
        <f t="shared" si="305"/>
        <v>1.1000000000000001</v>
      </c>
      <c r="N3840" s="117">
        <v>2200000</v>
      </c>
      <c r="O3840" s="129">
        <f t="shared" si="307"/>
        <v>2420000</v>
      </c>
      <c r="P3840" s="14">
        <f t="shared" si="304"/>
        <v>0</v>
      </c>
      <c r="Q3840" s="14" t="str">
        <f>+IF(B3840='1'!$D$15,IF(C3840='1'!$D$16,'2'!D3840,""),"")</f>
        <v/>
      </c>
      <c r="S3840" s="36">
        <v>2000000</v>
      </c>
      <c r="T3840" s="87">
        <v>2000000</v>
      </c>
      <c r="U3840" s="96">
        <v>2000000</v>
      </c>
      <c r="V3840" s="108">
        <v>2200000</v>
      </c>
    </row>
    <row r="3841" spans="1:22" hidden="1" x14ac:dyDescent="0.2">
      <c r="A3841" s="103">
        <v>4356</v>
      </c>
      <c r="B3841" s="1" t="s">
        <v>49</v>
      </c>
      <c r="C3841" s="14">
        <v>24</v>
      </c>
      <c r="D3841" s="109" t="s">
        <v>1798</v>
      </c>
      <c r="E3841" s="1">
        <v>17110</v>
      </c>
      <c r="F3841" s="1" t="str">
        <f t="shared" si="306"/>
        <v>ХУД241/10</v>
      </c>
      <c r="G3841" s="2" t="s">
        <v>1351</v>
      </c>
      <c r="I3841" s="1">
        <v>5</v>
      </c>
      <c r="J3841" s="1">
        <v>2013</v>
      </c>
      <c r="K3841" s="2" t="s">
        <v>1349</v>
      </c>
      <c r="L3841" s="122">
        <f t="shared" si="305"/>
        <v>1.1000000000000001</v>
      </c>
      <c r="N3841" s="117">
        <v>2200000</v>
      </c>
      <c r="O3841" s="129">
        <f t="shared" si="307"/>
        <v>2420000</v>
      </c>
      <c r="P3841" s="14">
        <f t="shared" ref="P3841:P3904" si="308">+IF(Q3841="",0,P3840+1)</f>
        <v>0</v>
      </c>
      <c r="Q3841" s="14" t="str">
        <f>+IF(B3841='1'!$D$15,IF(C3841='1'!$D$16,'2'!D3841,""),"")</f>
        <v/>
      </c>
      <c r="S3841" s="36">
        <v>2000000</v>
      </c>
      <c r="T3841" s="87">
        <v>2000000</v>
      </c>
      <c r="U3841" s="96">
        <v>2000000</v>
      </c>
      <c r="V3841" s="108">
        <v>2200000</v>
      </c>
    </row>
    <row r="3842" spans="1:22" hidden="1" x14ac:dyDescent="0.2">
      <c r="A3842" s="103">
        <v>4357</v>
      </c>
      <c r="B3842" s="1" t="s">
        <v>49</v>
      </c>
      <c r="C3842" s="14">
        <v>24</v>
      </c>
      <c r="D3842" s="14">
        <v>1441</v>
      </c>
      <c r="F3842" s="1" t="str">
        <f t="shared" si="306"/>
        <v>ХУД241441</v>
      </c>
      <c r="G3842" s="2" t="s">
        <v>2634</v>
      </c>
      <c r="I3842" s="1">
        <v>10</v>
      </c>
      <c r="J3842" s="1">
        <v>2022</v>
      </c>
      <c r="L3842" s="122">
        <f t="shared" si="305"/>
        <v>1.1000000000000001</v>
      </c>
      <c r="N3842" s="117">
        <v>3600000</v>
      </c>
      <c r="O3842" s="129">
        <f t="shared" si="307"/>
        <v>3960000.0000000005</v>
      </c>
      <c r="P3842" s="14">
        <f t="shared" si="308"/>
        <v>0</v>
      </c>
      <c r="Q3842" s="14" t="str">
        <f>+IF(B3842='1'!$D$15,IF(C3842='1'!$D$16,'2'!D3842,""),"")</f>
        <v/>
      </c>
      <c r="S3842" s="36">
        <v>3600000</v>
      </c>
      <c r="T3842" s="87">
        <v>3200000</v>
      </c>
      <c r="U3842" s="96">
        <v>3300000</v>
      </c>
      <c r="V3842" s="108">
        <v>3600000</v>
      </c>
    </row>
    <row r="3843" spans="1:22" hidden="1" x14ac:dyDescent="0.2">
      <c r="A3843" s="103">
        <v>4358</v>
      </c>
      <c r="B3843" s="1" t="s">
        <v>49</v>
      </c>
      <c r="C3843" s="14">
        <v>24</v>
      </c>
      <c r="D3843" s="14">
        <v>1440</v>
      </c>
      <c r="F3843" s="1" t="str">
        <f t="shared" si="306"/>
        <v>ХУД241440</v>
      </c>
      <c r="G3843" s="2" t="s">
        <v>1857</v>
      </c>
      <c r="I3843" s="1">
        <v>10</v>
      </c>
      <c r="J3843" s="1">
        <v>2021</v>
      </c>
      <c r="L3843" s="122">
        <f t="shared" si="305"/>
        <v>1.1000000000000001</v>
      </c>
      <c r="N3843" s="117">
        <v>3600000</v>
      </c>
      <c r="O3843" s="129">
        <f t="shared" si="307"/>
        <v>3960000.0000000005</v>
      </c>
      <c r="P3843" s="14">
        <f t="shared" si="308"/>
        <v>0</v>
      </c>
      <c r="Q3843" s="14" t="str">
        <f>+IF(B3843='1'!$D$15,IF(C3843='1'!$D$16,'2'!D3843,""),"")</f>
        <v/>
      </c>
      <c r="S3843" s="36"/>
      <c r="T3843" s="87"/>
      <c r="U3843" s="96">
        <v>3300000</v>
      </c>
      <c r="V3843" s="108">
        <v>3600000</v>
      </c>
    </row>
    <row r="3844" spans="1:22" hidden="1" x14ac:dyDescent="0.2">
      <c r="A3844" s="103">
        <v>4359</v>
      </c>
      <c r="B3844" s="1" t="s">
        <v>49</v>
      </c>
      <c r="C3844" s="14">
        <v>24</v>
      </c>
      <c r="D3844" s="14">
        <v>1439</v>
      </c>
      <c r="F3844" s="1" t="str">
        <f t="shared" si="306"/>
        <v>ХУД241439</v>
      </c>
      <c r="G3844" s="2" t="s">
        <v>1857</v>
      </c>
      <c r="I3844" s="1">
        <v>10</v>
      </c>
      <c r="J3844" s="1">
        <v>2021</v>
      </c>
      <c r="L3844" s="122">
        <f t="shared" si="305"/>
        <v>1.1000000000000001</v>
      </c>
      <c r="N3844" s="117">
        <v>3600000</v>
      </c>
      <c r="O3844" s="129">
        <f t="shared" si="307"/>
        <v>3960000.0000000005</v>
      </c>
      <c r="P3844" s="14">
        <f t="shared" si="308"/>
        <v>0</v>
      </c>
      <c r="Q3844" s="14" t="str">
        <f>+IF(B3844='1'!$D$15,IF(C3844='1'!$D$16,'2'!D3844,""),"")</f>
        <v/>
      </c>
      <c r="S3844" s="36"/>
      <c r="T3844" s="87"/>
      <c r="U3844" s="96">
        <v>3300000</v>
      </c>
      <c r="V3844" s="108">
        <v>3600000</v>
      </c>
    </row>
    <row r="3845" spans="1:22" hidden="1" x14ac:dyDescent="0.2">
      <c r="A3845" s="103">
        <v>4360</v>
      </c>
      <c r="B3845" s="1" t="s">
        <v>49</v>
      </c>
      <c r="C3845" s="14">
        <v>24</v>
      </c>
      <c r="D3845" s="14">
        <v>1437</v>
      </c>
      <c r="F3845" s="1" t="str">
        <f t="shared" si="306"/>
        <v>ХУД241437</v>
      </c>
      <c r="G3845" s="2" t="s">
        <v>1857</v>
      </c>
      <c r="I3845" s="1">
        <v>10</v>
      </c>
      <c r="J3845" s="1">
        <v>2021</v>
      </c>
      <c r="L3845" s="122">
        <f t="shared" si="305"/>
        <v>1.1000000000000001</v>
      </c>
      <c r="N3845" s="117">
        <v>3600000</v>
      </c>
      <c r="O3845" s="129">
        <f t="shared" si="307"/>
        <v>3960000.0000000005</v>
      </c>
      <c r="P3845" s="14">
        <f t="shared" si="308"/>
        <v>0</v>
      </c>
      <c r="Q3845" s="14" t="str">
        <f>+IF(B3845='1'!$D$15,IF(C3845='1'!$D$16,'2'!D3845,""),"")</f>
        <v/>
      </c>
      <c r="S3845" s="36">
        <v>3600000</v>
      </c>
      <c r="T3845" s="87">
        <v>3200000</v>
      </c>
      <c r="U3845" s="96">
        <v>3300000</v>
      </c>
      <c r="V3845" s="108">
        <v>3600000</v>
      </c>
    </row>
    <row r="3846" spans="1:22" hidden="1" x14ac:dyDescent="0.2">
      <c r="A3846" s="103">
        <v>4361</v>
      </c>
      <c r="B3846" s="1" t="s">
        <v>49</v>
      </c>
      <c r="C3846" s="14">
        <v>24</v>
      </c>
      <c r="D3846" s="14">
        <v>1436</v>
      </c>
      <c r="F3846" s="1" t="str">
        <f t="shared" si="306"/>
        <v>ХУД241436</v>
      </c>
      <c r="G3846" s="2" t="s">
        <v>1857</v>
      </c>
      <c r="I3846" s="1">
        <v>10</v>
      </c>
      <c r="J3846" s="1">
        <v>2021</v>
      </c>
      <c r="L3846" s="122">
        <f t="shared" si="305"/>
        <v>1.1000000000000001</v>
      </c>
      <c r="N3846" s="117">
        <v>3600000</v>
      </c>
      <c r="O3846" s="129">
        <f t="shared" si="307"/>
        <v>3960000.0000000005</v>
      </c>
      <c r="P3846" s="14">
        <f t="shared" si="308"/>
        <v>0</v>
      </c>
      <c r="Q3846" s="14" t="str">
        <f>+IF(B3846='1'!$D$15,IF(C3846='1'!$D$16,'2'!D3846,""),"")</f>
        <v/>
      </c>
      <c r="S3846" s="36">
        <v>3600000</v>
      </c>
      <c r="T3846" s="87">
        <v>3200000</v>
      </c>
      <c r="U3846" s="96">
        <v>3300000</v>
      </c>
      <c r="V3846" s="108">
        <v>3600000</v>
      </c>
    </row>
    <row r="3847" spans="1:22" hidden="1" x14ac:dyDescent="0.2">
      <c r="A3847" s="103">
        <v>4362</v>
      </c>
      <c r="B3847" s="1" t="s">
        <v>49</v>
      </c>
      <c r="C3847" s="14">
        <v>24</v>
      </c>
      <c r="D3847" s="14">
        <v>1435</v>
      </c>
      <c r="F3847" s="1" t="str">
        <f t="shared" si="306"/>
        <v>ХУД241435</v>
      </c>
      <c r="G3847" s="2" t="s">
        <v>1857</v>
      </c>
      <c r="I3847" s="1">
        <v>10</v>
      </c>
      <c r="J3847" s="1">
        <v>2020</v>
      </c>
      <c r="L3847" s="122">
        <f t="shared" si="305"/>
        <v>1.1000000000000001</v>
      </c>
      <c r="N3847" s="117">
        <v>3600000</v>
      </c>
      <c r="O3847" s="129">
        <f t="shared" si="307"/>
        <v>3960000.0000000005</v>
      </c>
      <c r="P3847" s="14">
        <f t="shared" si="308"/>
        <v>0</v>
      </c>
      <c r="Q3847" s="14" t="str">
        <f>+IF(B3847='1'!$D$15,IF(C3847='1'!$D$16,'2'!D3847,""),"")</f>
        <v/>
      </c>
      <c r="S3847" s="36">
        <v>3600000</v>
      </c>
      <c r="T3847" s="87">
        <v>3200000</v>
      </c>
      <c r="U3847" s="96">
        <v>3300000</v>
      </c>
      <c r="V3847" s="108">
        <v>3600000</v>
      </c>
    </row>
    <row r="3848" spans="1:22" hidden="1" x14ac:dyDescent="0.2">
      <c r="A3848" s="103">
        <v>4363</v>
      </c>
      <c r="B3848" s="1" t="s">
        <v>49</v>
      </c>
      <c r="C3848" s="14">
        <v>24</v>
      </c>
      <c r="D3848" s="14">
        <v>1434</v>
      </c>
      <c r="F3848" s="1" t="str">
        <f t="shared" si="306"/>
        <v>ХУД241434</v>
      </c>
      <c r="G3848" s="2" t="s">
        <v>1857</v>
      </c>
      <c r="I3848" s="1">
        <v>13</v>
      </c>
      <c r="J3848" s="1">
        <v>2019</v>
      </c>
      <c r="L3848" s="122">
        <f t="shared" si="305"/>
        <v>1.1000000000000001</v>
      </c>
      <c r="N3848" s="117">
        <v>3600000</v>
      </c>
      <c r="O3848" s="129">
        <f t="shared" si="307"/>
        <v>3960000.0000000005</v>
      </c>
      <c r="P3848" s="14">
        <f t="shared" si="308"/>
        <v>0</v>
      </c>
      <c r="Q3848" s="14" t="str">
        <f>+IF(B3848='1'!$D$15,IF(C3848='1'!$D$16,'2'!D3848,""),"")</f>
        <v/>
      </c>
      <c r="S3848" s="36">
        <v>3600000</v>
      </c>
      <c r="T3848" s="87">
        <v>3500000</v>
      </c>
      <c r="U3848" s="96">
        <v>3500000</v>
      </c>
      <c r="V3848" s="108">
        <v>3600000</v>
      </c>
    </row>
    <row r="3849" spans="1:22" hidden="1" x14ac:dyDescent="0.2">
      <c r="A3849" s="103">
        <v>4364</v>
      </c>
      <c r="B3849" s="1" t="s">
        <v>49</v>
      </c>
      <c r="C3849" s="14">
        <v>24</v>
      </c>
      <c r="D3849" s="14">
        <v>1433</v>
      </c>
      <c r="F3849" s="1" t="str">
        <f t="shared" si="306"/>
        <v>ХУД241433</v>
      </c>
      <c r="G3849" s="2" t="s">
        <v>1857</v>
      </c>
      <c r="I3849" s="1">
        <v>13</v>
      </c>
      <c r="J3849" s="1">
        <v>2018</v>
      </c>
      <c r="L3849" s="122">
        <f t="shared" si="305"/>
        <v>1.1000000000000001</v>
      </c>
      <c r="N3849" s="117">
        <v>3600000</v>
      </c>
      <c r="O3849" s="129">
        <f t="shared" si="307"/>
        <v>3960000.0000000005</v>
      </c>
      <c r="P3849" s="14">
        <f t="shared" si="308"/>
        <v>0</v>
      </c>
      <c r="Q3849" s="14" t="str">
        <f>+IF(B3849='1'!$D$15,IF(C3849='1'!$D$16,'2'!D3849,""),"")</f>
        <v/>
      </c>
      <c r="S3849" s="36">
        <v>3600000</v>
      </c>
      <c r="T3849" s="87">
        <v>3500000</v>
      </c>
      <c r="U3849" s="96">
        <v>3500000</v>
      </c>
      <c r="V3849" s="108">
        <v>3600000</v>
      </c>
    </row>
    <row r="3850" spans="1:22" hidden="1" x14ac:dyDescent="0.2">
      <c r="A3850" s="103">
        <v>4365</v>
      </c>
      <c r="B3850" s="1" t="s">
        <v>49</v>
      </c>
      <c r="C3850" s="14">
        <v>24</v>
      </c>
      <c r="D3850" s="14">
        <v>1432</v>
      </c>
      <c r="F3850" s="1" t="str">
        <f t="shared" si="306"/>
        <v>ХУД241432</v>
      </c>
      <c r="G3850" s="2" t="s">
        <v>1857</v>
      </c>
      <c r="I3850" s="1">
        <v>10</v>
      </c>
      <c r="J3850" s="1">
        <v>2018</v>
      </c>
      <c r="L3850" s="122">
        <f t="shared" si="305"/>
        <v>1.1000000000000001</v>
      </c>
      <c r="N3850" s="117">
        <v>3600000</v>
      </c>
      <c r="O3850" s="129">
        <f t="shared" si="307"/>
        <v>3960000.0000000005</v>
      </c>
      <c r="P3850" s="14">
        <f t="shared" si="308"/>
        <v>0</v>
      </c>
      <c r="Q3850" s="14" t="str">
        <f>+IF(B3850='1'!$D$15,IF(C3850='1'!$D$16,'2'!D3850,""),"")</f>
        <v/>
      </c>
      <c r="S3850" s="36">
        <v>3600000</v>
      </c>
      <c r="T3850" s="87">
        <v>3500000</v>
      </c>
      <c r="U3850" s="96">
        <v>3500000</v>
      </c>
      <c r="V3850" s="108">
        <v>3600000</v>
      </c>
    </row>
    <row r="3851" spans="1:22" hidden="1" x14ac:dyDescent="0.2">
      <c r="A3851" s="103">
        <v>4366</v>
      </c>
      <c r="B3851" s="1" t="s">
        <v>49</v>
      </c>
      <c r="C3851" s="14">
        <v>24</v>
      </c>
      <c r="D3851" s="14">
        <v>1431</v>
      </c>
      <c r="F3851" s="1" t="str">
        <f t="shared" si="306"/>
        <v>ХУД241431</v>
      </c>
      <c r="G3851" s="2" t="s">
        <v>1857</v>
      </c>
      <c r="I3851" s="1">
        <v>10</v>
      </c>
      <c r="J3851" s="1">
        <v>2018</v>
      </c>
      <c r="L3851" s="122">
        <f t="shared" si="305"/>
        <v>1.1000000000000001</v>
      </c>
      <c r="N3851" s="117">
        <v>3600000</v>
      </c>
      <c r="O3851" s="129">
        <f t="shared" si="307"/>
        <v>3960000.0000000005</v>
      </c>
      <c r="P3851" s="14">
        <f t="shared" si="308"/>
        <v>0</v>
      </c>
      <c r="Q3851" s="14" t="str">
        <f>+IF(B3851='1'!$D$15,IF(C3851='1'!$D$16,'2'!D3851,""),"")</f>
        <v/>
      </c>
      <c r="S3851" s="36">
        <v>3600000</v>
      </c>
      <c r="T3851" s="87">
        <v>3500000</v>
      </c>
      <c r="U3851" s="96">
        <v>3500000</v>
      </c>
      <c r="V3851" s="108">
        <v>3600000</v>
      </c>
    </row>
    <row r="3852" spans="1:22" hidden="1" x14ac:dyDescent="0.2">
      <c r="A3852" s="103">
        <v>4367</v>
      </c>
      <c r="B3852" s="1" t="s">
        <v>49</v>
      </c>
      <c r="C3852" s="14">
        <v>24</v>
      </c>
      <c r="D3852" s="14">
        <v>1430</v>
      </c>
      <c r="F3852" s="1" t="str">
        <f t="shared" si="306"/>
        <v>ХУД241430</v>
      </c>
      <c r="G3852" s="2" t="s">
        <v>1857</v>
      </c>
      <c r="I3852" s="1">
        <v>10</v>
      </c>
      <c r="J3852" s="1">
        <v>2018</v>
      </c>
      <c r="L3852" s="122">
        <f t="shared" si="305"/>
        <v>1.1000000000000001</v>
      </c>
      <c r="N3852" s="117">
        <v>3600000</v>
      </c>
      <c r="O3852" s="129">
        <f t="shared" si="307"/>
        <v>3960000.0000000005</v>
      </c>
      <c r="P3852" s="14">
        <f t="shared" si="308"/>
        <v>0</v>
      </c>
      <c r="Q3852" s="14" t="str">
        <f>+IF(B3852='1'!$D$15,IF(C3852='1'!$D$16,'2'!D3852,""),"")</f>
        <v/>
      </c>
      <c r="S3852" s="36">
        <v>3600000</v>
      </c>
      <c r="T3852" s="87">
        <v>3500000</v>
      </c>
      <c r="U3852" s="96">
        <v>3500000</v>
      </c>
      <c r="V3852" s="108">
        <v>3600000</v>
      </c>
    </row>
    <row r="3853" spans="1:22" hidden="1" x14ac:dyDescent="0.2">
      <c r="A3853" s="103">
        <v>4368</v>
      </c>
      <c r="B3853" s="1" t="s">
        <v>49</v>
      </c>
      <c r="C3853" s="14">
        <v>24</v>
      </c>
      <c r="D3853" s="14">
        <v>1429</v>
      </c>
      <c r="F3853" s="1" t="str">
        <f t="shared" si="306"/>
        <v>ХУД241429</v>
      </c>
      <c r="G3853" s="2" t="s">
        <v>1857</v>
      </c>
      <c r="I3853" s="1">
        <v>10</v>
      </c>
      <c r="J3853" s="1">
        <v>2018</v>
      </c>
      <c r="L3853" s="122">
        <f t="shared" si="305"/>
        <v>1.1000000000000001</v>
      </c>
      <c r="N3853" s="117">
        <v>3600000</v>
      </c>
      <c r="O3853" s="129">
        <f t="shared" si="307"/>
        <v>3960000.0000000005</v>
      </c>
      <c r="P3853" s="14">
        <f t="shared" si="308"/>
        <v>0</v>
      </c>
      <c r="Q3853" s="14" t="str">
        <f>+IF(B3853='1'!$D$15,IF(C3853='1'!$D$16,'2'!D3853,""),"")</f>
        <v/>
      </c>
      <c r="S3853" s="36">
        <v>3600000</v>
      </c>
      <c r="T3853" s="87">
        <v>3500000</v>
      </c>
      <c r="U3853" s="96">
        <v>3500000</v>
      </c>
      <c r="V3853" s="108">
        <v>3600000</v>
      </c>
    </row>
    <row r="3854" spans="1:22" hidden="1" x14ac:dyDescent="0.2">
      <c r="A3854" s="103">
        <v>4369</v>
      </c>
      <c r="B3854" s="1" t="s">
        <v>49</v>
      </c>
      <c r="C3854" s="14">
        <v>24</v>
      </c>
      <c r="D3854" s="14">
        <v>1424</v>
      </c>
      <c r="E3854" s="1">
        <v>17080</v>
      </c>
      <c r="F3854" s="1" t="str">
        <f t="shared" si="306"/>
        <v>ХУД241424</v>
      </c>
      <c r="G3854" s="2" t="s">
        <v>1850</v>
      </c>
      <c r="I3854" s="1">
        <v>9</v>
      </c>
      <c r="J3854" s="1">
        <v>2018</v>
      </c>
      <c r="K3854" s="2" t="s">
        <v>1349</v>
      </c>
      <c r="L3854" s="122">
        <f t="shared" si="305"/>
        <v>1.1000000000000001</v>
      </c>
      <c r="N3854" s="117">
        <v>3200000</v>
      </c>
      <c r="O3854" s="129">
        <f t="shared" si="307"/>
        <v>3520000.0000000005</v>
      </c>
      <c r="P3854" s="14">
        <f t="shared" si="308"/>
        <v>0</v>
      </c>
      <c r="Q3854" s="14" t="str">
        <f>+IF(B3854='1'!$D$15,IF(C3854='1'!$D$16,'2'!D3854,""),"")</f>
        <v/>
      </c>
      <c r="S3854" s="36">
        <v>2700000</v>
      </c>
      <c r="T3854" s="87">
        <v>2800000</v>
      </c>
      <c r="U3854" s="96">
        <v>3000000</v>
      </c>
      <c r="V3854" s="108">
        <v>3200000</v>
      </c>
    </row>
    <row r="3855" spans="1:22" hidden="1" x14ac:dyDescent="0.2">
      <c r="A3855" s="103">
        <v>4370</v>
      </c>
      <c r="B3855" s="1" t="s">
        <v>49</v>
      </c>
      <c r="C3855" s="14">
        <v>24</v>
      </c>
      <c r="D3855" s="14">
        <v>1423</v>
      </c>
      <c r="E3855" s="1">
        <v>17080</v>
      </c>
      <c r="F3855" s="1" t="str">
        <f t="shared" si="306"/>
        <v>ХУД241423</v>
      </c>
      <c r="G3855" s="2" t="s">
        <v>1850</v>
      </c>
      <c r="I3855" s="1">
        <v>9</v>
      </c>
      <c r="J3855" s="1">
        <v>2018</v>
      </c>
      <c r="K3855" s="2" t="s">
        <v>1349</v>
      </c>
      <c r="L3855" s="122">
        <f t="shared" si="305"/>
        <v>1.1000000000000001</v>
      </c>
      <c r="N3855" s="117">
        <v>3200000</v>
      </c>
      <c r="O3855" s="129">
        <f t="shared" si="307"/>
        <v>3520000.0000000005</v>
      </c>
      <c r="P3855" s="14">
        <f t="shared" si="308"/>
        <v>0</v>
      </c>
      <c r="Q3855" s="14" t="str">
        <f>+IF(B3855='1'!$D$15,IF(C3855='1'!$D$16,'2'!D3855,""),"")</f>
        <v/>
      </c>
      <c r="S3855" s="36">
        <v>2700000</v>
      </c>
      <c r="T3855" s="87">
        <v>2800000</v>
      </c>
      <c r="U3855" s="96">
        <v>3000000</v>
      </c>
      <c r="V3855" s="108">
        <v>3200000</v>
      </c>
    </row>
    <row r="3856" spans="1:22" hidden="1" x14ac:dyDescent="0.2">
      <c r="A3856" s="103">
        <v>4371</v>
      </c>
      <c r="B3856" s="1" t="s">
        <v>49</v>
      </c>
      <c r="C3856" s="14">
        <v>24</v>
      </c>
      <c r="D3856" s="14">
        <v>1422</v>
      </c>
      <c r="E3856" s="1">
        <v>17080</v>
      </c>
      <c r="F3856" s="1" t="str">
        <f t="shared" si="306"/>
        <v>ХУД241422</v>
      </c>
      <c r="G3856" s="2" t="s">
        <v>1850</v>
      </c>
      <c r="I3856" s="1">
        <v>9</v>
      </c>
      <c r="J3856" s="1">
        <v>2018</v>
      </c>
      <c r="K3856" s="2" t="s">
        <v>1349</v>
      </c>
      <c r="L3856" s="122">
        <f t="shared" si="305"/>
        <v>1.1000000000000001</v>
      </c>
      <c r="N3856" s="117">
        <v>3200000</v>
      </c>
      <c r="O3856" s="129">
        <f t="shared" si="307"/>
        <v>3520000.0000000005</v>
      </c>
      <c r="P3856" s="14">
        <f t="shared" si="308"/>
        <v>0</v>
      </c>
      <c r="Q3856" s="14" t="str">
        <f>+IF(B3856='1'!$D$15,IF(C3856='1'!$D$16,'2'!D3856,""),"")</f>
        <v/>
      </c>
      <c r="S3856" s="36">
        <v>2700000</v>
      </c>
      <c r="T3856" s="87">
        <v>2800000</v>
      </c>
      <c r="U3856" s="96">
        <v>3000000</v>
      </c>
      <c r="V3856" s="108">
        <v>3200000</v>
      </c>
    </row>
    <row r="3857" spans="1:22" hidden="1" x14ac:dyDescent="0.2">
      <c r="A3857" s="103">
        <v>4372</v>
      </c>
      <c r="B3857" s="1" t="s">
        <v>49</v>
      </c>
      <c r="C3857" s="14">
        <v>24</v>
      </c>
      <c r="D3857" s="14">
        <v>1421</v>
      </c>
      <c r="E3857" s="1">
        <v>17080</v>
      </c>
      <c r="F3857" s="1" t="str">
        <f t="shared" si="306"/>
        <v>ХУД241421</v>
      </c>
      <c r="G3857" s="2" t="s">
        <v>1850</v>
      </c>
      <c r="I3857" s="1">
        <v>9</v>
      </c>
      <c r="J3857" s="1">
        <v>2018</v>
      </c>
      <c r="K3857" s="2" t="s">
        <v>1349</v>
      </c>
      <c r="L3857" s="122">
        <f t="shared" si="305"/>
        <v>1.1000000000000001</v>
      </c>
      <c r="N3857" s="117">
        <v>3200000</v>
      </c>
      <c r="O3857" s="129">
        <f t="shared" si="307"/>
        <v>3520000.0000000005</v>
      </c>
      <c r="P3857" s="14">
        <f t="shared" si="308"/>
        <v>0</v>
      </c>
      <c r="Q3857" s="14" t="str">
        <f>+IF(B3857='1'!$D$15,IF(C3857='1'!$D$16,'2'!D3857,""),"")</f>
        <v/>
      </c>
      <c r="S3857" s="36">
        <v>2700000</v>
      </c>
      <c r="T3857" s="87">
        <v>2800000</v>
      </c>
      <c r="U3857" s="96">
        <v>3000000</v>
      </c>
      <c r="V3857" s="108">
        <v>3200000</v>
      </c>
    </row>
    <row r="3858" spans="1:22" hidden="1" x14ac:dyDescent="0.2">
      <c r="A3858" s="103">
        <v>4373</v>
      </c>
      <c r="B3858" s="1" t="s">
        <v>49</v>
      </c>
      <c r="C3858" s="14">
        <v>24</v>
      </c>
      <c r="D3858" s="14">
        <v>1420</v>
      </c>
      <c r="E3858" s="1">
        <v>17080</v>
      </c>
      <c r="F3858" s="1" t="str">
        <f t="shared" si="306"/>
        <v>ХУД241420</v>
      </c>
      <c r="G3858" s="2" t="s">
        <v>1850</v>
      </c>
      <c r="I3858" s="1">
        <v>9</v>
      </c>
      <c r="J3858" s="1">
        <v>2018</v>
      </c>
      <c r="K3858" s="2" t="s">
        <v>1349</v>
      </c>
      <c r="L3858" s="122">
        <f t="shared" si="305"/>
        <v>1.1000000000000001</v>
      </c>
      <c r="N3858" s="117">
        <v>3200000</v>
      </c>
      <c r="O3858" s="129">
        <f t="shared" si="307"/>
        <v>3520000.0000000005</v>
      </c>
      <c r="P3858" s="14">
        <f t="shared" si="308"/>
        <v>0</v>
      </c>
      <c r="Q3858" s="14" t="str">
        <f>+IF(B3858='1'!$D$15,IF(C3858='1'!$D$16,'2'!D3858,""),"")</f>
        <v/>
      </c>
      <c r="S3858" s="36">
        <v>2700000</v>
      </c>
      <c r="T3858" s="87">
        <v>2800000</v>
      </c>
      <c r="U3858" s="96">
        <v>3000000</v>
      </c>
      <c r="V3858" s="108">
        <v>3200000</v>
      </c>
    </row>
    <row r="3859" spans="1:22" hidden="1" x14ac:dyDescent="0.2">
      <c r="A3859" s="103">
        <v>4374</v>
      </c>
      <c r="B3859" s="1" t="s">
        <v>49</v>
      </c>
      <c r="C3859" s="14">
        <v>24</v>
      </c>
      <c r="D3859" s="14">
        <v>1419</v>
      </c>
      <c r="E3859" s="1">
        <v>17080</v>
      </c>
      <c r="F3859" s="1" t="str">
        <f t="shared" si="306"/>
        <v>ХУД241419</v>
      </c>
      <c r="G3859" s="2" t="s">
        <v>1850</v>
      </c>
      <c r="I3859" s="1">
        <v>9</v>
      </c>
      <c r="J3859" s="1">
        <v>2018</v>
      </c>
      <c r="K3859" s="2" t="s">
        <v>1349</v>
      </c>
      <c r="L3859" s="122">
        <f t="shared" si="305"/>
        <v>1.1000000000000001</v>
      </c>
      <c r="N3859" s="117">
        <v>3200000</v>
      </c>
      <c r="O3859" s="129">
        <f t="shared" si="307"/>
        <v>3520000.0000000005</v>
      </c>
      <c r="P3859" s="14">
        <f t="shared" si="308"/>
        <v>0</v>
      </c>
      <c r="Q3859" s="14" t="str">
        <f>+IF(B3859='1'!$D$15,IF(C3859='1'!$D$16,'2'!D3859,""),"")</f>
        <v/>
      </c>
      <c r="S3859" s="36">
        <v>2700000</v>
      </c>
      <c r="T3859" s="87">
        <v>2800000</v>
      </c>
      <c r="U3859" s="96">
        <v>3000000</v>
      </c>
      <c r="V3859" s="108">
        <v>3200000</v>
      </c>
    </row>
    <row r="3860" spans="1:22" hidden="1" x14ac:dyDescent="0.2">
      <c r="A3860" s="103">
        <v>4375</v>
      </c>
      <c r="B3860" s="1" t="s">
        <v>49</v>
      </c>
      <c r="C3860" s="14">
        <v>24</v>
      </c>
      <c r="D3860" s="14">
        <v>1418</v>
      </c>
      <c r="E3860" s="1">
        <v>17080</v>
      </c>
      <c r="F3860" s="1" t="str">
        <f t="shared" si="306"/>
        <v>ХУД241418</v>
      </c>
      <c r="G3860" s="2" t="s">
        <v>1850</v>
      </c>
      <c r="I3860" s="1">
        <v>9</v>
      </c>
      <c r="J3860" s="1">
        <v>2018</v>
      </c>
      <c r="K3860" s="2" t="s">
        <v>1349</v>
      </c>
      <c r="L3860" s="122">
        <f t="shared" si="305"/>
        <v>1.1000000000000001</v>
      </c>
      <c r="N3860" s="117">
        <v>3200000</v>
      </c>
      <c r="O3860" s="129">
        <f t="shared" si="307"/>
        <v>3520000.0000000005</v>
      </c>
      <c r="P3860" s="14">
        <f t="shared" si="308"/>
        <v>0</v>
      </c>
      <c r="Q3860" s="14" t="str">
        <f>+IF(B3860='1'!$D$15,IF(C3860='1'!$D$16,'2'!D3860,""),"")</f>
        <v/>
      </c>
      <c r="S3860" s="36">
        <v>2700000</v>
      </c>
      <c r="T3860" s="87">
        <v>2800000</v>
      </c>
      <c r="U3860" s="96">
        <v>3000000</v>
      </c>
      <c r="V3860" s="108">
        <v>3200000</v>
      </c>
    </row>
    <row r="3861" spans="1:22" hidden="1" x14ac:dyDescent="0.2">
      <c r="A3861" s="103">
        <v>4376</v>
      </c>
      <c r="B3861" s="1" t="s">
        <v>49</v>
      </c>
      <c r="C3861" s="14">
        <v>24</v>
      </c>
      <c r="D3861" s="14">
        <v>1417</v>
      </c>
      <c r="E3861" s="1">
        <v>17080</v>
      </c>
      <c r="F3861" s="1" t="str">
        <f t="shared" si="306"/>
        <v>ХУД241417</v>
      </c>
      <c r="G3861" s="2" t="s">
        <v>1850</v>
      </c>
      <c r="I3861" s="1">
        <v>9</v>
      </c>
      <c r="J3861" s="1">
        <v>2018</v>
      </c>
      <c r="K3861" s="2" t="s">
        <v>1349</v>
      </c>
      <c r="L3861" s="122">
        <f t="shared" si="305"/>
        <v>1.1000000000000001</v>
      </c>
      <c r="N3861" s="117">
        <v>3200000</v>
      </c>
      <c r="O3861" s="129">
        <f t="shared" si="307"/>
        <v>3520000.0000000005</v>
      </c>
      <c r="P3861" s="14">
        <f t="shared" si="308"/>
        <v>0</v>
      </c>
      <c r="Q3861" s="14" t="str">
        <f>+IF(B3861='1'!$D$15,IF(C3861='1'!$D$16,'2'!D3861,""),"")</f>
        <v/>
      </c>
      <c r="S3861" s="36">
        <v>2700000</v>
      </c>
      <c r="T3861" s="87">
        <v>2800000</v>
      </c>
      <c r="U3861" s="96">
        <v>3000000</v>
      </c>
      <c r="V3861" s="108">
        <v>3200000</v>
      </c>
    </row>
    <row r="3862" spans="1:22" hidden="1" x14ac:dyDescent="0.2">
      <c r="A3862" s="103">
        <v>4377</v>
      </c>
      <c r="B3862" s="1" t="s">
        <v>49</v>
      </c>
      <c r="C3862" s="14">
        <v>24</v>
      </c>
      <c r="D3862" s="14">
        <v>1416</v>
      </c>
      <c r="F3862" s="1" t="str">
        <f t="shared" si="306"/>
        <v>ХУД241416</v>
      </c>
      <c r="G3862" s="2" t="s">
        <v>1850</v>
      </c>
      <c r="I3862" s="1">
        <v>9</v>
      </c>
      <c r="J3862" s="1">
        <v>2020</v>
      </c>
      <c r="L3862" s="122">
        <f t="shared" si="305"/>
        <v>1.1000000000000001</v>
      </c>
      <c r="N3862" s="117">
        <v>3200000</v>
      </c>
      <c r="O3862" s="129">
        <f t="shared" si="307"/>
        <v>3520000.0000000005</v>
      </c>
      <c r="P3862" s="14">
        <f t="shared" si="308"/>
        <v>0</v>
      </c>
      <c r="Q3862" s="14" t="str">
        <f>+IF(B3862='1'!$D$15,IF(C3862='1'!$D$16,'2'!D3862,""),"")</f>
        <v/>
      </c>
      <c r="S3862" s="36">
        <v>2700000</v>
      </c>
      <c r="T3862" s="87">
        <v>2800000</v>
      </c>
      <c r="U3862" s="96">
        <v>3000000</v>
      </c>
      <c r="V3862" s="108">
        <v>3200000</v>
      </c>
    </row>
    <row r="3863" spans="1:22" hidden="1" x14ac:dyDescent="0.2">
      <c r="A3863" s="103">
        <v>4378</v>
      </c>
      <c r="B3863" s="1" t="s">
        <v>49</v>
      </c>
      <c r="C3863" s="14">
        <v>24</v>
      </c>
      <c r="D3863" s="14">
        <v>1415</v>
      </c>
      <c r="F3863" s="1" t="str">
        <f t="shared" si="306"/>
        <v>ХУД241415</v>
      </c>
      <c r="G3863" s="2" t="s">
        <v>1850</v>
      </c>
      <c r="I3863" s="1">
        <v>9</v>
      </c>
      <c r="J3863" s="1">
        <v>2020</v>
      </c>
      <c r="L3863" s="122">
        <f t="shared" si="305"/>
        <v>1.1000000000000001</v>
      </c>
      <c r="N3863" s="117">
        <v>3200000</v>
      </c>
      <c r="O3863" s="129">
        <f t="shared" si="307"/>
        <v>3520000.0000000005</v>
      </c>
      <c r="P3863" s="14">
        <f t="shared" si="308"/>
        <v>0</v>
      </c>
      <c r="Q3863" s="14" t="str">
        <f>+IF(B3863='1'!$D$15,IF(C3863='1'!$D$16,'2'!D3863,""),"")</f>
        <v/>
      </c>
      <c r="S3863" s="36">
        <v>2700000</v>
      </c>
      <c r="T3863" s="87">
        <v>2800000</v>
      </c>
      <c r="U3863" s="96">
        <v>3000000</v>
      </c>
      <c r="V3863" s="108">
        <v>3200000</v>
      </c>
    </row>
    <row r="3864" spans="1:22" hidden="1" x14ac:dyDescent="0.2">
      <c r="A3864" s="103">
        <v>4379</v>
      </c>
      <c r="B3864" s="1" t="s">
        <v>49</v>
      </c>
      <c r="C3864" s="14">
        <v>24</v>
      </c>
      <c r="D3864" s="14">
        <v>1414</v>
      </c>
      <c r="F3864" s="1" t="str">
        <f t="shared" si="306"/>
        <v>ХУД241414</v>
      </c>
      <c r="G3864" s="2" t="s">
        <v>1850</v>
      </c>
      <c r="I3864" s="1">
        <v>9</v>
      </c>
      <c r="J3864" s="1">
        <v>2020</v>
      </c>
      <c r="L3864" s="122">
        <f t="shared" si="305"/>
        <v>1.1000000000000001</v>
      </c>
      <c r="N3864" s="117">
        <v>3200000</v>
      </c>
      <c r="O3864" s="129">
        <f t="shared" si="307"/>
        <v>3520000.0000000005</v>
      </c>
      <c r="P3864" s="14">
        <f t="shared" si="308"/>
        <v>0</v>
      </c>
      <c r="Q3864" s="14" t="str">
        <f>+IF(B3864='1'!$D$15,IF(C3864='1'!$D$16,'2'!D3864,""),"")</f>
        <v/>
      </c>
      <c r="S3864" s="36">
        <v>2700000</v>
      </c>
      <c r="T3864" s="87">
        <v>2800000</v>
      </c>
      <c r="U3864" s="96">
        <v>3000000</v>
      </c>
      <c r="V3864" s="108">
        <v>3200000</v>
      </c>
    </row>
    <row r="3865" spans="1:22" hidden="1" x14ac:dyDescent="0.2">
      <c r="A3865" s="103">
        <v>4380</v>
      </c>
      <c r="B3865" s="1" t="s">
        <v>49</v>
      </c>
      <c r="C3865" s="14">
        <v>24</v>
      </c>
      <c r="D3865" s="14">
        <v>1413</v>
      </c>
      <c r="F3865" s="1" t="str">
        <f t="shared" si="306"/>
        <v>ХУД241413</v>
      </c>
      <c r="G3865" s="2" t="s">
        <v>1850</v>
      </c>
      <c r="I3865" s="1">
        <v>9</v>
      </c>
      <c r="J3865" s="1">
        <v>2020</v>
      </c>
      <c r="L3865" s="122">
        <f t="shared" si="305"/>
        <v>1.1000000000000001</v>
      </c>
      <c r="N3865" s="117">
        <v>3200000</v>
      </c>
      <c r="O3865" s="129">
        <f t="shared" si="307"/>
        <v>3520000.0000000005</v>
      </c>
      <c r="P3865" s="14">
        <f t="shared" si="308"/>
        <v>0</v>
      </c>
      <c r="Q3865" s="14" t="str">
        <f>+IF(B3865='1'!$D$15,IF(C3865='1'!$D$16,'2'!D3865,""),"")</f>
        <v/>
      </c>
      <c r="S3865" s="36">
        <v>2700000</v>
      </c>
      <c r="T3865" s="87">
        <v>2800000</v>
      </c>
      <c r="U3865" s="96">
        <v>3000000</v>
      </c>
      <c r="V3865" s="108">
        <v>3200000</v>
      </c>
    </row>
    <row r="3866" spans="1:22" hidden="1" x14ac:dyDescent="0.2">
      <c r="A3866" s="103">
        <v>4381</v>
      </c>
      <c r="B3866" s="1" t="s">
        <v>49</v>
      </c>
      <c r="C3866" s="14">
        <v>24</v>
      </c>
      <c r="D3866" s="14" t="s">
        <v>1856</v>
      </c>
      <c r="F3866" s="1" t="str">
        <f t="shared" si="306"/>
        <v>ХУД241412/4</v>
      </c>
      <c r="G3866" s="2" t="s">
        <v>1850</v>
      </c>
      <c r="I3866" s="1">
        <v>9</v>
      </c>
      <c r="J3866" s="1">
        <v>2022</v>
      </c>
      <c r="L3866" s="122">
        <f t="shared" si="305"/>
        <v>1.1000000000000001</v>
      </c>
      <c r="N3866" s="117">
        <v>3300000</v>
      </c>
      <c r="O3866" s="129">
        <f t="shared" si="307"/>
        <v>3630000.0000000005</v>
      </c>
      <c r="P3866" s="14">
        <f t="shared" si="308"/>
        <v>0</v>
      </c>
      <c r="Q3866" s="14" t="str">
        <f>+IF(B3866='1'!$D$15,IF(C3866='1'!$D$16,'2'!D3866,""),"")</f>
        <v/>
      </c>
      <c r="S3866" s="36">
        <v>2800000</v>
      </c>
      <c r="T3866" s="87">
        <v>2900000</v>
      </c>
      <c r="U3866" s="96">
        <v>3100000</v>
      </c>
      <c r="V3866" s="108">
        <v>3300000</v>
      </c>
    </row>
    <row r="3867" spans="1:22" hidden="1" x14ac:dyDescent="0.2">
      <c r="A3867" s="103">
        <v>4382</v>
      </c>
      <c r="B3867" s="1" t="s">
        <v>49</v>
      </c>
      <c r="C3867" s="14">
        <v>24</v>
      </c>
      <c r="D3867" s="14" t="s">
        <v>1855</v>
      </c>
      <c r="F3867" s="1" t="str">
        <f t="shared" si="306"/>
        <v>ХУД241412/3</v>
      </c>
      <c r="G3867" s="2" t="s">
        <v>1850</v>
      </c>
      <c r="I3867" s="1">
        <v>9</v>
      </c>
      <c r="J3867" s="1">
        <v>2022</v>
      </c>
      <c r="L3867" s="122">
        <f t="shared" ref="L3867:L3930" si="309">+$L$1</f>
        <v>1.1000000000000001</v>
      </c>
      <c r="N3867" s="117">
        <v>3300000</v>
      </c>
      <c r="O3867" s="129">
        <f t="shared" si="307"/>
        <v>3630000.0000000005</v>
      </c>
      <c r="P3867" s="14">
        <f t="shared" si="308"/>
        <v>0</v>
      </c>
      <c r="Q3867" s="14" t="str">
        <f>+IF(B3867='1'!$D$15,IF(C3867='1'!$D$16,'2'!D3867,""),"")</f>
        <v/>
      </c>
      <c r="S3867" s="36">
        <v>2800000</v>
      </c>
      <c r="T3867" s="87">
        <v>2900000</v>
      </c>
      <c r="U3867" s="96">
        <v>3100000</v>
      </c>
      <c r="V3867" s="108">
        <v>3300000</v>
      </c>
    </row>
    <row r="3868" spans="1:22" hidden="1" x14ac:dyDescent="0.2">
      <c r="A3868" s="103">
        <v>4383</v>
      </c>
      <c r="B3868" s="1" t="s">
        <v>49</v>
      </c>
      <c r="C3868" s="14">
        <v>24</v>
      </c>
      <c r="D3868" s="14" t="s">
        <v>1854</v>
      </c>
      <c r="F3868" s="1" t="str">
        <f t="shared" si="306"/>
        <v>ХУД241412/2</v>
      </c>
      <c r="G3868" s="2" t="s">
        <v>1850</v>
      </c>
      <c r="I3868" s="1">
        <v>9</v>
      </c>
      <c r="J3868" s="1">
        <v>2022</v>
      </c>
      <c r="L3868" s="122">
        <f t="shared" si="309"/>
        <v>1.1000000000000001</v>
      </c>
      <c r="N3868" s="117">
        <v>3300000</v>
      </c>
      <c r="O3868" s="129">
        <f t="shared" si="307"/>
        <v>3630000.0000000005</v>
      </c>
      <c r="P3868" s="14">
        <f t="shared" si="308"/>
        <v>0</v>
      </c>
      <c r="Q3868" s="14" t="str">
        <f>+IF(B3868='1'!$D$15,IF(C3868='1'!$D$16,'2'!D3868,""),"")</f>
        <v/>
      </c>
      <c r="S3868" s="36">
        <v>2800000</v>
      </c>
      <c r="T3868" s="87">
        <v>2900000</v>
      </c>
      <c r="U3868" s="96">
        <v>3100000</v>
      </c>
      <c r="V3868" s="108">
        <v>3300000</v>
      </c>
    </row>
    <row r="3869" spans="1:22" hidden="1" x14ac:dyDescent="0.2">
      <c r="A3869" s="103">
        <v>4384</v>
      </c>
      <c r="B3869" s="1" t="s">
        <v>49</v>
      </c>
      <c r="C3869" s="14">
        <v>24</v>
      </c>
      <c r="D3869" s="14" t="s">
        <v>1853</v>
      </c>
      <c r="F3869" s="1" t="str">
        <f t="shared" si="306"/>
        <v>ХУД241412/1</v>
      </c>
      <c r="G3869" s="2" t="s">
        <v>1850</v>
      </c>
      <c r="I3869" s="1">
        <v>9</v>
      </c>
      <c r="J3869" s="1">
        <v>2022</v>
      </c>
      <c r="L3869" s="122">
        <f t="shared" si="309"/>
        <v>1.1000000000000001</v>
      </c>
      <c r="N3869" s="117">
        <v>3300000</v>
      </c>
      <c r="O3869" s="129">
        <f t="shared" si="307"/>
        <v>3630000.0000000005</v>
      </c>
      <c r="P3869" s="14">
        <f t="shared" si="308"/>
        <v>0</v>
      </c>
      <c r="Q3869" s="14" t="str">
        <f>+IF(B3869='1'!$D$15,IF(C3869='1'!$D$16,'2'!D3869,""),"")</f>
        <v/>
      </c>
      <c r="S3869" s="36">
        <v>2800000</v>
      </c>
      <c r="T3869" s="87">
        <v>2900000</v>
      </c>
      <c r="U3869" s="96">
        <v>3100000</v>
      </c>
      <c r="V3869" s="108">
        <v>3300000</v>
      </c>
    </row>
    <row r="3870" spans="1:22" hidden="1" x14ac:dyDescent="0.2">
      <c r="A3870" s="103">
        <v>4385</v>
      </c>
      <c r="B3870" s="1" t="s">
        <v>49</v>
      </c>
      <c r="C3870" s="14">
        <v>24</v>
      </c>
      <c r="D3870" s="14">
        <v>1208</v>
      </c>
      <c r="F3870" s="1" t="str">
        <f t="shared" si="306"/>
        <v>ХУД241208</v>
      </c>
      <c r="G3870" s="2" t="s">
        <v>1851</v>
      </c>
      <c r="I3870" s="1">
        <v>16</v>
      </c>
      <c r="J3870" s="1">
        <v>2021</v>
      </c>
      <c r="L3870" s="122">
        <f t="shared" si="309"/>
        <v>1.1000000000000001</v>
      </c>
      <c r="N3870" s="117">
        <v>3100000</v>
      </c>
      <c r="O3870" s="129">
        <f t="shared" si="307"/>
        <v>3410000.0000000005</v>
      </c>
      <c r="P3870" s="14">
        <f t="shared" si="308"/>
        <v>0</v>
      </c>
      <c r="Q3870" s="14" t="str">
        <f>+IF(B3870='1'!$D$15,IF(C3870='1'!$D$16,'2'!D3870,""),"")</f>
        <v/>
      </c>
      <c r="S3870" s="36">
        <v>2700000</v>
      </c>
      <c r="T3870" s="87">
        <v>2700000</v>
      </c>
      <c r="U3870" s="96">
        <v>2900000</v>
      </c>
      <c r="V3870" s="108">
        <v>3100000</v>
      </c>
    </row>
    <row r="3871" spans="1:22" hidden="1" x14ac:dyDescent="0.2">
      <c r="A3871" s="103">
        <v>4386</v>
      </c>
      <c r="B3871" s="1" t="s">
        <v>49</v>
      </c>
      <c r="C3871" s="14">
        <v>24</v>
      </c>
      <c r="D3871" s="14">
        <v>1207</v>
      </c>
      <c r="F3871" s="1" t="str">
        <f t="shared" si="306"/>
        <v>ХУД241207</v>
      </c>
      <c r="G3871" s="2" t="s">
        <v>1851</v>
      </c>
      <c r="I3871" s="1">
        <v>16</v>
      </c>
      <c r="J3871" s="1">
        <v>2021</v>
      </c>
      <c r="L3871" s="122">
        <f t="shared" si="309"/>
        <v>1.1000000000000001</v>
      </c>
      <c r="N3871" s="117">
        <v>3100000</v>
      </c>
      <c r="O3871" s="129">
        <f t="shared" si="307"/>
        <v>3410000.0000000005</v>
      </c>
      <c r="P3871" s="14">
        <f t="shared" si="308"/>
        <v>0</v>
      </c>
      <c r="Q3871" s="14" t="str">
        <f>+IF(B3871='1'!$D$15,IF(C3871='1'!$D$16,'2'!D3871,""),"")</f>
        <v/>
      </c>
      <c r="S3871" s="36">
        <v>2700000</v>
      </c>
      <c r="T3871" s="87">
        <v>2700000</v>
      </c>
      <c r="U3871" s="96">
        <v>2900000</v>
      </c>
      <c r="V3871" s="108">
        <v>3100000</v>
      </c>
    </row>
    <row r="3872" spans="1:22" hidden="1" x14ac:dyDescent="0.2">
      <c r="A3872" s="103">
        <v>4387</v>
      </c>
      <c r="B3872" s="1" t="s">
        <v>49</v>
      </c>
      <c r="C3872" s="14">
        <v>24</v>
      </c>
      <c r="D3872" s="14">
        <v>1205</v>
      </c>
      <c r="F3872" s="1" t="str">
        <f t="shared" si="306"/>
        <v>ХУД241205</v>
      </c>
      <c r="G3872" s="2" t="s">
        <v>1851</v>
      </c>
      <c r="I3872" s="1">
        <v>16</v>
      </c>
      <c r="J3872" s="1">
        <v>2019</v>
      </c>
      <c r="L3872" s="122">
        <f t="shared" si="309"/>
        <v>1.1000000000000001</v>
      </c>
      <c r="N3872" s="117">
        <v>3100000</v>
      </c>
      <c r="O3872" s="129">
        <f t="shared" si="307"/>
        <v>3410000.0000000005</v>
      </c>
      <c r="P3872" s="14">
        <f t="shared" si="308"/>
        <v>0</v>
      </c>
      <c r="Q3872" s="14" t="str">
        <f>+IF(B3872='1'!$D$15,IF(C3872='1'!$D$16,'2'!D3872,""),"")</f>
        <v/>
      </c>
      <c r="S3872" s="36">
        <v>2700000</v>
      </c>
      <c r="T3872" s="87">
        <v>2700000</v>
      </c>
      <c r="U3872" s="96">
        <v>2900000</v>
      </c>
      <c r="V3872" s="108">
        <v>3100000</v>
      </c>
    </row>
    <row r="3873" spans="1:22" hidden="1" x14ac:dyDescent="0.2">
      <c r="A3873" s="103">
        <v>4388</v>
      </c>
      <c r="B3873" s="1" t="s">
        <v>49</v>
      </c>
      <c r="C3873" s="14">
        <v>24</v>
      </c>
      <c r="D3873" s="14">
        <v>1204</v>
      </c>
      <c r="F3873" s="1" t="str">
        <f t="shared" si="306"/>
        <v>ХУД241204</v>
      </c>
      <c r="G3873" s="2" t="s">
        <v>1851</v>
      </c>
      <c r="I3873" s="1">
        <v>16</v>
      </c>
      <c r="J3873" s="1">
        <v>2019</v>
      </c>
      <c r="L3873" s="122">
        <f t="shared" si="309"/>
        <v>1.1000000000000001</v>
      </c>
      <c r="N3873" s="117">
        <v>3100000</v>
      </c>
      <c r="O3873" s="129">
        <f t="shared" si="307"/>
        <v>3410000.0000000005</v>
      </c>
      <c r="P3873" s="14">
        <f t="shared" si="308"/>
        <v>0</v>
      </c>
      <c r="Q3873" s="14" t="str">
        <f>+IF(B3873='1'!$D$15,IF(C3873='1'!$D$16,'2'!D3873,""),"")</f>
        <v/>
      </c>
      <c r="S3873" s="36">
        <v>2700000</v>
      </c>
      <c r="T3873" s="87">
        <v>2700000</v>
      </c>
      <c r="U3873" s="96">
        <v>2900000</v>
      </c>
      <c r="V3873" s="108">
        <v>3100000</v>
      </c>
    </row>
    <row r="3874" spans="1:22" hidden="1" x14ac:dyDescent="0.2">
      <c r="A3874" s="103">
        <v>4389</v>
      </c>
      <c r="B3874" s="1" t="s">
        <v>49</v>
      </c>
      <c r="C3874" s="14">
        <v>24</v>
      </c>
      <c r="D3874" s="14">
        <v>1202</v>
      </c>
      <c r="F3874" s="1" t="str">
        <f t="shared" si="306"/>
        <v>ХУД241202</v>
      </c>
      <c r="G3874" s="2" t="s">
        <v>1851</v>
      </c>
      <c r="I3874" s="1">
        <v>16</v>
      </c>
      <c r="J3874" s="1">
        <v>2020</v>
      </c>
      <c r="L3874" s="122">
        <f t="shared" si="309"/>
        <v>1.1000000000000001</v>
      </c>
      <c r="N3874" s="117">
        <v>3100000</v>
      </c>
      <c r="O3874" s="129">
        <f t="shared" si="307"/>
        <v>3410000.0000000005</v>
      </c>
      <c r="P3874" s="14">
        <f t="shared" si="308"/>
        <v>0</v>
      </c>
      <c r="Q3874" s="14" t="str">
        <f>+IF(B3874='1'!$D$15,IF(C3874='1'!$D$16,'2'!D3874,""),"")</f>
        <v/>
      </c>
      <c r="S3874" s="36">
        <v>2700000</v>
      </c>
      <c r="T3874" s="87">
        <v>2700000</v>
      </c>
      <c r="U3874" s="96">
        <v>2900000</v>
      </c>
      <c r="V3874" s="108">
        <v>3100000</v>
      </c>
    </row>
    <row r="3875" spans="1:22" hidden="1" x14ac:dyDescent="0.2">
      <c r="A3875" s="103">
        <v>4390</v>
      </c>
      <c r="B3875" s="1" t="s">
        <v>49</v>
      </c>
      <c r="C3875" s="14">
        <v>24</v>
      </c>
      <c r="D3875" s="14">
        <v>1201</v>
      </c>
      <c r="F3875" s="1" t="str">
        <f t="shared" si="306"/>
        <v>ХУД241201</v>
      </c>
      <c r="G3875" s="2" t="s">
        <v>1851</v>
      </c>
      <c r="I3875" s="1">
        <v>16</v>
      </c>
      <c r="J3875" s="1">
        <v>2020</v>
      </c>
      <c r="L3875" s="122">
        <f t="shared" si="309"/>
        <v>1.1000000000000001</v>
      </c>
      <c r="N3875" s="117">
        <v>3100000</v>
      </c>
      <c r="O3875" s="129">
        <f t="shared" si="307"/>
        <v>3410000.0000000005</v>
      </c>
      <c r="P3875" s="14">
        <f t="shared" si="308"/>
        <v>0</v>
      </c>
      <c r="Q3875" s="14" t="str">
        <f>+IF(B3875='1'!$D$15,IF(C3875='1'!$D$16,'2'!D3875,""),"")</f>
        <v/>
      </c>
      <c r="S3875" s="36">
        <v>2700000</v>
      </c>
      <c r="T3875" s="87">
        <v>2700000</v>
      </c>
      <c r="U3875" s="96">
        <v>2900000</v>
      </c>
      <c r="V3875" s="108">
        <v>3100000</v>
      </c>
    </row>
    <row r="3876" spans="1:22" hidden="1" x14ac:dyDescent="0.2">
      <c r="A3876" s="103">
        <v>4391</v>
      </c>
      <c r="B3876" s="1" t="s">
        <v>49</v>
      </c>
      <c r="C3876" s="14">
        <v>24</v>
      </c>
      <c r="D3876" s="14">
        <v>1276</v>
      </c>
      <c r="F3876" s="1" t="str">
        <f t="shared" si="306"/>
        <v>ХУД241276</v>
      </c>
      <c r="G3876" s="2" t="s">
        <v>2668</v>
      </c>
      <c r="I3876" s="1">
        <v>16</v>
      </c>
      <c r="J3876" s="1">
        <v>2023</v>
      </c>
      <c r="L3876" s="122">
        <f t="shared" si="309"/>
        <v>1.1000000000000001</v>
      </c>
      <c r="N3876" s="120">
        <v>3300000</v>
      </c>
      <c r="O3876" s="129">
        <f t="shared" si="307"/>
        <v>3630000.0000000005</v>
      </c>
      <c r="P3876" s="14">
        <f t="shared" si="308"/>
        <v>0</v>
      </c>
      <c r="Q3876" s="14" t="str">
        <f>+IF(B3876='1'!$D$15,IF(C3876='1'!$D$16,'2'!D3876,""),"")</f>
        <v/>
      </c>
      <c r="S3876" s="36"/>
      <c r="T3876" s="87"/>
      <c r="U3876" s="96"/>
      <c r="V3876" s="108">
        <v>3300000</v>
      </c>
    </row>
    <row r="3877" spans="1:22" hidden="1" x14ac:dyDescent="0.2">
      <c r="A3877" s="103">
        <v>4392</v>
      </c>
      <c r="B3877" s="1" t="s">
        <v>49</v>
      </c>
      <c r="C3877" s="14">
        <v>24</v>
      </c>
      <c r="D3877" s="14">
        <v>1275</v>
      </c>
      <c r="F3877" s="1" t="str">
        <f t="shared" si="306"/>
        <v>ХУД241275</v>
      </c>
      <c r="G3877" s="2" t="s">
        <v>2668</v>
      </c>
      <c r="I3877" s="1">
        <v>16</v>
      </c>
      <c r="J3877" s="1">
        <v>2023</v>
      </c>
      <c r="L3877" s="122">
        <f t="shared" si="309"/>
        <v>1.1000000000000001</v>
      </c>
      <c r="N3877" s="117">
        <v>3300000</v>
      </c>
      <c r="O3877" s="129">
        <f t="shared" si="307"/>
        <v>3630000.0000000005</v>
      </c>
      <c r="P3877" s="14">
        <f t="shared" si="308"/>
        <v>0</v>
      </c>
      <c r="Q3877" s="14" t="str">
        <f>+IF(B3877='1'!$D$15,IF(C3877='1'!$D$16,'2'!D3877,""),"")</f>
        <v/>
      </c>
      <c r="S3877" s="36"/>
      <c r="T3877" s="87"/>
      <c r="U3877" s="96">
        <v>0</v>
      </c>
      <c r="V3877" s="108">
        <v>3300000</v>
      </c>
    </row>
    <row r="3878" spans="1:22" hidden="1" x14ac:dyDescent="0.2">
      <c r="A3878" s="103">
        <v>4393</v>
      </c>
      <c r="B3878" s="1" t="s">
        <v>49</v>
      </c>
      <c r="C3878" s="14">
        <v>24</v>
      </c>
      <c r="D3878" s="14">
        <v>1274</v>
      </c>
      <c r="F3878" s="1" t="str">
        <f t="shared" si="306"/>
        <v>ХУД241274</v>
      </c>
      <c r="G3878" s="2" t="s">
        <v>2668</v>
      </c>
      <c r="I3878" s="1">
        <v>16</v>
      </c>
      <c r="J3878" s="1">
        <v>2023</v>
      </c>
      <c r="L3878" s="122">
        <f t="shared" si="309"/>
        <v>1.1000000000000001</v>
      </c>
      <c r="N3878" s="117">
        <v>3300000</v>
      </c>
      <c r="O3878" s="129">
        <f t="shared" si="307"/>
        <v>3630000.0000000005</v>
      </c>
      <c r="P3878" s="14">
        <f t="shared" si="308"/>
        <v>0</v>
      </c>
      <c r="Q3878" s="14" t="str">
        <f>+IF(B3878='1'!$D$15,IF(C3878='1'!$D$16,'2'!D3878,""),"")</f>
        <v/>
      </c>
      <c r="S3878" s="36"/>
      <c r="T3878" s="87"/>
      <c r="U3878" s="96">
        <v>0</v>
      </c>
      <c r="V3878" s="108">
        <v>3300000</v>
      </c>
    </row>
    <row r="3879" spans="1:22" hidden="1" x14ac:dyDescent="0.2">
      <c r="A3879" s="103">
        <v>4394</v>
      </c>
      <c r="B3879" s="1" t="s">
        <v>49</v>
      </c>
      <c r="C3879" s="14">
        <v>24</v>
      </c>
      <c r="D3879" s="14">
        <v>1273</v>
      </c>
      <c r="F3879" s="1" t="str">
        <f t="shared" si="306"/>
        <v>ХУД241273</v>
      </c>
      <c r="G3879" s="2" t="s">
        <v>2668</v>
      </c>
      <c r="I3879" s="1">
        <v>16</v>
      </c>
      <c r="J3879" s="1">
        <v>2023</v>
      </c>
      <c r="L3879" s="122">
        <f t="shared" si="309"/>
        <v>1.1000000000000001</v>
      </c>
      <c r="N3879" s="117">
        <v>3300000</v>
      </c>
      <c r="O3879" s="129">
        <f t="shared" si="307"/>
        <v>3630000.0000000005</v>
      </c>
      <c r="P3879" s="14">
        <f t="shared" si="308"/>
        <v>0</v>
      </c>
      <c r="Q3879" s="14" t="str">
        <f>+IF(B3879='1'!$D$15,IF(C3879='1'!$D$16,'2'!D3879,""),"")</f>
        <v/>
      </c>
      <c r="S3879" s="36"/>
      <c r="T3879" s="87"/>
      <c r="U3879" s="96">
        <v>0</v>
      </c>
      <c r="V3879" s="108">
        <v>3300000</v>
      </c>
    </row>
    <row r="3880" spans="1:22" hidden="1" x14ac:dyDescent="0.2">
      <c r="A3880" s="103">
        <v>4395</v>
      </c>
      <c r="B3880" s="1" t="s">
        <v>49</v>
      </c>
      <c r="C3880" s="14">
        <v>24</v>
      </c>
      <c r="D3880" s="14">
        <v>1272</v>
      </c>
      <c r="F3880" s="1" t="str">
        <f t="shared" si="306"/>
        <v>ХУД241272</v>
      </c>
      <c r="G3880" s="2" t="s">
        <v>2668</v>
      </c>
      <c r="I3880" s="1">
        <v>16</v>
      </c>
      <c r="J3880" s="1">
        <v>2023</v>
      </c>
      <c r="L3880" s="122">
        <f t="shared" si="309"/>
        <v>1.1000000000000001</v>
      </c>
      <c r="N3880" s="117">
        <v>3300000</v>
      </c>
      <c r="O3880" s="129">
        <f t="shared" si="307"/>
        <v>3630000.0000000005</v>
      </c>
      <c r="P3880" s="14">
        <f t="shared" si="308"/>
        <v>0</v>
      </c>
      <c r="Q3880" s="14" t="str">
        <f>+IF(B3880='1'!$D$15,IF(C3880='1'!$D$16,'2'!D3880,""),"")</f>
        <v/>
      </c>
      <c r="S3880" s="36"/>
      <c r="T3880" s="87"/>
      <c r="U3880" s="96">
        <v>0</v>
      </c>
      <c r="V3880" s="108">
        <v>3300000</v>
      </c>
    </row>
    <row r="3881" spans="1:22" hidden="1" x14ac:dyDescent="0.2">
      <c r="A3881" s="103">
        <v>4396</v>
      </c>
      <c r="B3881" s="1" t="s">
        <v>49</v>
      </c>
      <c r="C3881" s="14">
        <v>24</v>
      </c>
      <c r="D3881" s="14">
        <v>1271</v>
      </c>
      <c r="F3881" s="1" t="str">
        <f t="shared" si="306"/>
        <v>ХУД241271</v>
      </c>
      <c r="G3881" s="2" t="s">
        <v>2668</v>
      </c>
      <c r="I3881" s="1">
        <v>16</v>
      </c>
      <c r="J3881" s="1">
        <v>2023</v>
      </c>
      <c r="L3881" s="122">
        <f t="shared" si="309"/>
        <v>1.1000000000000001</v>
      </c>
      <c r="N3881" s="117">
        <v>3300000</v>
      </c>
      <c r="O3881" s="129">
        <f t="shared" si="307"/>
        <v>3630000.0000000005</v>
      </c>
      <c r="P3881" s="14">
        <f t="shared" si="308"/>
        <v>0</v>
      </c>
      <c r="Q3881" s="14" t="str">
        <f>+IF(B3881='1'!$D$15,IF(C3881='1'!$D$16,'2'!D3881,""),"")</f>
        <v/>
      </c>
      <c r="S3881" s="36"/>
      <c r="T3881" s="87"/>
      <c r="U3881" s="96">
        <v>0</v>
      </c>
      <c r="V3881" s="108">
        <v>3300000</v>
      </c>
    </row>
    <row r="3882" spans="1:22" hidden="1" x14ac:dyDescent="0.2">
      <c r="A3882" s="103">
        <v>4397</v>
      </c>
      <c r="B3882" s="1" t="s">
        <v>49</v>
      </c>
      <c r="C3882" s="14">
        <v>24</v>
      </c>
      <c r="D3882" s="14">
        <v>109</v>
      </c>
      <c r="E3882" s="1">
        <v>17110</v>
      </c>
      <c r="F3882" s="1" t="str">
        <f t="shared" si="306"/>
        <v>ХУД24109</v>
      </c>
      <c r="G3882" s="2" t="s">
        <v>1353</v>
      </c>
      <c r="I3882" s="1">
        <v>16</v>
      </c>
      <c r="J3882" s="1">
        <v>2015</v>
      </c>
      <c r="K3882" s="2" t="s">
        <v>1349</v>
      </c>
      <c r="L3882" s="122">
        <f t="shared" si="309"/>
        <v>1.1000000000000001</v>
      </c>
      <c r="N3882" s="117">
        <v>2600000</v>
      </c>
      <c r="O3882" s="129">
        <f t="shared" si="307"/>
        <v>2860000</v>
      </c>
      <c r="P3882" s="14">
        <f t="shared" si="308"/>
        <v>0</v>
      </c>
      <c r="Q3882" s="14" t="str">
        <f>+IF(B3882='1'!$D$15,IF(C3882='1'!$D$16,'2'!D3882,""),"")</f>
        <v/>
      </c>
      <c r="S3882" s="36">
        <v>2400000</v>
      </c>
      <c r="T3882" s="87">
        <v>2400000</v>
      </c>
      <c r="U3882" s="96">
        <v>2400000</v>
      </c>
      <c r="V3882" s="108">
        <v>2600000</v>
      </c>
    </row>
    <row r="3883" spans="1:22" hidden="1" x14ac:dyDescent="0.2">
      <c r="A3883" s="103">
        <v>4398</v>
      </c>
      <c r="B3883" s="1" t="s">
        <v>49</v>
      </c>
      <c r="C3883" s="14">
        <v>24</v>
      </c>
      <c r="D3883" s="14">
        <v>108</v>
      </c>
      <c r="E3883" s="1">
        <v>17110</v>
      </c>
      <c r="F3883" s="1" t="str">
        <f t="shared" si="306"/>
        <v>ХУД24108</v>
      </c>
      <c r="G3883" s="2" t="s">
        <v>1353</v>
      </c>
      <c r="I3883" s="1">
        <v>16</v>
      </c>
      <c r="J3883" s="1">
        <v>2015</v>
      </c>
      <c r="K3883" s="2" t="s">
        <v>1349</v>
      </c>
      <c r="L3883" s="122">
        <f t="shared" si="309"/>
        <v>1.1000000000000001</v>
      </c>
      <c r="N3883" s="117">
        <v>2600000</v>
      </c>
      <c r="O3883" s="129">
        <f t="shared" si="307"/>
        <v>2860000</v>
      </c>
      <c r="P3883" s="14">
        <f t="shared" si="308"/>
        <v>0</v>
      </c>
      <c r="Q3883" s="14" t="str">
        <f>+IF(B3883='1'!$D$15,IF(C3883='1'!$D$16,'2'!D3883,""),"")</f>
        <v/>
      </c>
      <c r="S3883" s="36">
        <v>2400000</v>
      </c>
      <c r="T3883" s="87">
        <v>2400000</v>
      </c>
      <c r="U3883" s="96">
        <v>2400000</v>
      </c>
      <c r="V3883" s="108">
        <v>2600000</v>
      </c>
    </row>
    <row r="3884" spans="1:22" hidden="1" x14ac:dyDescent="0.2">
      <c r="A3884" s="103">
        <v>4399</v>
      </c>
      <c r="B3884" s="1" t="s">
        <v>49</v>
      </c>
      <c r="C3884" s="14">
        <v>24</v>
      </c>
      <c r="D3884" s="14">
        <v>106</v>
      </c>
      <c r="E3884" s="1">
        <v>17110</v>
      </c>
      <c r="F3884" s="1" t="str">
        <f t="shared" si="306"/>
        <v>ХУД24106</v>
      </c>
      <c r="G3884" s="2" t="s">
        <v>1353</v>
      </c>
      <c r="I3884" s="1">
        <v>16</v>
      </c>
      <c r="J3884" s="1">
        <v>2015</v>
      </c>
      <c r="K3884" s="2" t="s">
        <v>1349</v>
      </c>
      <c r="L3884" s="122">
        <f t="shared" si="309"/>
        <v>1.1000000000000001</v>
      </c>
      <c r="N3884" s="117">
        <v>2600000</v>
      </c>
      <c r="O3884" s="129">
        <f t="shared" si="307"/>
        <v>2860000</v>
      </c>
      <c r="P3884" s="14">
        <f t="shared" si="308"/>
        <v>0</v>
      </c>
      <c r="Q3884" s="14" t="str">
        <f>+IF(B3884='1'!$D$15,IF(C3884='1'!$D$16,'2'!D3884,""),"")</f>
        <v/>
      </c>
      <c r="S3884" s="36">
        <v>2400000</v>
      </c>
      <c r="T3884" s="87">
        <v>2400000</v>
      </c>
      <c r="U3884" s="96">
        <v>2400000</v>
      </c>
      <c r="V3884" s="108">
        <v>2600000</v>
      </c>
    </row>
    <row r="3885" spans="1:22" hidden="1" x14ac:dyDescent="0.2">
      <c r="A3885" s="103">
        <v>4400</v>
      </c>
      <c r="B3885" s="1" t="s">
        <v>49</v>
      </c>
      <c r="C3885" s="14">
        <v>24</v>
      </c>
      <c r="D3885" s="14">
        <v>105</v>
      </c>
      <c r="E3885" s="1">
        <v>17110</v>
      </c>
      <c r="F3885" s="1" t="str">
        <f t="shared" si="306"/>
        <v>ХУД24105</v>
      </c>
      <c r="G3885" s="2" t="s">
        <v>1353</v>
      </c>
      <c r="I3885" s="1">
        <v>16</v>
      </c>
      <c r="J3885" s="1">
        <v>2015</v>
      </c>
      <c r="K3885" s="2" t="s">
        <v>1349</v>
      </c>
      <c r="L3885" s="122">
        <f t="shared" si="309"/>
        <v>1.1000000000000001</v>
      </c>
      <c r="N3885" s="117">
        <v>2600000</v>
      </c>
      <c r="O3885" s="129">
        <f t="shared" si="307"/>
        <v>2860000</v>
      </c>
      <c r="P3885" s="14">
        <f t="shared" si="308"/>
        <v>0</v>
      </c>
      <c r="Q3885" s="14" t="str">
        <f>+IF(B3885='1'!$D$15,IF(C3885='1'!$D$16,'2'!D3885,""),"")</f>
        <v/>
      </c>
      <c r="S3885" s="36">
        <v>2400000</v>
      </c>
      <c r="T3885" s="87">
        <v>2400000</v>
      </c>
      <c r="U3885" s="96">
        <v>2400000</v>
      </c>
      <c r="V3885" s="108">
        <v>2600000</v>
      </c>
    </row>
    <row r="3886" spans="1:22" hidden="1" x14ac:dyDescent="0.2">
      <c r="A3886" s="103">
        <v>4401</v>
      </c>
      <c r="B3886" s="1" t="s">
        <v>49</v>
      </c>
      <c r="C3886" s="14">
        <v>24</v>
      </c>
      <c r="D3886" s="14">
        <v>104</v>
      </c>
      <c r="E3886" s="1">
        <v>17110</v>
      </c>
      <c r="F3886" s="1" t="str">
        <f t="shared" si="306"/>
        <v>ХУД24104</v>
      </c>
      <c r="G3886" s="2" t="s">
        <v>1353</v>
      </c>
      <c r="I3886" s="1">
        <v>16</v>
      </c>
      <c r="J3886" s="1">
        <v>2015</v>
      </c>
      <c r="K3886" s="2" t="s">
        <v>1349</v>
      </c>
      <c r="L3886" s="122">
        <f t="shared" si="309"/>
        <v>1.1000000000000001</v>
      </c>
      <c r="N3886" s="117">
        <v>2600000</v>
      </c>
      <c r="O3886" s="129">
        <f t="shared" si="307"/>
        <v>2860000</v>
      </c>
      <c r="P3886" s="14">
        <f t="shared" si="308"/>
        <v>0</v>
      </c>
      <c r="Q3886" s="14" t="str">
        <f>+IF(B3886='1'!$D$15,IF(C3886='1'!$D$16,'2'!D3886,""),"")</f>
        <v/>
      </c>
      <c r="S3886" s="36">
        <v>2400000</v>
      </c>
      <c r="T3886" s="87">
        <v>2400000</v>
      </c>
      <c r="U3886" s="96">
        <v>2400000</v>
      </c>
      <c r="V3886" s="108">
        <v>2600000</v>
      </c>
    </row>
    <row r="3887" spans="1:22" hidden="1" x14ac:dyDescent="0.2">
      <c r="A3887" s="103">
        <v>4402</v>
      </c>
      <c r="B3887" s="1" t="s">
        <v>49</v>
      </c>
      <c r="C3887" s="14">
        <v>24</v>
      </c>
      <c r="D3887" s="14">
        <v>103</v>
      </c>
      <c r="E3887" s="1">
        <v>17110</v>
      </c>
      <c r="F3887" s="1" t="str">
        <f t="shared" si="306"/>
        <v>ХУД24103</v>
      </c>
      <c r="G3887" s="2" t="s">
        <v>1353</v>
      </c>
      <c r="I3887" s="1">
        <v>16</v>
      </c>
      <c r="J3887" s="1">
        <v>2015</v>
      </c>
      <c r="K3887" s="2" t="s">
        <v>1349</v>
      </c>
      <c r="L3887" s="122">
        <f t="shared" si="309"/>
        <v>1.1000000000000001</v>
      </c>
      <c r="N3887" s="117">
        <v>2600000</v>
      </c>
      <c r="O3887" s="129">
        <f t="shared" si="307"/>
        <v>2860000</v>
      </c>
      <c r="P3887" s="14">
        <f t="shared" si="308"/>
        <v>0</v>
      </c>
      <c r="Q3887" s="14" t="str">
        <f>+IF(B3887='1'!$D$15,IF(C3887='1'!$D$16,'2'!D3887,""),"")</f>
        <v/>
      </c>
      <c r="S3887" s="36">
        <v>2400000</v>
      </c>
      <c r="T3887" s="87">
        <v>2400000</v>
      </c>
      <c r="U3887" s="96">
        <v>2400000</v>
      </c>
      <c r="V3887" s="108">
        <v>2600000</v>
      </c>
    </row>
    <row r="3888" spans="1:22" hidden="1" x14ac:dyDescent="0.2">
      <c r="A3888" s="103">
        <v>4403</v>
      </c>
      <c r="B3888" s="1" t="s">
        <v>49</v>
      </c>
      <c r="C3888" s="14">
        <v>24</v>
      </c>
      <c r="D3888" s="14">
        <v>102</v>
      </c>
      <c r="E3888" s="1">
        <v>17110</v>
      </c>
      <c r="F3888" s="1" t="str">
        <f t="shared" si="306"/>
        <v>ХУД24102</v>
      </c>
      <c r="G3888" s="2" t="s">
        <v>1353</v>
      </c>
      <c r="I3888" s="1">
        <v>16</v>
      </c>
      <c r="J3888" s="1">
        <v>2015</v>
      </c>
      <c r="K3888" s="2" t="s">
        <v>1349</v>
      </c>
      <c r="L3888" s="122">
        <f t="shared" si="309"/>
        <v>1.1000000000000001</v>
      </c>
      <c r="N3888" s="117">
        <v>2600000</v>
      </c>
      <c r="O3888" s="129">
        <f t="shared" si="307"/>
        <v>2860000</v>
      </c>
      <c r="P3888" s="14">
        <f t="shared" si="308"/>
        <v>0</v>
      </c>
      <c r="Q3888" s="14" t="str">
        <f>+IF(B3888='1'!$D$15,IF(C3888='1'!$D$16,'2'!D3888,""),"")</f>
        <v/>
      </c>
      <c r="S3888" s="36">
        <v>2400000</v>
      </c>
      <c r="T3888" s="87">
        <v>2400000</v>
      </c>
      <c r="U3888" s="96">
        <v>2400000</v>
      </c>
      <c r="V3888" s="108">
        <v>2600000</v>
      </c>
    </row>
    <row r="3889" spans="1:22" hidden="1" x14ac:dyDescent="0.2">
      <c r="A3889" s="103">
        <v>4404</v>
      </c>
      <c r="B3889" s="1" t="s">
        <v>49</v>
      </c>
      <c r="C3889" s="14">
        <v>24</v>
      </c>
      <c r="D3889" s="14">
        <v>101</v>
      </c>
      <c r="E3889" s="1">
        <v>17110</v>
      </c>
      <c r="F3889" s="1" t="str">
        <f t="shared" si="306"/>
        <v>ХУД24101</v>
      </c>
      <c r="G3889" s="2" t="s">
        <v>1353</v>
      </c>
      <c r="I3889" s="1">
        <v>16</v>
      </c>
      <c r="J3889" s="1">
        <v>2015</v>
      </c>
      <c r="K3889" s="2" t="s">
        <v>1349</v>
      </c>
      <c r="L3889" s="122">
        <f t="shared" si="309"/>
        <v>1.1000000000000001</v>
      </c>
      <c r="N3889" s="117">
        <v>2600000</v>
      </c>
      <c r="O3889" s="129">
        <f t="shared" si="307"/>
        <v>2860000</v>
      </c>
      <c r="P3889" s="14">
        <f t="shared" si="308"/>
        <v>0</v>
      </c>
      <c r="Q3889" s="14" t="str">
        <f>+IF(B3889='1'!$D$15,IF(C3889='1'!$D$16,'2'!D3889,""),"")</f>
        <v/>
      </c>
      <c r="S3889" s="36">
        <v>2400000</v>
      </c>
      <c r="T3889" s="87">
        <v>2400000</v>
      </c>
      <c r="U3889" s="96">
        <v>2400000</v>
      </c>
      <c r="V3889" s="108">
        <v>2600000</v>
      </c>
    </row>
    <row r="3890" spans="1:22" hidden="1" x14ac:dyDescent="0.2">
      <c r="A3890" s="103">
        <v>4405</v>
      </c>
      <c r="B3890" s="1" t="s">
        <v>49</v>
      </c>
      <c r="C3890" s="14">
        <v>24</v>
      </c>
      <c r="D3890" s="14">
        <v>1410</v>
      </c>
      <c r="E3890" s="1">
        <v>17080</v>
      </c>
      <c r="F3890" s="1" t="str">
        <f t="shared" si="306"/>
        <v>ХУД241410</v>
      </c>
      <c r="G3890" s="2" t="s">
        <v>1356</v>
      </c>
      <c r="I3890" s="1">
        <v>4</v>
      </c>
      <c r="J3890" s="1">
        <v>2019</v>
      </c>
      <c r="K3890" s="2" t="s">
        <v>1349</v>
      </c>
      <c r="L3890" s="122">
        <f t="shared" si="309"/>
        <v>1.1000000000000001</v>
      </c>
      <c r="N3890" s="117">
        <v>3100000</v>
      </c>
      <c r="O3890" s="129">
        <f t="shared" si="307"/>
        <v>3410000.0000000005</v>
      </c>
      <c r="P3890" s="14">
        <f t="shared" si="308"/>
        <v>0</v>
      </c>
      <c r="Q3890" s="14" t="str">
        <f>+IF(B3890='1'!$D$15,IF(C3890='1'!$D$16,'2'!D3890,""),"")</f>
        <v/>
      </c>
      <c r="S3890" s="36">
        <v>2900000</v>
      </c>
      <c r="T3890" s="87">
        <v>2900000</v>
      </c>
      <c r="U3890" s="96">
        <v>2900000</v>
      </c>
      <c r="V3890" s="108">
        <v>3100000</v>
      </c>
    </row>
    <row r="3891" spans="1:22" hidden="1" x14ac:dyDescent="0.2">
      <c r="A3891" s="103">
        <v>4406</v>
      </c>
      <c r="B3891" s="1" t="s">
        <v>49</v>
      </c>
      <c r="C3891" s="14">
        <v>24</v>
      </c>
      <c r="D3891" s="14">
        <v>1409</v>
      </c>
      <c r="E3891" s="1">
        <v>17080</v>
      </c>
      <c r="F3891" s="1" t="str">
        <f t="shared" si="306"/>
        <v>ХУД241409</v>
      </c>
      <c r="G3891" s="2" t="s">
        <v>1355</v>
      </c>
      <c r="I3891" s="1">
        <v>10</v>
      </c>
      <c r="J3891" s="1">
        <v>2018</v>
      </c>
      <c r="K3891" s="2" t="s">
        <v>1349</v>
      </c>
      <c r="L3891" s="122">
        <f t="shared" si="309"/>
        <v>1.1000000000000001</v>
      </c>
      <c r="N3891" s="117">
        <v>3100000</v>
      </c>
      <c r="O3891" s="129">
        <f t="shared" si="307"/>
        <v>3410000.0000000005</v>
      </c>
      <c r="P3891" s="14">
        <f t="shared" si="308"/>
        <v>0</v>
      </c>
      <c r="Q3891" s="14" t="str">
        <f>+IF(B3891='1'!$D$15,IF(C3891='1'!$D$16,'2'!D3891,""),"")</f>
        <v/>
      </c>
      <c r="S3891" s="36">
        <v>2900000</v>
      </c>
      <c r="T3891" s="87">
        <v>2900000</v>
      </c>
      <c r="U3891" s="96">
        <v>2900000</v>
      </c>
      <c r="V3891" s="108">
        <v>3100000</v>
      </c>
    </row>
    <row r="3892" spans="1:22" hidden="1" x14ac:dyDescent="0.2">
      <c r="A3892" s="103">
        <v>4407</v>
      </c>
      <c r="B3892" s="1" t="s">
        <v>49</v>
      </c>
      <c r="C3892" s="14">
        <v>24</v>
      </c>
      <c r="D3892" s="14">
        <v>1408</v>
      </c>
      <c r="E3892" s="1">
        <v>17080</v>
      </c>
      <c r="F3892" s="1" t="str">
        <f t="shared" si="306"/>
        <v>ХУД241408</v>
      </c>
      <c r="G3892" s="2" t="s">
        <v>1355</v>
      </c>
      <c r="I3892" s="1">
        <v>9</v>
      </c>
      <c r="J3892" s="1">
        <v>2019</v>
      </c>
      <c r="K3892" s="2" t="s">
        <v>1349</v>
      </c>
      <c r="L3892" s="122">
        <f t="shared" si="309"/>
        <v>1.1000000000000001</v>
      </c>
      <c r="N3892" s="117">
        <v>3100000</v>
      </c>
      <c r="O3892" s="129">
        <f t="shared" si="307"/>
        <v>3410000.0000000005</v>
      </c>
      <c r="P3892" s="14">
        <f t="shared" si="308"/>
        <v>0</v>
      </c>
      <c r="Q3892" s="14" t="str">
        <f>+IF(B3892='1'!$D$15,IF(C3892='1'!$D$16,'2'!D3892,""),"")</f>
        <v/>
      </c>
      <c r="S3892" s="36">
        <v>2900000</v>
      </c>
      <c r="T3892" s="87">
        <v>2900000</v>
      </c>
      <c r="U3892" s="96">
        <v>2900000</v>
      </c>
      <c r="V3892" s="108">
        <v>3100000</v>
      </c>
    </row>
    <row r="3893" spans="1:22" hidden="1" x14ac:dyDescent="0.2">
      <c r="A3893" s="103">
        <v>4408</v>
      </c>
      <c r="B3893" s="1" t="s">
        <v>49</v>
      </c>
      <c r="C3893" s="14">
        <v>24</v>
      </c>
      <c r="D3893" s="14">
        <v>1407</v>
      </c>
      <c r="E3893" s="1">
        <v>17080</v>
      </c>
      <c r="F3893" s="1" t="str">
        <f t="shared" si="306"/>
        <v>ХУД241407</v>
      </c>
      <c r="G3893" s="2" t="s">
        <v>1355</v>
      </c>
      <c r="I3893" s="1">
        <v>10</v>
      </c>
      <c r="J3893" s="1">
        <v>2019</v>
      </c>
      <c r="K3893" s="2" t="s">
        <v>1349</v>
      </c>
      <c r="L3893" s="122">
        <f t="shared" si="309"/>
        <v>1.1000000000000001</v>
      </c>
      <c r="N3893" s="117">
        <v>3100000</v>
      </c>
      <c r="O3893" s="129">
        <f t="shared" si="307"/>
        <v>3410000.0000000005</v>
      </c>
      <c r="P3893" s="14">
        <f t="shared" si="308"/>
        <v>0</v>
      </c>
      <c r="Q3893" s="14" t="str">
        <f>+IF(B3893='1'!$D$15,IF(C3893='1'!$D$16,'2'!D3893,""),"")</f>
        <v/>
      </c>
      <c r="S3893" s="36">
        <v>2900000</v>
      </c>
      <c r="T3893" s="87">
        <v>2900000</v>
      </c>
      <c r="U3893" s="96">
        <v>2900000</v>
      </c>
      <c r="V3893" s="108">
        <v>3100000</v>
      </c>
    </row>
    <row r="3894" spans="1:22" hidden="1" x14ac:dyDescent="0.2">
      <c r="A3894" s="103">
        <v>4409</v>
      </c>
      <c r="B3894" s="1" t="s">
        <v>49</v>
      </c>
      <c r="C3894" s="14">
        <v>24</v>
      </c>
      <c r="D3894" s="14">
        <v>1406</v>
      </c>
      <c r="E3894" s="1">
        <v>17080</v>
      </c>
      <c r="F3894" s="1" t="str">
        <f t="shared" si="306"/>
        <v>ХУД241406</v>
      </c>
      <c r="G3894" s="2" t="s">
        <v>1355</v>
      </c>
      <c r="I3894" s="1">
        <v>9</v>
      </c>
      <c r="J3894" s="1">
        <v>2018</v>
      </c>
      <c r="K3894" s="2" t="s">
        <v>1349</v>
      </c>
      <c r="L3894" s="122">
        <f t="shared" si="309"/>
        <v>1.1000000000000001</v>
      </c>
      <c r="N3894" s="117">
        <v>3100000</v>
      </c>
      <c r="O3894" s="129">
        <f t="shared" si="307"/>
        <v>3410000.0000000005</v>
      </c>
      <c r="P3894" s="14">
        <f t="shared" si="308"/>
        <v>0</v>
      </c>
      <c r="Q3894" s="14" t="str">
        <f>+IF(B3894='1'!$D$15,IF(C3894='1'!$D$16,'2'!D3894,""),"")</f>
        <v/>
      </c>
      <c r="S3894" s="36">
        <v>2900000</v>
      </c>
      <c r="T3894" s="87">
        <v>2900000</v>
      </c>
      <c r="U3894" s="96">
        <v>2900000</v>
      </c>
      <c r="V3894" s="108">
        <v>3100000</v>
      </c>
    </row>
    <row r="3895" spans="1:22" hidden="1" x14ac:dyDescent="0.2">
      <c r="A3895" s="103">
        <v>4410</v>
      </c>
      <c r="B3895" s="1" t="s">
        <v>49</v>
      </c>
      <c r="C3895" s="14">
        <v>24</v>
      </c>
      <c r="D3895" s="14">
        <v>1405</v>
      </c>
      <c r="F3895" s="1" t="str">
        <f t="shared" si="306"/>
        <v>ХУД241405</v>
      </c>
      <c r="G3895" s="2" t="s">
        <v>1355</v>
      </c>
      <c r="I3895" s="1">
        <v>13</v>
      </c>
      <c r="J3895" s="1">
        <v>2020</v>
      </c>
      <c r="L3895" s="122">
        <f t="shared" si="309"/>
        <v>1.1000000000000001</v>
      </c>
      <c r="N3895" s="117">
        <v>3200000</v>
      </c>
      <c r="O3895" s="129">
        <f t="shared" si="307"/>
        <v>3520000.0000000005</v>
      </c>
      <c r="P3895" s="14">
        <f t="shared" si="308"/>
        <v>0</v>
      </c>
      <c r="Q3895" s="14" t="str">
        <f>+IF(B3895='1'!$D$15,IF(C3895='1'!$D$16,'2'!D3895,""),"")</f>
        <v/>
      </c>
      <c r="S3895" s="36">
        <v>3000000</v>
      </c>
      <c r="T3895" s="87">
        <v>3000000</v>
      </c>
      <c r="U3895" s="96">
        <v>3000000</v>
      </c>
      <c r="V3895" s="108">
        <v>3200000</v>
      </c>
    </row>
    <row r="3896" spans="1:22" hidden="1" x14ac:dyDescent="0.2">
      <c r="A3896" s="103">
        <v>4411</v>
      </c>
      <c r="B3896" s="1" t="s">
        <v>49</v>
      </c>
      <c r="C3896" s="14">
        <v>24</v>
      </c>
      <c r="D3896" s="14">
        <v>1404</v>
      </c>
      <c r="F3896" s="1" t="str">
        <f t="shared" si="306"/>
        <v>ХУД241404</v>
      </c>
      <c r="G3896" s="2" t="s">
        <v>1355</v>
      </c>
      <c r="I3896" s="1">
        <v>13</v>
      </c>
      <c r="J3896" s="1">
        <v>2020</v>
      </c>
      <c r="L3896" s="122">
        <f t="shared" si="309"/>
        <v>1.1000000000000001</v>
      </c>
      <c r="N3896" s="117">
        <v>3200000</v>
      </c>
      <c r="O3896" s="129">
        <f t="shared" si="307"/>
        <v>3520000.0000000005</v>
      </c>
      <c r="P3896" s="14">
        <f t="shared" si="308"/>
        <v>0</v>
      </c>
      <c r="Q3896" s="14" t="str">
        <f>+IF(B3896='1'!$D$15,IF(C3896='1'!$D$16,'2'!D3896,""),"")</f>
        <v/>
      </c>
      <c r="S3896" s="36">
        <v>3000000</v>
      </c>
      <c r="T3896" s="87">
        <v>3000000</v>
      </c>
      <c r="U3896" s="96">
        <v>3000000</v>
      </c>
      <c r="V3896" s="108">
        <v>3200000</v>
      </c>
    </row>
    <row r="3897" spans="1:22" hidden="1" x14ac:dyDescent="0.2">
      <c r="A3897" s="103">
        <v>4412</v>
      </c>
      <c r="B3897" s="1" t="s">
        <v>49</v>
      </c>
      <c r="C3897" s="14">
        <v>24</v>
      </c>
      <c r="D3897" s="14">
        <v>1403</v>
      </c>
      <c r="F3897" s="1" t="str">
        <f t="shared" si="306"/>
        <v>ХУД241403</v>
      </c>
      <c r="G3897" s="2" t="s">
        <v>1355</v>
      </c>
      <c r="I3897" s="1">
        <v>13</v>
      </c>
      <c r="J3897" s="1">
        <v>2020</v>
      </c>
      <c r="L3897" s="122">
        <f t="shared" si="309"/>
        <v>1.1000000000000001</v>
      </c>
      <c r="N3897" s="117">
        <v>3200000</v>
      </c>
      <c r="O3897" s="129">
        <f t="shared" si="307"/>
        <v>3520000.0000000005</v>
      </c>
      <c r="P3897" s="14">
        <f t="shared" si="308"/>
        <v>0</v>
      </c>
      <c r="Q3897" s="14" t="str">
        <f>+IF(B3897='1'!$D$15,IF(C3897='1'!$D$16,'2'!D3897,""),"")</f>
        <v/>
      </c>
      <c r="S3897" s="36">
        <v>3000000</v>
      </c>
      <c r="T3897" s="87">
        <v>3000000</v>
      </c>
      <c r="U3897" s="96">
        <v>3000000</v>
      </c>
      <c r="V3897" s="108">
        <v>3200000</v>
      </c>
    </row>
    <row r="3898" spans="1:22" hidden="1" x14ac:dyDescent="0.2">
      <c r="A3898" s="103">
        <v>4413</v>
      </c>
      <c r="B3898" s="1" t="s">
        <v>49</v>
      </c>
      <c r="C3898" s="14">
        <v>24</v>
      </c>
      <c r="D3898" s="14">
        <v>1402</v>
      </c>
      <c r="F3898" s="1" t="str">
        <f t="shared" si="306"/>
        <v>ХУД241402</v>
      </c>
      <c r="G3898" s="2" t="s">
        <v>1355</v>
      </c>
      <c r="I3898" s="1">
        <v>13</v>
      </c>
      <c r="J3898" s="1">
        <v>2020</v>
      </c>
      <c r="L3898" s="122">
        <f t="shared" si="309"/>
        <v>1.1000000000000001</v>
      </c>
      <c r="N3898" s="117">
        <v>3200000</v>
      </c>
      <c r="O3898" s="129">
        <f t="shared" si="307"/>
        <v>3520000.0000000005</v>
      </c>
      <c r="P3898" s="14">
        <f t="shared" si="308"/>
        <v>0</v>
      </c>
      <c r="Q3898" s="14" t="str">
        <f>+IF(B3898='1'!$D$15,IF(C3898='1'!$D$16,'2'!D3898,""),"")</f>
        <v/>
      </c>
      <c r="S3898" s="36">
        <v>3000000</v>
      </c>
      <c r="T3898" s="87">
        <v>3000000</v>
      </c>
      <c r="U3898" s="96">
        <v>3000000</v>
      </c>
      <c r="V3898" s="108">
        <v>3200000</v>
      </c>
    </row>
    <row r="3899" spans="1:22" hidden="1" x14ac:dyDescent="0.2">
      <c r="A3899" s="103">
        <v>4414</v>
      </c>
      <c r="B3899" s="1" t="s">
        <v>49</v>
      </c>
      <c r="C3899" s="14">
        <v>24</v>
      </c>
      <c r="D3899" s="14">
        <v>1401</v>
      </c>
      <c r="F3899" s="1" t="str">
        <f t="shared" si="306"/>
        <v>ХУД241401</v>
      </c>
      <c r="G3899" s="2" t="s">
        <v>2184</v>
      </c>
      <c r="I3899" s="1">
        <v>13</v>
      </c>
      <c r="J3899" s="1">
        <v>2022</v>
      </c>
      <c r="L3899" s="122">
        <f t="shared" si="309"/>
        <v>1.1000000000000001</v>
      </c>
      <c r="N3899" s="117">
        <v>3200000</v>
      </c>
      <c r="O3899" s="129">
        <f t="shared" si="307"/>
        <v>3520000.0000000005</v>
      </c>
      <c r="P3899" s="14">
        <f t="shared" si="308"/>
        <v>0</v>
      </c>
      <c r="Q3899" s="14" t="str">
        <f>+IF(B3899='1'!$D$15,IF(C3899='1'!$D$16,'2'!D3899,""),"")</f>
        <v/>
      </c>
      <c r="S3899" s="36">
        <v>3000000</v>
      </c>
      <c r="T3899" s="87">
        <v>3000000</v>
      </c>
      <c r="U3899" s="96">
        <v>3000000</v>
      </c>
      <c r="V3899" s="108">
        <v>3200000</v>
      </c>
    </row>
    <row r="3900" spans="1:22" hidden="1" x14ac:dyDescent="0.2">
      <c r="A3900" s="103">
        <v>4415</v>
      </c>
      <c r="B3900" s="1" t="s">
        <v>49</v>
      </c>
      <c r="C3900" s="14">
        <v>24</v>
      </c>
      <c r="D3900" s="14">
        <v>1242</v>
      </c>
      <c r="E3900" s="1">
        <v>17080</v>
      </c>
      <c r="F3900" s="1" t="str">
        <f t="shared" ref="F3900:F3963" si="310">+B3900&amp;C3900&amp;D3900</f>
        <v>ХУД241242</v>
      </c>
      <c r="G3900" s="2" t="s">
        <v>1849</v>
      </c>
      <c r="I3900" s="1">
        <v>7</v>
      </c>
      <c r="J3900" s="1" t="s">
        <v>2196</v>
      </c>
      <c r="K3900" s="2" t="s">
        <v>1349</v>
      </c>
      <c r="L3900" s="122">
        <f t="shared" si="309"/>
        <v>1.1000000000000001</v>
      </c>
      <c r="N3900" s="117">
        <v>0</v>
      </c>
      <c r="O3900" s="129">
        <f t="shared" si="307"/>
        <v>0</v>
      </c>
      <c r="P3900" s="14">
        <f t="shared" si="308"/>
        <v>0</v>
      </c>
      <c r="Q3900" s="14" t="str">
        <f>+IF(B3900='1'!$D$15,IF(C3900='1'!$D$16,'2'!D3900,""),"")</f>
        <v/>
      </c>
      <c r="S3900" s="36"/>
      <c r="T3900" s="87">
        <v>0</v>
      </c>
      <c r="U3900" s="96">
        <v>0</v>
      </c>
      <c r="V3900" s="108">
        <v>0</v>
      </c>
    </row>
    <row r="3901" spans="1:22" hidden="1" x14ac:dyDescent="0.2">
      <c r="A3901" s="103">
        <v>4416</v>
      </c>
      <c r="B3901" s="1" t="s">
        <v>49</v>
      </c>
      <c r="C3901" s="14">
        <v>24</v>
      </c>
      <c r="D3901" s="14">
        <v>1241</v>
      </c>
      <c r="E3901" s="1">
        <v>17080</v>
      </c>
      <c r="F3901" s="1" t="str">
        <f t="shared" si="310"/>
        <v>ХУД241241</v>
      </c>
      <c r="G3901" s="2" t="s">
        <v>1849</v>
      </c>
      <c r="I3901" s="1">
        <v>7</v>
      </c>
      <c r="J3901" s="1" t="s">
        <v>2196</v>
      </c>
      <c r="K3901" s="2" t="s">
        <v>1349</v>
      </c>
      <c r="L3901" s="122">
        <f t="shared" si="309"/>
        <v>1.1000000000000001</v>
      </c>
      <c r="N3901" s="117">
        <v>0</v>
      </c>
      <c r="O3901" s="129">
        <f t="shared" si="307"/>
        <v>0</v>
      </c>
      <c r="P3901" s="14">
        <f t="shared" si="308"/>
        <v>0</v>
      </c>
      <c r="Q3901" s="14" t="str">
        <f>+IF(B3901='1'!$D$15,IF(C3901='1'!$D$16,'2'!D3901,""),"")</f>
        <v/>
      </c>
      <c r="S3901" s="36"/>
      <c r="T3901" s="87">
        <v>0</v>
      </c>
      <c r="U3901" s="96">
        <v>0</v>
      </c>
      <c r="V3901" s="108">
        <v>0</v>
      </c>
    </row>
    <row r="3902" spans="1:22" hidden="1" x14ac:dyDescent="0.2">
      <c r="A3902" s="103">
        <v>4417</v>
      </c>
      <c r="B3902" s="1" t="s">
        <v>49</v>
      </c>
      <c r="C3902" s="14">
        <v>24</v>
      </c>
      <c r="D3902" s="14">
        <v>1240</v>
      </c>
      <c r="E3902" s="1">
        <v>17080</v>
      </c>
      <c r="F3902" s="1" t="str">
        <f t="shared" si="310"/>
        <v>ХУД241240</v>
      </c>
      <c r="G3902" s="2" t="s">
        <v>1849</v>
      </c>
      <c r="I3902" s="1">
        <v>7</v>
      </c>
      <c r="J3902" s="1" t="s">
        <v>2196</v>
      </c>
      <c r="K3902" s="2" t="s">
        <v>1349</v>
      </c>
      <c r="L3902" s="122">
        <f t="shared" si="309"/>
        <v>1.1000000000000001</v>
      </c>
      <c r="N3902" s="117">
        <v>0</v>
      </c>
      <c r="O3902" s="129">
        <f t="shared" si="307"/>
        <v>0</v>
      </c>
      <c r="P3902" s="14">
        <f t="shared" si="308"/>
        <v>0</v>
      </c>
      <c r="Q3902" s="14" t="str">
        <f>+IF(B3902='1'!$D$15,IF(C3902='1'!$D$16,'2'!D3902,""),"")</f>
        <v/>
      </c>
      <c r="S3902" s="36"/>
      <c r="T3902" s="87">
        <v>0</v>
      </c>
      <c r="U3902" s="96">
        <v>0</v>
      </c>
      <c r="V3902" s="108">
        <v>0</v>
      </c>
    </row>
    <row r="3903" spans="1:22" hidden="1" x14ac:dyDescent="0.2">
      <c r="A3903" s="103">
        <v>4418</v>
      </c>
      <c r="B3903" s="1" t="s">
        <v>49</v>
      </c>
      <c r="C3903" s="14">
        <v>24</v>
      </c>
      <c r="D3903" s="14">
        <v>1229</v>
      </c>
      <c r="F3903" s="1" t="str">
        <f t="shared" si="310"/>
        <v>ХУД241229</v>
      </c>
      <c r="G3903" s="2" t="s">
        <v>1852</v>
      </c>
      <c r="I3903" s="1">
        <v>10</v>
      </c>
      <c r="J3903" s="1">
        <v>2019</v>
      </c>
      <c r="L3903" s="122">
        <f t="shared" si="309"/>
        <v>1.1000000000000001</v>
      </c>
      <c r="N3903" s="117">
        <v>3900000</v>
      </c>
      <c r="O3903" s="129">
        <f t="shared" ref="O3903:O3966" si="311">L3903*N3903</f>
        <v>4290000</v>
      </c>
      <c r="P3903" s="14">
        <f t="shared" si="308"/>
        <v>0</v>
      </c>
      <c r="Q3903" s="14" t="str">
        <f>+IF(B3903='1'!$D$15,IF(C3903='1'!$D$16,'2'!D3903,""),"")</f>
        <v/>
      </c>
      <c r="S3903" s="36">
        <v>3800000</v>
      </c>
      <c r="T3903" s="87">
        <v>3800000</v>
      </c>
      <c r="U3903" s="96">
        <v>3800000</v>
      </c>
      <c r="V3903" s="108">
        <v>3900000</v>
      </c>
    </row>
    <row r="3904" spans="1:22" hidden="1" x14ac:dyDescent="0.2">
      <c r="A3904" s="103">
        <v>4419</v>
      </c>
      <c r="B3904" s="1" t="s">
        <v>49</v>
      </c>
      <c r="C3904" s="14">
        <v>24</v>
      </c>
      <c r="D3904" s="14">
        <v>1228</v>
      </c>
      <c r="F3904" s="1" t="str">
        <f t="shared" si="310"/>
        <v>ХУД241228</v>
      </c>
      <c r="G3904" s="2" t="s">
        <v>1852</v>
      </c>
      <c r="I3904" s="1">
        <v>10</v>
      </c>
      <c r="J3904" s="1">
        <v>2019</v>
      </c>
      <c r="L3904" s="122">
        <f t="shared" si="309"/>
        <v>1.1000000000000001</v>
      </c>
      <c r="N3904" s="117">
        <v>3900000</v>
      </c>
      <c r="O3904" s="129">
        <f t="shared" si="311"/>
        <v>4290000</v>
      </c>
      <c r="P3904" s="14">
        <f t="shared" si="308"/>
        <v>0</v>
      </c>
      <c r="Q3904" s="14" t="str">
        <f>+IF(B3904='1'!$D$15,IF(C3904='1'!$D$16,'2'!D3904,""),"")</f>
        <v/>
      </c>
      <c r="S3904" s="36">
        <v>3800000</v>
      </c>
      <c r="T3904" s="87">
        <v>3800000</v>
      </c>
      <c r="U3904" s="96">
        <v>3800000</v>
      </c>
      <c r="V3904" s="108">
        <v>3900000</v>
      </c>
    </row>
    <row r="3905" spans="1:22" hidden="1" x14ac:dyDescent="0.2">
      <c r="A3905" s="103">
        <v>4420</v>
      </c>
      <c r="B3905" s="1" t="s">
        <v>49</v>
      </c>
      <c r="C3905" s="14">
        <v>24</v>
      </c>
      <c r="D3905" s="14">
        <v>1227</v>
      </c>
      <c r="F3905" s="1" t="str">
        <f t="shared" si="310"/>
        <v>ХУД241227</v>
      </c>
      <c r="G3905" s="2" t="s">
        <v>1852</v>
      </c>
      <c r="I3905" s="1">
        <v>10</v>
      </c>
      <c r="J3905" s="1">
        <v>2019</v>
      </c>
      <c r="L3905" s="122">
        <f t="shared" si="309"/>
        <v>1.1000000000000001</v>
      </c>
      <c r="N3905" s="117">
        <v>3900000</v>
      </c>
      <c r="O3905" s="129">
        <f t="shared" si="311"/>
        <v>4290000</v>
      </c>
      <c r="P3905" s="14">
        <f t="shared" ref="P3905:P3968" si="312">+IF(Q3905="",0,P3904+1)</f>
        <v>0</v>
      </c>
      <c r="Q3905" s="14" t="str">
        <f>+IF(B3905='1'!$D$15,IF(C3905='1'!$D$16,'2'!D3905,""),"")</f>
        <v/>
      </c>
      <c r="S3905" s="36">
        <v>3800000</v>
      </c>
      <c r="T3905" s="87">
        <v>3800000</v>
      </c>
      <c r="U3905" s="96">
        <v>3800000</v>
      </c>
      <c r="V3905" s="108">
        <v>3900000</v>
      </c>
    </row>
    <row r="3906" spans="1:22" hidden="1" x14ac:dyDescent="0.2">
      <c r="A3906" s="103">
        <v>4421</v>
      </c>
      <c r="B3906" s="1" t="s">
        <v>49</v>
      </c>
      <c r="C3906" s="14">
        <v>24</v>
      </c>
      <c r="D3906" s="14">
        <v>1226</v>
      </c>
      <c r="F3906" s="1" t="str">
        <f t="shared" si="310"/>
        <v>ХУД241226</v>
      </c>
      <c r="G3906" s="2" t="s">
        <v>1852</v>
      </c>
      <c r="I3906" s="1">
        <v>10</v>
      </c>
      <c r="J3906" s="1">
        <v>2019</v>
      </c>
      <c r="L3906" s="122">
        <f t="shared" si="309"/>
        <v>1.1000000000000001</v>
      </c>
      <c r="N3906" s="117">
        <v>3900000</v>
      </c>
      <c r="O3906" s="129">
        <f t="shared" si="311"/>
        <v>4290000</v>
      </c>
      <c r="P3906" s="14">
        <f t="shared" si="312"/>
        <v>0</v>
      </c>
      <c r="Q3906" s="14" t="str">
        <f>+IF(B3906='1'!$D$15,IF(C3906='1'!$D$16,'2'!D3906,""),"")</f>
        <v/>
      </c>
      <c r="S3906" s="36">
        <v>3800000</v>
      </c>
      <c r="T3906" s="87">
        <v>3800000</v>
      </c>
      <c r="U3906" s="96">
        <v>3800000</v>
      </c>
      <c r="V3906" s="108">
        <v>3900000</v>
      </c>
    </row>
    <row r="3907" spans="1:22" hidden="1" x14ac:dyDescent="0.2">
      <c r="A3907" s="103">
        <v>4422</v>
      </c>
      <c r="B3907" s="1" t="s">
        <v>49</v>
      </c>
      <c r="C3907" s="14">
        <v>24</v>
      </c>
      <c r="D3907" s="14">
        <v>1219</v>
      </c>
      <c r="F3907" s="1" t="str">
        <f t="shared" si="310"/>
        <v>ХУД241219</v>
      </c>
      <c r="G3907" s="2" t="s">
        <v>1852</v>
      </c>
      <c r="I3907" s="1">
        <v>15</v>
      </c>
      <c r="J3907" s="1">
        <v>2021</v>
      </c>
      <c r="L3907" s="122">
        <f t="shared" si="309"/>
        <v>1.1000000000000001</v>
      </c>
      <c r="N3907" s="117">
        <v>3600000</v>
      </c>
      <c r="O3907" s="129">
        <f t="shared" si="311"/>
        <v>3960000.0000000005</v>
      </c>
      <c r="P3907" s="14">
        <f t="shared" si="312"/>
        <v>0</v>
      </c>
      <c r="Q3907" s="14" t="str">
        <f>+IF(B3907='1'!$D$15,IF(C3907='1'!$D$16,'2'!D3907,""),"")</f>
        <v/>
      </c>
      <c r="S3907" s="36">
        <v>3500000</v>
      </c>
      <c r="T3907" s="87">
        <v>3500000</v>
      </c>
      <c r="U3907" s="96">
        <v>3500000</v>
      </c>
      <c r="V3907" s="108">
        <v>3600000</v>
      </c>
    </row>
    <row r="3908" spans="1:22" hidden="1" x14ac:dyDescent="0.2">
      <c r="A3908" s="103">
        <v>4423</v>
      </c>
      <c r="B3908" s="1" t="s">
        <v>49</v>
      </c>
      <c r="C3908" s="14">
        <v>24</v>
      </c>
      <c r="D3908" s="14">
        <v>1221</v>
      </c>
      <c r="F3908" s="1" t="str">
        <f t="shared" si="310"/>
        <v>ХУД241221</v>
      </c>
      <c r="G3908" s="2" t="s">
        <v>1852</v>
      </c>
      <c r="I3908" s="1">
        <v>13</v>
      </c>
      <c r="J3908" s="1">
        <v>2022</v>
      </c>
      <c r="L3908" s="122">
        <f t="shared" si="309"/>
        <v>1.1000000000000001</v>
      </c>
      <c r="N3908" s="117">
        <v>3600000</v>
      </c>
      <c r="O3908" s="129">
        <f t="shared" si="311"/>
        <v>3960000.0000000005</v>
      </c>
      <c r="P3908" s="14">
        <f t="shared" si="312"/>
        <v>0</v>
      </c>
      <c r="Q3908" s="14" t="str">
        <f>+IF(B3908='1'!$D$15,IF(C3908='1'!$D$16,'2'!D3908,""),"")</f>
        <v/>
      </c>
      <c r="S3908" s="36">
        <v>3500000</v>
      </c>
      <c r="T3908" s="87">
        <v>3500000</v>
      </c>
      <c r="U3908" s="96">
        <v>3500000</v>
      </c>
      <c r="V3908" s="108">
        <v>3600000</v>
      </c>
    </row>
    <row r="3909" spans="1:22" hidden="1" x14ac:dyDescent="0.2">
      <c r="A3909" s="103">
        <v>4424</v>
      </c>
      <c r="B3909" s="1" t="s">
        <v>49</v>
      </c>
      <c r="C3909" s="14">
        <v>24</v>
      </c>
      <c r="D3909" s="14">
        <v>627</v>
      </c>
      <c r="E3909" s="1">
        <v>17110</v>
      </c>
      <c r="F3909" s="1" t="str">
        <f t="shared" si="310"/>
        <v>ХУД24627</v>
      </c>
      <c r="G3909" s="2" t="s">
        <v>1352</v>
      </c>
      <c r="I3909" s="1">
        <v>5</v>
      </c>
      <c r="J3909" s="1">
        <v>2016</v>
      </c>
      <c r="K3909" s="2" t="s">
        <v>1349</v>
      </c>
      <c r="L3909" s="122">
        <f t="shared" si="309"/>
        <v>1.1000000000000001</v>
      </c>
      <c r="N3909" s="117">
        <v>2200000</v>
      </c>
      <c r="O3909" s="129">
        <f t="shared" si="311"/>
        <v>2420000</v>
      </c>
      <c r="P3909" s="14">
        <f t="shared" si="312"/>
        <v>0</v>
      </c>
      <c r="Q3909" s="14" t="str">
        <f>+IF(B3909='1'!$D$15,IF(C3909='1'!$D$16,'2'!D3909,""),"")</f>
        <v/>
      </c>
      <c r="S3909" s="36">
        <v>2100000</v>
      </c>
      <c r="T3909" s="87">
        <v>2000000</v>
      </c>
      <c r="U3909" s="96">
        <v>2000000</v>
      </c>
      <c r="V3909" s="108">
        <v>2200000</v>
      </c>
    </row>
    <row r="3910" spans="1:22" hidden="1" x14ac:dyDescent="0.2">
      <c r="A3910" s="103">
        <v>4425</v>
      </c>
      <c r="B3910" s="1" t="s">
        <v>49</v>
      </c>
      <c r="C3910" s="14">
        <v>24</v>
      </c>
      <c r="D3910" s="14">
        <v>626</v>
      </c>
      <c r="E3910" s="1">
        <v>17110</v>
      </c>
      <c r="F3910" s="1" t="str">
        <f t="shared" si="310"/>
        <v>ХУД24626</v>
      </c>
      <c r="G3910" s="2" t="s">
        <v>1352</v>
      </c>
      <c r="I3910" s="1">
        <v>5</v>
      </c>
      <c r="J3910" s="1">
        <v>2016</v>
      </c>
      <c r="K3910" s="2" t="s">
        <v>1349</v>
      </c>
      <c r="L3910" s="122">
        <f t="shared" si="309"/>
        <v>1.1000000000000001</v>
      </c>
      <c r="N3910" s="117">
        <v>2200000</v>
      </c>
      <c r="O3910" s="129">
        <f t="shared" si="311"/>
        <v>2420000</v>
      </c>
      <c r="P3910" s="14">
        <f t="shared" si="312"/>
        <v>0</v>
      </c>
      <c r="Q3910" s="14" t="str">
        <f>+IF(B3910='1'!$D$15,IF(C3910='1'!$D$16,'2'!D3910,""),"")</f>
        <v/>
      </c>
      <c r="S3910" s="36">
        <v>2100000</v>
      </c>
      <c r="T3910" s="87">
        <v>2000000</v>
      </c>
      <c r="U3910" s="96">
        <v>2000000</v>
      </c>
      <c r="V3910" s="108">
        <v>2200000</v>
      </c>
    </row>
    <row r="3911" spans="1:22" hidden="1" x14ac:dyDescent="0.2">
      <c r="A3911" s="103">
        <v>4426</v>
      </c>
      <c r="B3911" s="1" t="s">
        <v>49</v>
      </c>
      <c r="C3911" s="14">
        <v>24</v>
      </c>
      <c r="D3911" s="14">
        <v>625</v>
      </c>
      <c r="E3911" s="1">
        <v>17110</v>
      </c>
      <c r="F3911" s="1" t="str">
        <f t="shared" si="310"/>
        <v>ХУД24625</v>
      </c>
      <c r="G3911" s="2" t="s">
        <v>1352</v>
      </c>
      <c r="I3911" s="1">
        <v>5</v>
      </c>
      <c r="J3911" s="1">
        <v>2016</v>
      </c>
      <c r="K3911" s="2" t="s">
        <v>1349</v>
      </c>
      <c r="L3911" s="122">
        <f t="shared" si="309"/>
        <v>1.1000000000000001</v>
      </c>
      <c r="N3911" s="117">
        <v>2200000</v>
      </c>
      <c r="O3911" s="129">
        <f t="shared" si="311"/>
        <v>2420000</v>
      </c>
      <c r="P3911" s="14">
        <f t="shared" si="312"/>
        <v>0</v>
      </c>
      <c r="Q3911" s="14" t="str">
        <f>+IF(B3911='1'!$D$15,IF(C3911='1'!$D$16,'2'!D3911,""),"")</f>
        <v/>
      </c>
      <c r="S3911" s="36">
        <v>2100000</v>
      </c>
      <c r="T3911" s="87">
        <v>2000000</v>
      </c>
      <c r="U3911" s="96">
        <v>2000000</v>
      </c>
      <c r="V3911" s="108">
        <v>2200000</v>
      </c>
    </row>
    <row r="3912" spans="1:22" hidden="1" x14ac:dyDescent="0.2">
      <c r="A3912" s="103">
        <v>4427</v>
      </c>
      <c r="B3912" s="1" t="s">
        <v>49</v>
      </c>
      <c r="C3912" s="14">
        <v>24</v>
      </c>
      <c r="D3912" s="14">
        <v>624</v>
      </c>
      <c r="E3912" s="1">
        <v>17110</v>
      </c>
      <c r="F3912" s="1" t="str">
        <f t="shared" si="310"/>
        <v>ХУД24624</v>
      </c>
      <c r="G3912" s="2" t="s">
        <v>1352</v>
      </c>
      <c r="I3912" s="1">
        <v>5</v>
      </c>
      <c r="J3912" s="1">
        <v>2016</v>
      </c>
      <c r="K3912" s="2" t="s">
        <v>1349</v>
      </c>
      <c r="L3912" s="122">
        <f t="shared" si="309"/>
        <v>1.1000000000000001</v>
      </c>
      <c r="N3912" s="117">
        <v>2200000</v>
      </c>
      <c r="O3912" s="129">
        <f t="shared" si="311"/>
        <v>2420000</v>
      </c>
      <c r="P3912" s="14">
        <f t="shared" si="312"/>
        <v>0</v>
      </c>
      <c r="Q3912" s="14" t="str">
        <f>+IF(B3912='1'!$D$15,IF(C3912='1'!$D$16,'2'!D3912,""),"")</f>
        <v/>
      </c>
      <c r="S3912" s="36">
        <v>2100000</v>
      </c>
      <c r="T3912" s="87">
        <v>2000000</v>
      </c>
      <c r="U3912" s="96">
        <v>2000000</v>
      </c>
      <c r="V3912" s="108">
        <v>2200000</v>
      </c>
    </row>
    <row r="3913" spans="1:22" hidden="1" x14ac:dyDescent="0.2">
      <c r="A3913" s="103">
        <v>4428</v>
      </c>
      <c r="B3913" s="1" t="s">
        <v>49</v>
      </c>
      <c r="C3913" s="14">
        <v>24</v>
      </c>
      <c r="D3913" s="14">
        <v>623</v>
      </c>
      <c r="E3913" s="1">
        <v>17110</v>
      </c>
      <c r="F3913" s="1" t="str">
        <f t="shared" si="310"/>
        <v>ХУД24623</v>
      </c>
      <c r="G3913" s="2" t="s">
        <v>1352</v>
      </c>
      <c r="I3913" s="1">
        <v>5</v>
      </c>
      <c r="J3913" s="1">
        <v>2016</v>
      </c>
      <c r="K3913" s="2" t="s">
        <v>1349</v>
      </c>
      <c r="L3913" s="122">
        <f t="shared" si="309"/>
        <v>1.1000000000000001</v>
      </c>
      <c r="N3913" s="117">
        <v>2200000</v>
      </c>
      <c r="O3913" s="129">
        <f t="shared" si="311"/>
        <v>2420000</v>
      </c>
      <c r="P3913" s="14">
        <f t="shared" si="312"/>
        <v>0</v>
      </c>
      <c r="Q3913" s="14" t="str">
        <f>+IF(B3913='1'!$D$15,IF(C3913='1'!$D$16,'2'!D3913,""),"")</f>
        <v/>
      </c>
      <c r="S3913" s="36">
        <v>2100000</v>
      </c>
      <c r="T3913" s="87">
        <v>2000000</v>
      </c>
      <c r="U3913" s="96">
        <v>2000000</v>
      </c>
      <c r="V3913" s="108">
        <v>2200000</v>
      </c>
    </row>
    <row r="3914" spans="1:22" hidden="1" x14ac:dyDescent="0.2">
      <c r="A3914" s="103">
        <v>4429</v>
      </c>
      <c r="B3914" s="1" t="s">
        <v>49</v>
      </c>
      <c r="C3914" s="14">
        <v>24</v>
      </c>
      <c r="D3914" s="14">
        <v>622</v>
      </c>
      <c r="E3914" s="1">
        <v>17110</v>
      </c>
      <c r="F3914" s="1" t="str">
        <f t="shared" si="310"/>
        <v>ХУД24622</v>
      </c>
      <c r="G3914" s="2" t="s">
        <v>1352</v>
      </c>
      <c r="I3914" s="1">
        <v>5</v>
      </c>
      <c r="J3914" s="1">
        <v>2016</v>
      </c>
      <c r="K3914" s="2" t="s">
        <v>1349</v>
      </c>
      <c r="L3914" s="122">
        <f t="shared" si="309"/>
        <v>1.1000000000000001</v>
      </c>
      <c r="N3914" s="117">
        <v>2200000</v>
      </c>
      <c r="O3914" s="129">
        <f t="shared" si="311"/>
        <v>2420000</v>
      </c>
      <c r="P3914" s="14">
        <f t="shared" si="312"/>
        <v>0</v>
      </c>
      <c r="Q3914" s="14" t="str">
        <f>+IF(B3914='1'!$D$15,IF(C3914='1'!$D$16,'2'!D3914,""),"")</f>
        <v/>
      </c>
      <c r="S3914" s="36">
        <v>2100000</v>
      </c>
      <c r="T3914" s="87">
        <v>2000000</v>
      </c>
      <c r="U3914" s="96">
        <v>2000000</v>
      </c>
      <c r="V3914" s="108">
        <v>2200000</v>
      </c>
    </row>
    <row r="3915" spans="1:22" hidden="1" x14ac:dyDescent="0.2">
      <c r="A3915" s="103">
        <v>4430</v>
      </c>
      <c r="B3915" s="1" t="s">
        <v>49</v>
      </c>
      <c r="C3915" s="14">
        <v>24</v>
      </c>
      <c r="D3915" s="14">
        <v>621</v>
      </c>
      <c r="E3915" s="1">
        <v>17110</v>
      </c>
      <c r="F3915" s="1" t="str">
        <f t="shared" si="310"/>
        <v>ХУД24621</v>
      </c>
      <c r="G3915" s="2" t="s">
        <v>1352</v>
      </c>
      <c r="I3915" s="1">
        <v>5</v>
      </c>
      <c r="J3915" s="1">
        <v>2016</v>
      </c>
      <c r="K3915" s="2" t="s">
        <v>1349</v>
      </c>
      <c r="L3915" s="122">
        <f t="shared" si="309"/>
        <v>1.1000000000000001</v>
      </c>
      <c r="N3915" s="117">
        <v>2200000</v>
      </c>
      <c r="O3915" s="129">
        <f t="shared" si="311"/>
        <v>2420000</v>
      </c>
      <c r="P3915" s="14">
        <f t="shared" si="312"/>
        <v>0</v>
      </c>
      <c r="Q3915" s="14" t="str">
        <f>+IF(B3915='1'!$D$15,IF(C3915='1'!$D$16,'2'!D3915,""),"")</f>
        <v/>
      </c>
      <c r="S3915" s="36">
        <v>2100000</v>
      </c>
      <c r="T3915" s="87">
        <v>2000000</v>
      </c>
      <c r="U3915" s="96">
        <v>2000000</v>
      </c>
      <c r="V3915" s="108">
        <v>2200000</v>
      </c>
    </row>
    <row r="3916" spans="1:22" hidden="1" x14ac:dyDescent="0.2">
      <c r="A3916" s="103">
        <v>4431</v>
      </c>
      <c r="B3916" s="1" t="s">
        <v>49</v>
      </c>
      <c r="C3916" s="14">
        <v>24</v>
      </c>
      <c r="D3916" s="14">
        <v>620</v>
      </c>
      <c r="E3916" s="1">
        <v>17110</v>
      </c>
      <c r="F3916" s="1" t="str">
        <f t="shared" si="310"/>
        <v>ХУД24620</v>
      </c>
      <c r="G3916" s="2" t="s">
        <v>1352</v>
      </c>
      <c r="I3916" s="1">
        <v>5</v>
      </c>
      <c r="J3916" s="1">
        <v>2016</v>
      </c>
      <c r="K3916" s="2" t="s">
        <v>1349</v>
      </c>
      <c r="L3916" s="122">
        <f t="shared" si="309"/>
        <v>1.1000000000000001</v>
      </c>
      <c r="N3916" s="117">
        <v>2200000</v>
      </c>
      <c r="O3916" s="129">
        <f t="shared" si="311"/>
        <v>2420000</v>
      </c>
      <c r="P3916" s="14">
        <f t="shared" si="312"/>
        <v>0</v>
      </c>
      <c r="Q3916" s="14" t="str">
        <f>+IF(B3916='1'!$D$15,IF(C3916='1'!$D$16,'2'!D3916,""),"")</f>
        <v/>
      </c>
      <c r="S3916" s="36">
        <v>2100000</v>
      </c>
      <c r="T3916" s="87">
        <v>2000000</v>
      </c>
      <c r="U3916" s="96">
        <v>2000000</v>
      </c>
      <c r="V3916" s="108">
        <v>2200000</v>
      </c>
    </row>
    <row r="3917" spans="1:22" hidden="1" x14ac:dyDescent="0.2">
      <c r="A3917" s="103">
        <v>4432</v>
      </c>
      <c r="B3917" s="1" t="s">
        <v>49</v>
      </c>
      <c r="C3917" s="14">
        <v>24</v>
      </c>
      <c r="D3917" s="14">
        <v>619</v>
      </c>
      <c r="E3917" s="1">
        <v>17110</v>
      </c>
      <c r="F3917" s="1" t="str">
        <f t="shared" si="310"/>
        <v>ХУД24619</v>
      </c>
      <c r="G3917" s="2" t="s">
        <v>1352</v>
      </c>
      <c r="I3917" s="1">
        <v>5</v>
      </c>
      <c r="J3917" s="1">
        <v>2016</v>
      </c>
      <c r="K3917" s="2" t="s">
        <v>1349</v>
      </c>
      <c r="L3917" s="122">
        <f t="shared" si="309"/>
        <v>1.1000000000000001</v>
      </c>
      <c r="N3917" s="117">
        <v>2200000</v>
      </c>
      <c r="O3917" s="129">
        <f t="shared" si="311"/>
        <v>2420000</v>
      </c>
      <c r="P3917" s="14">
        <f t="shared" si="312"/>
        <v>0</v>
      </c>
      <c r="Q3917" s="14" t="str">
        <f>+IF(B3917='1'!$D$15,IF(C3917='1'!$D$16,'2'!D3917,""),"")</f>
        <v/>
      </c>
      <c r="S3917" s="36">
        <v>2100000</v>
      </c>
      <c r="T3917" s="87">
        <v>2000000</v>
      </c>
      <c r="U3917" s="96">
        <v>2000000</v>
      </c>
      <c r="V3917" s="108">
        <v>2200000</v>
      </c>
    </row>
    <row r="3918" spans="1:22" hidden="1" x14ac:dyDescent="0.2">
      <c r="A3918" s="103">
        <v>4433</v>
      </c>
      <c r="B3918" s="1" t="s">
        <v>49</v>
      </c>
      <c r="C3918" s="14">
        <v>24</v>
      </c>
      <c r="D3918" s="14">
        <v>618</v>
      </c>
      <c r="E3918" s="1">
        <v>17110</v>
      </c>
      <c r="F3918" s="1" t="str">
        <f t="shared" si="310"/>
        <v>ХУД24618</v>
      </c>
      <c r="G3918" s="2" t="s">
        <v>1352</v>
      </c>
      <c r="I3918" s="1">
        <v>5</v>
      </c>
      <c r="J3918" s="1">
        <v>2016</v>
      </c>
      <c r="K3918" s="2" t="s">
        <v>1349</v>
      </c>
      <c r="L3918" s="122">
        <f t="shared" si="309"/>
        <v>1.1000000000000001</v>
      </c>
      <c r="N3918" s="117">
        <v>2200000</v>
      </c>
      <c r="O3918" s="129">
        <f t="shared" si="311"/>
        <v>2420000</v>
      </c>
      <c r="P3918" s="14">
        <f t="shared" si="312"/>
        <v>0</v>
      </c>
      <c r="Q3918" s="14" t="str">
        <f>+IF(B3918='1'!$D$15,IF(C3918='1'!$D$16,'2'!D3918,""),"")</f>
        <v/>
      </c>
      <c r="S3918" s="36">
        <v>2100000</v>
      </c>
      <c r="T3918" s="87">
        <v>2000000</v>
      </c>
      <c r="U3918" s="96">
        <v>2000000</v>
      </c>
      <c r="V3918" s="108">
        <v>2200000</v>
      </c>
    </row>
    <row r="3919" spans="1:22" hidden="1" x14ac:dyDescent="0.2">
      <c r="A3919" s="103">
        <v>4434</v>
      </c>
      <c r="B3919" s="1" t="s">
        <v>49</v>
      </c>
      <c r="C3919" s="14">
        <v>24</v>
      </c>
      <c r="D3919" s="14">
        <v>617</v>
      </c>
      <c r="E3919" s="1">
        <v>17110</v>
      </c>
      <c r="F3919" s="1" t="str">
        <f t="shared" si="310"/>
        <v>ХУД24617</v>
      </c>
      <c r="G3919" s="2" t="s">
        <v>1352</v>
      </c>
      <c r="I3919" s="1">
        <v>5</v>
      </c>
      <c r="J3919" s="1">
        <v>2015</v>
      </c>
      <c r="K3919" s="2" t="s">
        <v>1349</v>
      </c>
      <c r="L3919" s="122">
        <f t="shared" si="309"/>
        <v>1.1000000000000001</v>
      </c>
      <c r="N3919" s="117">
        <v>2450000</v>
      </c>
      <c r="O3919" s="129">
        <f t="shared" si="311"/>
        <v>2695000</v>
      </c>
      <c r="P3919" s="14">
        <f t="shared" si="312"/>
        <v>0</v>
      </c>
      <c r="Q3919" s="14" t="str">
        <f>+IF(B3919='1'!$D$15,IF(C3919='1'!$D$16,'2'!D3919,""),"")</f>
        <v/>
      </c>
      <c r="S3919" s="36">
        <v>2100000</v>
      </c>
      <c r="T3919" s="87">
        <v>2200000</v>
      </c>
      <c r="U3919" s="96">
        <v>2250000</v>
      </c>
      <c r="V3919" s="108">
        <v>2450000</v>
      </c>
    </row>
    <row r="3920" spans="1:22" hidden="1" x14ac:dyDescent="0.2">
      <c r="A3920" s="103">
        <v>4435</v>
      </c>
      <c r="B3920" s="1" t="s">
        <v>49</v>
      </c>
      <c r="C3920" s="14">
        <v>24</v>
      </c>
      <c r="D3920" s="14">
        <v>616</v>
      </c>
      <c r="E3920" s="1">
        <v>17110</v>
      </c>
      <c r="F3920" s="1" t="str">
        <f t="shared" si="310"/>
        <v>ХУД24616</v>
      </c>
      <c r="G3920" s="2" t="s">
        <v>1352</v>
      </c>
      <c r="I3920" s="1">
        <v>5</v>
      </c>
      <c r="J3920" s="1">
        <v>2015</v>
      </c>
      <c r="K3920" s="2" t="s">
        <v>1349</v>
      </c>
      <c r="L3920" s="122">
        <f t="shared" si="309"/>
        <v>1.1000000000000001</v>
      </c>
      <c r="N3920" s="117">
        <v>2450000</v>
      </c>
      <c r="O3920" s="129">
        <f t="shared" si="311"/>
        <v>2695000</v>
      </c>
      <c r="P3920" s="14">
        <f t="shared" si="312"/>
        <v>0</v>
      </c>
      <c r="Q3920" s="14" t="str">
        <f>+IF(B3920='1'!$D$15,IF(C3920='1'!$D$16,'2'!D3920,""),"")</f>
        <v/>
      </c>
      <c r="S3920" s="36">
        <v>2100000</v>
      </c>
      <c r="T3920" s="87">
        <v>2200000</v>
      </c>
      <c r="U3920" s="96">
        <v>2250000</v>
      </c>
      <c r="V3920" s="108">
        <v>2450000</v>
      </c>
    </row>
    <row r="3921" spans="1:22" hidden="1" x14ac:dyDescent="0.2">
      <c r="A3921" s="103">
        <v>4436</v>
      </c>
      <c r="B3921" s="1" t="s">
        <v>49</v>
      </c>
      <c r="C3921" s="14">
        <v>24</v>
      </c>
      <c r="D3921" s="14">
        <v>615</v>
      </c>
      <c r="E3921" s="1">
        <v>17110</v>
      </c>
      <c r="F3921" s="1" t="str">
        <f t="shared" si="310"/>
        <v>ХУД24615</v>
      </c>
      <c r="G3921" s="2" t="s">
        <v>1352</v>
      </c>
      <c r="I3921" s="1">
        <v>5</v>
      </c>
      <c r="J3921" s="1">
        <v>2015</v>
      </c>
      <c r="K3921" s="2" t="s">
        <v>1349</v>
      </c>
      <c r="L3921" s="122">
        <f t="shared" si="309"/>
        <v>1.1000000000000001</v>
      </c>
      <c r="N3921" s="117">
        <v>2450000</v>
      </c>
      <c r="O3921" s="129">
        <f t="shared" si="311"/>
        <v>2695000</v>
      </c>
      <c r="P3921" s="14">
        <f t="shared" si="312"/>
        <v>0</v>
      </c>
      <c r="Q3921" s="14" t="str">
        <f>+IF(B3921='1'!$D$15,IF(C3921='1'!$D$16,'2'!D3921,""),"")</f>
        <v/>
      </c>
      <c r="S3921" s="36">
        <v>2100000</v>
      </c>
      <c r="T3921" s="87">
        <v>2200000</v>
      </c>
      <c r="U3921" s="96">
        <v>2250000</v>
      </c>
      <c r="V3921" s="108">
        <v>2450000</v>
      </c>
    </row>
    <row r="3922" spans="1:22" hidden="1" x14ac:dyDescent="0.2">
      <c r="A3922" s="103">
        <v>4437</v>
      </c>
      <c r="B3922" s="1" t="s">
        <v>49</v>
      </c>
      <c r="C3922" s="14">
        <v>24</v>
      </c>
      <c r="D3922" s="14">
        <v>614</v>
      </c>
      <c r="E3922" s="1">
        <v>17110</v>
      </c>
      <c r="F3922" s="1" t="str">
        <f t="shared" si="310"/>
        <v>ХУД24614</v>
      </c>
      <c r="G3922" s="2" t="s">
        <v>1352</v>
      </c>
      <c r="I3922" s="1">
        <v>5</v>
      </c>
      <c r="J3922" s="1">
        <v>2015</v>
      </c>
      <c r="K3922" s="2" t="s">
        <v>1349</v>
      </c>
      <c r="L3922" s="122">
        <f t="shared" si="309"/>
        <v>1.1000000000000001</v>
      </c>
      <c r="N3922" s="117">
        <v>2450000</v>
      </c>
      <c r="O3922" s="129">
        <f t="shared" si="311"/>
        <v>2695000</v>
      </c>
      <c r="P3922" s="14">
        <f t="shared" si="312"/>
        <v>0</v>
      </c>
      <c r="Q3922" s="14" t="str">
        <f>+IF(B3922='1'!$D$15,IF(C3922='1'!$D$16,'2'!D3922,""),"")</f>
        <v/>
      </c>
      <c r="S3922" s="36">
        <v>2100000</v>
      </c>
      <c r="T3922" s="87">
        <v>2200000</v>
      </c>
      <c r="U3922" s="96">
        <v>2250000</v>
      </c>
      <c r="V3922" s="108">
        <v>2450000</v>
      </c>
    </row>
    <row r="3923" spans="1:22" hidden="1" x14ac:dyDescent="0.2">
      <c r="A3923" s="103">
        <v>4438</v>
      </c>
      <c r="B3923" s="1" t="s">
        <v>49</v>
      </c>
      <c r="C3923" s="14">
        <v>24</v>
      </c>
      <c r="D3923" s="14">
        <v>613</v>
      </c>
      <c r="E3923" s="1">
        <v>17110</v>
      </c>
      <c r="F3923" s="1" t="str">
        <f t="shared" si="310"/>
        <v>ХУД24613</v>
      </c>
      <c r="G3923" s="2" t="s">
        <v>1352</v>
      </c>
      <c r="I3923" s="1">
        <v>5</v>
      </c>
      <c r="J3923" s="1">
        <v>2015</v>
      </c>
      <c r="K3923" s="2" t="s">
        <v>1349</v>
      </c>
      <c r="L3923" s="122">
        <f t="shared" si="309"/>
        <v>1.1000000000000001</v>
      </c>
      <c r="N3923" s="117">
        <v>2450000</v>
      </c>
      <c r="O3923" s="129">
        <f t="shared" si="311"/>
        <v>2695000</v>
      </c>
      <c r="P3923" s="14">
        <f t="shared" si="312"/>
        <v>0</v>
      </c>
      <c r="Q3923" s="14" t="str">
        <f>+IF(B3923='1'!$D$15,IF(C3923='1'!$D$16,'2'!D3923,""),"")</f>
        <v/>
      </c>
      <c r="S3923" s="36">
        <v>2100000</v>
      </c>
      <c r="T3923" s="87">
        <v>2200000</v>
      </c>
      <c r="U3923" s="96">
        <v>2250000</v>
      </c>
      <c r="V3923" s="108">
        <v>2450000</v>
      </c>
    </row>
    <row r="3924" spans="1:22" hidden="1" x14ac:dyDescent="0.2">
      <c r="A3924" s="103">
        <v>4439</v>
      </c>
      <c r="B3924" s="1" t="s">
        <v>49</v>
      </c>
      <c r="C3924" s="14">
        <v>24</v>
      </c>
      <c r="D3924" s="14">
        <v>612</v>
      </c>
      <c r="E3924" s="1">
        <v>17110</v>
      </c>
      <c r="F3924" s="1" t="str">
        <f t="shared" si="310"/>
        <v>ХУД24612</v>
      </c>
      <c r="G3924" s="2" t="s">
        <v>1352</v>
      </c>
      <c r="I3924" s="1">
        <v>5</v>
      </c>
      <c r="J3924" s="1">
        <v>2015</v>
      </c>
      <c r="K3924" s="2" t="s">
        <v>1349</v>
      </c>
      <c r="L3924" s="122">
        <f t="shared" si="309"/>
        <v>1.1000000000000001</v>
      </c>
      <c r="N3924" s="117">
        <v>2450000</v>
      </c>
      <c r="O3924" s="129">
        <f t="shared" si="311"/>
        <v>2695000</v>
      </c>
      <c r="P3924" s="14">
        <f t="shared" si="312"/>
        <v>0</v>
      </c>
      <c r="Q3924" s="14" t="str">
        <f>+IF(B3924='1'!$D$15,IF(C3924='1'!$D$16,'2'!D3924,""),"")</f>
        <v/>
      </c>
      <c r="S3924" s="36">
        <v>2100000</v>
      </c>
      <c r="T3924" s="87">
        <v>2200000</v>
      </c>
      <c r="U3924" s="96">
        <v>2250000</v>
      </c>
      <c r="V3924" s="108">
        <v>2450000</v>
      </c>
    </row>
    <row r="3925" spans="1:22" hidden="1" x14ac:dyDescent="0.2">
      <c r="A3925" s="103">
        <v>4440</v>
      </c>
      <c r="B3925" s="1" t="s">
        <v>49</v>
      </c>
      <c r="C3925" s="14">
        <v>24</v>
      </c>
      <c r="D3925" s="14">
        <v>611</v>
      </c>
      <c r="E3925" s="1">
        <v>17110</v>
      </c>
      <c r="F3925" s="1" t="str">
        <f t="shared" si="310"/>
        <v>ХУД24611</v>
      </c>
      <c r="G3925" s="2" t="s">
        <v>1352</v>
      </c>
      <c r="I3925" s="1">
        <v>5</v>
      </c>
      <c r="J3925" s="1">
        <v>2015</v>
      </c>
      <c r="K3925" s="2" t="s">
        <v>1349</v>
      </c>
      <c r="L3925" s="122">
        <f t="shared" si="309"/>
        <v>1.1000000000000001</v>
      </c>
      <c r="N3925" s="117">
        <v>2450000</v>
      </c>
      <c r="O3925" s="129">
        <f t="shared" si="311"/>
        <v>2695000</v>
      </c>
      <c r="P3925" s="14">
        <f t="shared" si="312"/>
        <v>0</v>
      </c>
      <c r="Q3925" s="14" t="str">
        <f>+IF(B3925='1'!$D$15,IF(C3925='1'!$D$16,'2'!D3925,""),"")</f>
        <v/>
      </c>
      <c r="S3925" s="36">
        <v>2100000</v>
      </c>
      <c r="T3925" s="87">
        <v>2200000</v>
      </c>
      <c r="U3925" s="96">
        <v>2250000</v>
      </c>
      <c r="V3925" s="108">
        <v>2450000</v>
      </c>
    </row>
    <row r="3926" spans="1:22" hidden="1" x14ac:dyDescent="0.2">
      <c r="A3926" s="103">
        <v>4441</v>
      </c>
      <c r="B3926" s="1" t="s">
        <v>49</v>
      </c>
      <c r="C3926" s="14">
        <v>24</v>
      </c>
      <c r="D3926" s="14">
        <v>610</v>
      </c>
      <c r="E3926" s="1">
        <v>17110</v>
      </c>
      <c r="F3926" s="1" t="str">
        <f t="shared" si="310"/>
        <v>ХУД24610</v>
      </c>
      <c r="G3926" s="2" t="s">
        <v>1352</v>
      </c>
      <c r="I3926" s="1">
        <v>5</v>
      </c>
      <c r="J3926" s="1">
        <v>2014</v>
      </c>
      <c r="K3926" s="2" t="s">
        <v>1349</v>
      </c>
      <c r="L3926" s="122">
        <f t="shared" si="309"/>
        <v>1.1000000000000001</v>
      </c>
      <c r="N3926" s="117">
        <v>2300000</v>
      </c>
      <c r="O3926" s="129">
        <f t="shared" si="311"/>
        <v>2530000</v>
      </c>
      <c r="P3926" s="14">
        <f t="shared" si="312"/>
        <v>0</v>
      </c>
      <c r="Q3926" s="14" t="str">
        <f>+IF(B3926='1'!$D$15,IF(C3926='1'!$D$16,'2'!D3926,""),"")</f>
        <v/>
      </c>
      <c r="S3926" s="36">
        <v>2100000</v>
      </c>
      <c r="T3926" s="87">
        <v>2100000</v>
      </c>
      <c r="U3926" s="96">
        <v>2100000</v>
      </c>
      <c r="V3926" s="108">
        <v>2300000</v>
      </c>
    </row>
    <row r="3927" spans="1:22" hidden="1" x14ac:dyDescent="0.2">
      <c r="A3927" s="103">
        <v>4442</v>
      </c>
      <c r="B3927" s="1" t="s">
        <v>49</v>
      </c>
      <c r="C3927" s="14">
        <v>24</v>
      </c>
      <c r="D3927" s="14">
        <v>609</v>
      </c>
      <c r="E3927" s="1">
        <v>17110</v>
      </c>
      <c r="F3927" s="1" t="str">
        <f t="shared" si="310"/>
        <v>ХУД24609</v>
      </c>
      <c r="G3927" s="2" t="s">
        <v>1352</v>
      </c>
      <c r="I3927" s="1">
        <v>5</v>
      </c>
      <c r="J3927" s="1">
        <v>2014</v>
      </c>
      <c r="K3927" s="2" t="s">
        <v>1349</v>
      </c>
      <c r="L3927" s="122">
        <f t="shared" si="309"/>
        <v>1.1000000000000001</v>
      </c>
      <c r="N3927" s="117">
        <v>2300000</v>
      </c>
      <c r="O3927" s="129">
        <f t="shared" si="311"/>
        <v>2530000</v>
      </c>
      <c r="P3927" s="14">
        <f t="shared" si="312"/>
        <v>0</v>
      </c>
      <c r="Q3927" s="14" t="str">
        <f>+IF(B3927='1'!$D$15,IF(C3927='1'!$D$16,'2'!D3927,""),"")</f>
        <v/>
      </c>
      <c r="S3927" s="36">
        <v>2100000</v>
      </c>
      <c r="T3927" s="87">
        <v>2100000</v>
      </c>
      <c r="U3927" s="96">
        <v>2100000</v>
      </c>
      <c r="V3927" s="108">
        <v>2300000</v>
      </c>
    </row>
    <row r="3928" spans="1:22" hidden="1" x14ac:dyDescent="0.2">
      <c r="A3928" s="103">
        <v>4443</v>
      </c>
      <c r="B3928" s="1" t="s">
        <v>49</v>
      </c>
      <c r="C3928" s="14">
        <v>24</v>
      </c>
      <c r="D3928" s="14">
        <v>608</v>
      </c>
      <c r="E3928" s="1">
        <v>17110</v>
      </c>
      <c r="F3928" s="1" t="str">
        <f t="shared" si="310"/>
        <v>ХУД24608</v>
      </c>
      <c r="G3928" s="2" t="s">
        <v>1352</v>
      </c>
      <c r="I3928" s="1">
        <v>5</v>
      </c>
      <c r="J3928" s="1">
        <v>2014</v>
      </c>
      <c r="K3928" s="2" t="s">
        <v>1349</v>
      </c>
      <c r="L3928" s="122">
        <f t="shared" si="309"/>
        <v>1.1000000000000001</v>
      </c>
      <c r="N3928" s="117">
        <v>2300000</v>
      </c>
      <c r="O3928" s="129">
        <f t="shared" si="311"/>
        <v>2530000</v>
      </c>
      <c r="P3928" s="14">
        <f t="shared" si="312"/>
        <v>0</v>
      </c>
      <c r="Q3928" s="14" t="str">
        <f>+IF(B3928='1'!$D$15,IF(C3928='1'!$D$16,'2'!D3928,""),"")</f>
        <v/>
      </c>
      <c r="S3928" s="36">
        <v>2100000</v>
      </c>
      <c r="T3928" s="87">
        <v>2100000</v>
      </c>
      <c r="U3928" s="96">
        <v>2100000</v>
      </c>
      <c r="V3928" s="108">
        <v>2300000</v>
      </c>
    </row>
    <row r="3929" spans="1:22" hidden="1" x14ac:dyDescent="0.2">
      <c r="A3929" s="103">
        <v>4444</v>
      </c>
      <c r="B3929" s="1" t="s">
        <v>49</v>
      </c>
      <c r="C3929" s="14">
        <v>24</v>
      </c>
      <c r="D3929" s="14">
        <v>607</v>
      </c>
      <c r="E3929" s="1">
        <v>17110</v>
      </c>
      <c r="F3929" s="1" t="str">
        <f t="shared" si="310"/>
        <v>ХУД24607</v>
      </c>
      <c r="G3929" s="2" t="s">
        <v>1352</v>
      </c>
      <c r="I3929" s="1">
        <v>5</v>
      </c>
      <c r="J3929" s="1">
        <v>2014</v>
      </c>
      <c r="K3929" s="2" t="s">
        <v>1349</v>
      </c>
      <c r="L3929" s="122">
        <f t="shared" si="309"/>
        <v>1.1000000000000001</v>
      </c>
      <c r="N3929" s="117">
        <v>2300000</v>
      </c>
      <c r="O3929" s="129">
        <f t="shared" si="311"/>
        <v>2530000</v>
      </c>
      <c r="P3929" s="14">
        <f t="shared" si="312"/>
        <v>0</v>
      </c>
      <c r="Q3929" s="14" t="str">
        <f>+IF(B3929='1'!$D$15,IF(C3929='1'!$D$16,'2'!D3929,""),"")</f>
        <v/>
      </c>
      <c r="S3929" s="36">
        <v>2100000</v>
      </c>
      <c r="T3929" s="87">
        <v>2100000</v>
      </c>
      <c r="U3929" s="96">
        <v>2100000</v>
      </c>
      <c r="V3929" s="108">
        <v>2300000</v>
      </c>
    </row>
    <row r="3930" spans="1:22" hidden="1" x14ac:dyDescent="0.2">
      <c r="A3930" s="103">
        <v>4445</v>
      </c>
      <c r="B3930" s="1" t="s">
        <v>49</v>
      </c>
      <c r="C3930" s="14">
        <v>24</v>
      </c>
      <c r="D3930" s="14">
        <v>606</v>
      </c>
      <c r="E3930" s="1">
        <v>17110</v>
      </c>
      <c r="F3930" s="1" t="str">
        <f t="shared" si="310"/>
        <v>ХУД24606</v>
      </c>
      <c r="G3930" s="2" t="s">
        <v>1352</v>
      </c>
      <c r="I3930" s="1">
        <v>5</v>
      </c>
      <c r="J3930" s="1">
        <v>2014</v>
      </c>
      <c r="K3930" s="2" t="s">
        <v>1349</v>
      </c>
      <c r="L3930" s="122">
        <f t="shared" si="309"/>
        <v>1.1000000000000001</v>
      </c>
      <c r="N3930" s="117">
        <v>2300000</v>
      </c>
      <c r="O3930" s="129">
        <f t="shared" si="311"/>
        <v>2530000</v>
      </c>
      <c r="P3930" s="14">
        <f t="shared" si="312"/>
        <v>0</v>
      </c>
      <c r="Q3930" s="14" t="str">
        <f>+IF(B3930='1'!$D$15,IF(C3930='1'!$D$16,'2'!D3930,""),"")</f>
        <v/>
      </c>
      <c r="S3930" s="36">
        <v>2100000</v>
      </c>
      <c r="T3930" s="87">
        <v>2100000</v>
      </c>
      <c r="U3930" s="96">
        <v>2100000</v>
      </c>
      <c r="V3930" s="108">
        <v>2300000</v>
      </c>
    </row>
    <row r="3931" spans="1:22" hidden="1" x14ac:dyDescent="0.2">
      <c r="A3931" s="103">
        <v>4446</v>
      </c>
      <c r="B3931" s="1" t="s">
        <v>49</v>
      </c>
      <c r="C3931" s="14">
        <v>24</v>
      </c>
      <c r="D3931" s="14">
        <v>605</v>
      </c>
      <c r="E3931" s="1">
        <v>17110</v>
      </c>
      <c r="F3931" s="1" t="str">
        <f t="shared" si="310"/>
        <v>ХУД24605</v>
      </c>
      <c r="G3931" s="2" t="s">
        <v>1352</v>
      </c>
      <c r="I3931" s="1">
        <v>5</v>
      </c>
      <c r="J3931" s="1">
        <v>2014</v>
      </c>
      <c r="K3931" s="2" t="s">
        <v>1349</v>
      </c>
      <c r="L3931" s="122">
        <f t="shared" ref="L3931:L3994" si="313">+$L$1</f>
        <v>1.1000000000000001</v>
      </c>
      <c r="N3931" s="117">
        <v>2300000</v>
      </c>
      <c r="O3931" s="129">
        <f t="shared" si="311"/>
        <v>2530000</v>
      </c>
      <c r="P3931" s="14">
        <f t="shared" si="312"/>
        <v>0</v>
      </c>
      <c r="Q3931" s="14" t="str">
        <f>+IF(B3931='1'!$D$15,IF(C3931='1'!$D$16,'2'!D3931,""),"")</f>
        <v/>
      </c>
      <c r="S3931" s="36">
        <v>2100000</v>
      </c>
      <c r="T3931" s="87">
        <v>2100000</v>
      </c>
      <c r="U3931" s="96">
        <v>2100000</v>
      </c>
      <c r="V3931" s="108">
        <v>2300000</v>
      </c>
    </row>
    <row r="3932" spans="1:22" hidden="1" x14ac:dyDescent="0.2">
      <c r="A3932" s="103">
        <v>4447</v>
      </c>
      <c r="B3932" s="1" t="s">
        <v>49</v>
      </c>
      <c r="C3932" s="14">
        <v>24</v>
      </c>
      <c r="D3932" s="14">
        <v>604</v>
      </c>
      <c r="E3932" s="1">
        <v>17110</v>
      </c>
      <c r="F3932" s="1" t="str">
        <f t="shared" si="310"/>
        <v>ХУД24604</v>
      </c>
      <c r="G3932" s="2" t="s">
        <v>1352</v>
      </c>
      <c r="I3932" s="1">
        <v>5</v>
      </c>
      <c r="J3932" s="1">
        <v>2014</v>
      </c>
      <c r="K3932" s="2" t="s">
        <v>1349</v>
      </c>
      <c r="L3932" s="122">
        <f t="shared" si="313"/>
        <v>1.1000000000000001</v>
      </c>
      <c r="N3932" s="117">
        <v>2300000</v>
      </c>
      <c r="O3932" s="129">
        <f t="shared" si="311"/>
        <v>2530000</v>
      </c>
      <c r="P3932" s="14">
        <f t="shared" si="312"/>
        <v>0</v>
      </c>
      <c r="Q3932" s="14" t="str">
        <f>+IF(B3932='1'!$D$15,IF(C3932='1'!$D$16,'2'!D3932,""),"")</f>
        <v/>
      </c>
      <c r="S3932" s="36">
        <v>2100000</v>
      </c>
      <c r="T3932" s="87">
        <v>2100000</v>
      </c>
      <c r="U3932" s="96">
        <v>2100000</v>
      </c>
      <c r="V3932" s="108">
        <v>2300000</v>
      </c>
    </row>
    <row r="3933" spans="1:22" hidden="1" x14ac:dyDescent="0.2">
      <c r="A3933" s="103">
        <v>4448</v>
      </c>
      <c r="B3933" s="1" t="s">
        <v>49</v>
      </c>
      <c r="C3933" s="14">
        <v>24</v>
      </c>
      <c r="D3933" s="14">
        <v>603</v>
      </c>
      <c r="E3933" s="1">
        <v>17110</v>
      </c>
      <c r="F3933" s="1" t="str">
        <f t="shared" si="310"/>
        <v>ХУД24603</v>
      </c>
      <c r="G3933" s="2" t="s">
        <v>1352</v>
      </c>
      <c r="I3933" s="1">
        <v>5</v>
      </c>
      <c r="J3933" s="1">
        <v>2014</v>
      </c>
      <c r="K3933" s="2" t="s">
        <v>1349</v>
      </c>
      <c r="L3933" s="122">
        <f t="shared" si="313"/>
        <v>1.1000000000000001</v>
      </c>
      <c r="N3933" s="117">
        <v>2300000</v>
      </c>
      <c r="O3933" s="129">
        <f t="shared" si="311"/>
        <v>2530000</v>
      </c>
      <c r="P3933" s="14">
        <f t="shared" si="312"/>
        <v>0</v>
      </c>
      <c r="Q3933" s="14" t="str">
        <f>+IF(B3933='1'!$D$15,IF(C3933='1'!$D$16,'2'!D3933,""),"")</f>
        <v/>
      </c>
      <c r="S3933" s="36">
        <v>2100000</v>
      </c>
      <c r="T3933" s="87">
        <v>2100000</v>
      </c>
      <c r="U3933" s="96">
        <v>2100000</v>
      </c>
      <c r="V3933" s="108">
        <v>2300000</v>
      </c>
    </row>
    <row r="3934" spans="1:22" hidden="1" x14ac:dyDescent="0.2">
      <c r="A3934" s="103">
        <v>4449</v>
      </c>
      <c r="B3934" s="1" t="s">
        <v>49</v>
      </c>
      <c r="C3934" s="14">
        <v>24</v>
      </c>
      <c r="D3934" s="14">
        <v>602</v>
      </c>
      <c r="E3934" s="1">
        <v>17110</v>
      </c>
      <c r="F3934" s="1" t="str">
        <f t="shared" si="310"/>
        <v>ХУД24602</v>
      </c>
      <c r="G3934" s="2" t="s">
        <v>1352</v>
      </c>
      <c r="I3934" s="1">
        <v>5</v>
      </c>
      <c r="J3934" s="1">
        <v>2014</v>
      </c>
      <c r="K3934" s="2" t="s">
        <v>1349</v>
      </c>
      <c r="L3934" s="122">
        <f t="shared" si="313"/>
        <v>1.1000000000000001</v>
      </c>
      <c r="N3934" s="117">
        <v>2300000</v>
      </c>
      <c r="O3934" s="129">
        <f t="shared" si="311"/>
        <v>2530000</v>
      </c>
      <c r="P3934" s="14">
        <f t="shared" si="312"/>
        <v>0</v>
      </c>
      <c r="Q3934" s="14" t="str">
        <f>+IF(B3934='1'!$D$15,IF(C3934='1'!$D$16,'2'!D3934,""),"")</f>
        <v/>
      </c>
      <c r="S3934" s="36">
        <v>2100000</v>
      </c>
      <c r="T3934" s="87">
        <v>2100000</v>
      </c>
      <c r="U3934" s="96">
        <v>2100000</v>
      </c>
      <c r="V3934" s="108">
        <v>2300000</v>
      </c>
    </row>
    <row r="3935" spans="1:22" hidden="1" x14ac:dyDescent="0.2">
      <c r="A3935" s="103">
        <v>4450</v>
      </c>
      <c r="B3935" s="1" t="s">
        <v>49</v>
      </c>
      <c r="C3935" s="14">
        <v>24</v>
      </c>
      <c r="D3935" s="14">
        <v>601</v>
      </c>
      <c r="E3935" s="1">
        <v>17110</v>
      </c>
      <c r="F3935" s="1" t="str">
        <f t="shared" si="310"/>
        <v>ХУД24601</v>
      </c>
      <c r="G3935" s="2" t="s">
        <v>1352</v>
      </c>
      <c r="I3935" s="1">
        <v>5</v>
      </c>
      <c r="J3935" s="1">
        <v>2014</v>
      </c>
      <c r="K3935" s="2" t="s">
        <v>1349</v>
      </c>
      <c r="L3935" s="122">
        <f t="shared" si="313"/>
        <v>1.1000000000000001</v>
      </c>
      <c r="N3935" s="117">
        <v>2300000</v>
      </c>
      <c r="O3935" s="129">
        <f t="shared" si="311"/>
        <v>2530000</v>
      </c>
      <c r="P3935" s="14">
        <f t="shared" si="312"/>
        <v>0</v>
      </c>
      <c r="Q3935" s="14" t="str">
        <f>+IF(B3935='1'!$D$15,IF(C3935='1'!$D$16,'2'!D3935,""),"")</f>
        <v/>
      </c>
      <c r="S3935" s="36">
        <v>2100000</v>
      </c>
      <c r="T3935" s="87">
        <v>2100000</v>
      </c>
      <c r="U3935" s="96">
        <v>2100000</v>
      </c>
      <c r="V3935" s="108">
        <v>2300000</v>
      </c>
    </row>
    <row r="3936" spans="1:22" hidden="1" x14ac:dyDescent="0.2">
      <c r="A3936" s="103">
        <v>4451</v>
      </c>
      <c r="B3936" s="1" t="s">
        <v>49</v>
      </c>
      <c r="C3936" s="14">
        <v>24</v>
      </c>
      <c r="D3936" s="14">
        <v>512</v>
      </c>
      <c r="E3936" s="1">
        <v>17110</v>
      </c>
      <c r="F3936" s="1" t="str">
        <f t="shared" si="310"/>
        <v>ХУД24512</v>
      </c>
      <c r="G3936" s="2" t="s">
        <v>1354</v>
      </c>
      <c r="I3936" s="1">
        <v>7</v>
      </c>
      <c r="J3936" s="1" t="s">
        <v>2196</v>
      </c>
      <c r="K3936" s="2" t="s">
        <v>1349</v>
      </c>
      <c r="L3936" s="122">
        <f t="shared" si="313"/>
        <v>1.1000000000000001</v>
      </c>
      <c r="N3936" s="117">
        <v>0</v>
      </c>
      <c r="O3936" s="129">
        <f t="shared" si="311"/>
        <v>0</v>
      </c>
      <c r="P3936" s="14">
        <f t="shared" si="312"/>
        <v>0</v>
      </c>
      <c r="Q3936" s="14" t="str">
        <f>+IF(B3936='1'!$D$15,IF(C3936='1'!$D$16,'2'!D3936,""),"")</f>
        <v/>
      </c>
      <c r="S3936" s="36"/>
      <c r="T3936" s="87"/>
      <c r="U3936" s="96">
        <v>0</v>
      </c>
      <c r="V3936" s="108">
        <v>0</v>
      </c>
    </row>
    <row r="3937" spans="1:22" hidden="1" x14ac:dyDescent="0.2">
      <c r="A3937" s="103">
        <v>4452</v>
      </c>
      <c r="B3937" s="1" t="s">
        <v>49</v>
      </c>
      <c r="C3937" s="14">
        <v>24</v>
      </c>
      <c r="D3937" s="14">
        <v>479</v>
      </c>
      <c r="F3937" s="1" t="str">
        <f t="shared" si="310"/>
        <v>ХУД24479</v>
      </c>
      <c r="G3937" s="2" t="s">
        <v>1858</v>
      </c>
      <c r="I3937" s="1">
        <v>10</v>
      </c>
      <c r="J3937" s="1">
        <v>2019</v>
      </c>
      <c r="L3937" s="122">
        <f t="shared" si="313"/>
        <v>1.1000000000000001</v>
      </c>
      <c r="N3937" s="117">
        <v>3600000</v>
      </c>
      <c r="O3937" s="129">
        <f t="shared" si="311"/>
        <v>3960000.0000000005</v>
      </c>
      <c r="P3937" s="14">
        <f t="shared" si="312"/>
        <v>0</v>
      </c>
      <c r="Q3937" s="14" t="str">
        <f>+IF(B3937='1'!$D$15,IF(C3937='1'!$D$16,'2'!D3937,""),"")</f>
        <v/>
      </c>
      <c r="S3937" s="36">
        <v>3100000</v>
      </c>
      <c r="T3937" s="87">
        <v>3300000</v>
      </c>
      <c r="U3937" s="96">
        <v>3400000</v>
      </c>
      <c r="V3937" s="108">
        <v>3600000</v>
      </c>
    </row>
    <row r="3938" spans="1:22" hidden="1" x14ac:dyDescent="0.2">
      <c r="A3938" s="103">
        <v>4453</v>
      </c>
      <c r="B3938" s="1" t="s">
        <v>49</v>
      </c>
      <c r="C3938" s="14">
        <v>24</v>
      </c>
      <c r="D3938" s="14">
        <v>478</v>
      </c>
      <c r="F3938" s="1" t="str">
        <f t="shared" si="310"/>
        <v>ХУД24478</v>
      </c>
      <c r="G3938" s="2" t="s">
        <v>1858</v>
      </c>
      <c r="I3938" s="1">
        <v>10</v>
      </c>
      <c r="J3938" s="1">
        <v>2019</v>
      </c>
      <c r="L3938" s="122">
        <f t="shared" si="313"/>
        <v>1.1000000000000001</v>
      </c>
      <c r="N3938" s="117">
        <v>3600000</v>
      </c>
      <c r="O3938" s="129">
        <f t="shared" si="311"/>
        <v>3960000.0000000005</v>
      </c>
      <c r="P3938" s="14">
        <f t="shared" si="312"/>
        <v>0</v>
      </c>
      <c r="Q3938" s="14" t="str">
        <f>+IF(B3938='1'!$D$15,IF(C3938='1'!$D$16,'2'!D3938,""),"")</f>
        <v/>
      </c>
      <c r="S3938" s="36">
        <v>3100000</v>
      </c>
      <c r="T3938" s="87">
        <v>3300000</v>
      </c>
      <c r="U3938" s="96">
        <v>3400000</v>
      </c>
      <c r="V3938" s="108">
        <v>3600000</v>
      </c>
    </row>
    <row r="3939" spans="1:22" hidden="1" x14ac:dyDescent="0.2">
      <c r="A3939" s="103">
        <v>4454</v>
      </c>
      <c r="B3939" s="1" t="s">
        <v>49</v>
      </c>
      <c r="C3939" s="14">
        <v>24</v>
      </c>
      <c r="D3939" s="14">
        <v>477</v>
      </c>
      <c r="F3939" s="1" t="str">
        <f t="shared" si="310"/>
        <v>ХУД24477</v>
      </c>
      <c r="G3939" s="2" t="s">
        <v>1858</v>
      </c>
      <c r="I3939" s="1">
        <v>10</v>
      </c>
      <c r="J3939" s="1">
        <v>2019</v>
      </c>
      <c r="L3939" s="122">
        <f t="shared" si="313"/>
        <v>1.1000000000000001</v>
      </c>
      <c r="N3939" s="117">
        <v>3600000</v>
      </c>
      <c r="O3939" s="129">
        <f t="shared" si="311"/>
        <v>3960000.0000000005</v>
      </c>
      <c r="P3939" s="14">
        <f t="shared" si="312"/>
        <v>0</v>
      </c>
      <c r="Q3939" s="14" t="str">
        <f>+IF(B3939='1'!$D$15,IF(C3939='1'!$D$16,'2'!D3939,""),"")</f>
        <v/>
      </c>
      <c r="S3939" s="36">
        <v>3100000</v>
      </c>
      <c r="T3939" s="87">
        <v>3300000</v>
      </c>
      <c r="U3939" s="96">
        <v>3400000</v>
      </c>
      <c r="V3939" s="108">
        <v>3600000</v>
      </c>
    </row>
    <row r="3940" spans="1:22" hidden="1" x14ac:dyDescent="0.2">
      <c r="A3940" s="103">
        <v>4455</v>
      </c>
      <c r="B3940" s="1" t="s">
        <v>49</v>
      </c>
      <c r="C3940" s="14">
        <v>24</v>
      </c>
      <c r="D3940" s="14">
        <v>476</v>
      </c>
      <c r="F3940" s="1" t="str">
        <f t="shared" si="310"/>
        <v>ХУД24476</v>
      </c>
      <c r="G3940" s="2" t="s">
        <v>1858</v>
      </c>
      <c r="I3940" s="1">
        <v>10</v>
      </c>
      <c r="J3940" s="1">
        <v>2019</v>
      </c>
      <c r="L3940" s="122">
        <f t="shared" si="313"/>
        <v>1.1000000000000001</v>
      </c>
      <c r="N3940" s="117">
        <v>3600000</v>
      </c>
      <c r="O3940" s="129">
        <f t="shared" si="311"/>
        <v>3960000.0000000005</v>
      </c>
      <c r="P3940" s="14">
        <f t="shared" si="312"/>
        <v>0</v>
      </c>
      <c r="Q3940" s="14" t="str">
        <f>+IF(B3940='1'!$D$15,IF(C3940='1'!$D$16,'2'!D3940,""),"")</f>
        <v/>
      </c>
      <c r="S3940" s="36">
        <v>3100000</v>
      </c>
      <c r="T3940" s="87">
        <v>3300000</v>
      </c>
      <c r="U3940" s="96">
        <v>3400000</v>
      </c>
      <c r="V3940" s="108">
        <v>3600000</v>
      </c>
    </row>
    <row r="3941" spans="1:22" hidden="1" x14ac:dyDescent="0.2">
      <c r="A3941" s="103">
        <v>4456</v>
      </c>
      <c r="B3941" s="1" t="s">
        <v>49</v>
      </c>
      <c r="C3941" s="14">
        <v>24</v>
      </c>
      <c r="D3941" s="14">
        <v>475</v>
      </c>
      <c r="F3941" s="1" t="str">
        <f t="shared" si="310"/>
        <v>ХУД24475</v>
      </c>
      <c r="G3941" s="2" t="s">
        <v>2183</v>
      </c>
      <c r="I3941" s="1">
        <v>10</v>
      </c>
      <c r="J3941" s="1">
        <v>2023</v>
      </c>
      <c r="L3941" s="122">
        <f t="shared" si="313"/>
        <v>1.1000000000000001</v>
      </c>
      <c r="N3941" s="117">
        <v>3600000</v>
      </c>
      <c r="O3941" s="129">
        <f t="shared" si="311"/>
        <v>3960000.0000000005</v>
      </c>
      <c r="P3941" s="14">
        <f t="shared" si="312"/>
        <v>0</v>
      </c>
      <c r="Q3941" s="14" t="str">
        <f>+IF(B3941='1'!$D$15,IF(C3941='1'!$D$16,'2'!D3941,""),"")</f>
        <v/>
      </c>
      <c r="S3941" s="36"/>
      <c r="T3941" s="87"/>
      <c r="U3941" s="96">
        <v>3400000</v>
      </c>
      <c r="V3941" s="108">
        <v>3600000</v>
      </c>
    </row>
    <row r="3942" spans="1:22" hidden="1" x14ac:dyDescent="0.2">
      <c r="A3942" s="103">
        <v>4457</v>
      </c>
      <c r="B3942" s="1" t="s">
        <v>49</v>
      </c>
      <c r="C3942" s="14">
        <v>24</v>
      </c>
      <c r="D3942" s="14">
        <v>474</v>
      </c>
      <c r="F3942" s="1" t="str">
        <f t="shared" si="310"/>
        <v>ХУД24474</v>
      </c>
      <c r="G3942" s="2" t="s">
        <v>2183</v>
      </c>
      <c r="I3942" s="1">
        <v>10</v>
      </c>
      <c r="J3942" s="1">
        <v>2023</v>
      </c>
      <c r="L3942" s="122">
        <f t="shared" si="313"/>
        <v>1.1000000000000001</v>
      </c>
      <c r="N3942" s="117">
        <v>3600000</v>
      </c>
      <c r="O3942" s="129">
        <f t="shared" si="311"/>
        <v>3960000.0000000005</v>
      </c>
      <c r="P3942" s="14">
        <f t="shared" si="312"/>
        <v>0</v>
      </c>
      <c r="Q3942" s="14" t="str">
        <f>+IF(B3942='1'!$D$15,IF(C3942='1'!$D$16,'2'!D3942,""),"")</f>
        <v/>
      </c>
      <c r="S3942" s="36"/>
      <c r="T3942" s="87"/>
      <c r="U3942" s="96">
        <v>3400000</v>
      </c>
      <c r="V3942" s="108">
        <v>3600000</v>
      </c>
    </row>
    <row r="3943" spans="1:22" hidden="1" x14ac:dyDescent="0.2">
      <c r="A3943" s="103">
        <v>4458</v>
      </c>
      <c r="B3943" s="1" t="s">
        <v>49</v>
      </c>
      <c r="C3943" s="14">
        <v>24</v>
      </c>
      <c r="D3943" s="14">
        <v>473</v>
      </c>
      <c r="F3943" s="1" t="str">
        <f t="shared" si="310"/>
        <v>ХУД24473</v>
      </c>
      <c r="G3943" s="2" t="s">
        <v>2183</v>
      </c>
      <c r="I3943" s="1">
        <v>10</v>
      </c>
      <c r="J3943" s="1">
        <v>2023</v>
      </c>
      <c r="L3943" s="122">
        <f t="shared" si="313"/>
        <v>1.1000000000000001</v>
      </c>
      <c r="N3943" s="117">
        <v>3600000</v>
      </c>
      <c r="O3943" s="129">
        <f t="shared" si="311"/>
        <v>3960000.0000000005</v>
      </c>
      <c r="P3943" s="14">
        <f t="shared" si="312"/>
        <v>0</v>
      </c>
      <c r="Q3943" s="14" t="str">
        <f>+IF(B3943='1'!$D$15,IF(C3943='1'!$D$16,'2'!D3943,""),"")</f>
        <v/>
      </c>
      <c r="S3943" s="36"/>
      <c r="T3943" s="87"/>
      <c r="U3943" s="96">
        <v>3400000</v>
      </c>
      <c r="V3943" s="108">
        <v>3600000</v>
      </c>
    </row>
    <row r="3944" spans="1:22" hidden="1" x14ac:dyDescent="0.2">
      <c r="A3944" s="103">
        <v>4459</v>
      </c>
      <c r="B3944" s="1" t="s">
        <v>49</v>
      </c>
      <c r="C3944" s="14">
        <v>24</v>
      </c>
      <c r="D3944" s="14">
        <v>412</v>
      </c>
      <c r="E3944" s="1">
        <v>17110</v>
      </c>
      <c r="F3944" s="1" t="str">
        <f t="shared" si="310"/>
        <v>ХУД24412</v>
      </c>
      <c r="G3944" s="2" t="s">
        <v>1348</v>
      </c>
      <c r="I3944" s="1">
        <v>9</v>
      </c>
      <c r="J3944" s="1">
        <v>2019</v>
      </c>
      <c r="K3944" s="2" t="s">
        <v>1349</v>
      </c>
      <c r="L3944" s="122">
        <f t="shared" si="313"/>
        <v>1.1000000000000001</v>
      </c>
      <c r="N3944" s="117">
        <v>2500000</v>
      </c>
      <c r="O3944" s="129">
        <f t="shared" si="311"/>
        <v>2750000</v>
      </c>
      <c r="P3944" s="14">
        <f t="shared" si="312"/>
        <v>0</v>
      </c>
      <c r="Q3944" s="14" t="str">
        <f>+IF(B3944='1'!$D$15,IF(C3944='1'!$D$16,'2'!D3944,""),"")</f>
        <v/>
      </c>
      <c r="S3944" s="36">
        <v>2300000</v>
      </c>
      <c r="T3944" s="87">
        <v>2300000</v>
      </c>
      <c r="U3944" s="96">
        <v>2300000</v>
      </c>
      <c r="V3944" s="108">
        <v>2500000</v>
      </c>
    </row>
    <row r="3945" spans="1:22" hidden="1" x14ac:dyDescent="0.2">
      <c r="A3945" s="103">
        <v>4460</v>
      </c>
      <c r="B3945" s="1" t="s">
        <v>49</v>
      </c>
      <c r="C3945" s="14">
        <v>24</v>
      </c>
      <c r="D3945" s="14">
        <v>410</v>
      </c>
      <c r="E3945" s="1">
        <v>17110</v>
      </c>
      <c r="F3945" s="1" t="str">
        <f t="shared" si="310"/>
        <v>ХУД24410</v>
      </c>
      <c r="G3945" s="2" t="s">
        <v>1348</v>
      </c>
      <c r="I3945" s="1">
        <v>9</v>
      </c>
      <c r="J3945" s="1">
        <v>2019</v>
      </c>
      <c r="K3945" s="2" t="s">
        <v>1349</v>
      </c>
      <c r="L3945" s="122">
        <f t="shared" si="313"/>
        <v>1.1000000000000001</v>
      </c>
      <c r="N3945" s="117">
        <v>2500000</v>
      </c>
      <c r="O3945" s="129">
        <f t="shared" si="311"/>
        <v>2750000</v>
      </c>
      <c r="P3945" s="14">
        <f t="shared" si="312"/>
        <v>0</v>
      </c>
      <c r="Q3945" s="14" t="str">
        <f>+IF(B3945='1'!$D$15,IF(C3945='1'!$D$16,'2'!D3945,""),"")</f>
        <v/>
      </c>
      <c r="S3945" s="36">
        <v>2300000</v>
      </c>
      <c r="T3945" s="87">
        <v>2300000</v>
      </c>
      <c r="U3945" s="96">
        <v>2300000</v>
      </c>
      <c r="V3945" s="108">
        <v>2500000</v>
      </c>
    </row>
    <row r="3946" spans="1:22" hidden="1" x14ac:dyDescent="0.2">
      <c r="A3946" s="103">
        <v>4461</v>
      </c>
      <c r="B3946" s="1" t="s">
        <v>49</v>
      </c>
      <c r="C3946" s="14">
        <v>24</v>
      </c>
      <c r="D3946" s="14">
        <v>409</v>
      </c>
      <c r="E3946" s="1">
        <v>17110</v>
      </c>
      <c r="F3946" s="1" t="str">
        <f t="shared" si="310"/>
        <v>ХУД24409</v>
      </c>
      <c r="G3946" s="2" t="s">
        <v>1348</v>
      </c>
      <c r="I3946" s="1">
        <v>12</v>
      </c>
      <c r="J3946" s="1">
        <v>2019</v>
      </c>
      <c r="K3946" s="2" t="s">
        <v>1349</v>
      </c>
      <c r="L3946" s="122">
        <f t="shared" si="313"/>
        <v>1.1000000000000001</v>
      </c>
      <c r="N3946" s="117">
        <v>2500000</v>
      </c>
      <c r="O3946" s="129">
        <f t="shared" si="311"/>
        <v>2750000</v>
      </c>
      <c r="P3946" s="14">
        <f t="shared" si="312"/>
        <v>0</v>
      </c>
      <c r="Q3946" s="14" t="str">
        <f>+IF(B3946='1'!$D$15,IF(C3946='1'!$D$16,'2'!D3946,""),"")</f>
        <v/>
      </c>
      <c r="S3946" s="36">
        <v>2300000</v>
      </c>
      <c r="T3946" s="87">
        <v>2300000</v>
      </c>
      <c r="U3946" s="96">
        <v>2300000</v>
      </c>
      <c r="V3946" s="108">
        <v>2500000</v>
      </c>
    </row>
    <row r="3947" spans="1:22" hidden="1" x14ac:dyDescent="0.2">
      <c r="A3947" s="103">
        <v>4462</v>
      </c>
      <c r="B3947" s="1" t="s">
        <v>49</v>
      </c>
      <c r="C3947" s="14">
        <v>24</v>
      </c>
      <c r="D3947" s="14">
        <v>408</v>
      </c>
      <c r="E3947" s="1">
        <v>17110</v>
      </c>
      <c r="F3947" s="1" t="str">
        <f t="shared" si="310"/>
        <v>ХУД24408</v>
      </c>
      <c r="G3947" s="2" t="s">
        <v>1348</v>
      </c>
      <c r="I3947" s="1">
        <v>12</v>
      </c>
      <c r="J3947" s="1">
        <v>2019</v>
      </c>
      <c r="K3947" s="2" t="s">
        <v>1349</v>
      </c>
      <c r="L3947" s="122">
        <f t="shared" si="313"/>
        <v>1.1000000000000001</v>
      </c>
      <c r="N3947" s="117">
        <v>2500000</v>
      </c>
      <c r="O3947" s="129">
        <f t="shared" si="311"/>
        <v>2750000</v>
      </c>
      <c r="P3947" s="14">
        <f t="shared" si="312"/>
        <v>0</v>
      </c>
      <c r="Q3947" s="14" t="str">
        <f>+IF(B3947='1'!$D$15,IF(C3947='1'!$D$16,'2'!D3947,""),"")</f>
        <v/>
      </c>
      <c r="S3947" s="36">
        <v>2300000</v>
      </c>
      <c r="T3947" s="87">
        <v>2300000</v>
      </c>
      <c r="U3947" s="96">
        <v>2300000</v>
      </c>
      <c r="V3947" s="108">
        <v>2500000</v>
      </c>
    </row>
    <row r="3948" spans="1:22" hidden="1" x14ac:dyDescent="0.2">
      <c r="A3948" s="103">
        <v>4463</v>
      </c>
      <c r="B3948" s="1" t="s">
        <v>49</v>
      </c>
      <c r="C3948" s="14">
        <v>24</v>
      </c>
      <c r="D3948" s="14">
        <v>407</v>
      </c>
      <c r="E3948" s="1">
        <v>17110</v>
      </c>
      <c r="F3948" s="1" t="str">
        <f t="shared" si="310"/>
        <v>ХУД24407</v>
      </c>
      <c r="G3948" s="2" t="s">
        <v>1348</v>
      </c>
      <c r="I3948" s="1">
        <v>12</v>
      </c>
      <c r="J3948" s="1">
        <v>2019</v>
      </c>
      <c r="K3948" s="2" t="s">
        <v>1349</v>
      </c>
      <c r="L3948" s="122">
        <f t="shared" si="313"/>
        <v>1.1000000000000001</v>
      </c>
      <c r="N3948" s="117">
        <v>2500000</v>
      </c>
      <c r="O3948" s="129">
        <f t="shared" si="311"/>
        <v>2750000</v>
      </c>
      <c r="P3948" s="14">
        <f t="shared" si="312"/>
        <v>0</v>
      </c>
      <c r="Q3948" s="14" t="str">
        <f>+IF(B3948='1'!$D$15,IF(C3948='1'!$D$16,'2'!D3948,""),"")</f>
        <v/>
      </c>
      <c r="S3948" s="36">
        <v>2300000</v>
      </c>
      <c r="T3948" s="87">
        <v>2300000</v>
      </c>
      <c r="U3948" s="96">
        <v>2300000</v>
      </c>
      <c r="V3948" s="108">
        <v>2500000</v>
      </c>
    </row>
    <row r="3949" spans="1:22" hidden="1" x14ac:dyDescent="0.2">
      <c r="A3949" s="103">
        <v>4464</v>
      </c>
      <c r="B3949" s="1" t="s">
        <v>49</v>
      </c>
      <c r="C3949" s="14">
        <v>24</v>
      </c>
      <c r="D3949" s="14">
        <v>406</v>
      </c>
      <c r="E3949" s="1">
        <v>17110</v>
      </c>
      <c r="F3949" s="1" t="str">
        <f t="shared" si="310"/>
        <v>ХУД24406</v>
      </c>
      <c r="G3949" s="2" t="s">
        <v>1348</v>
      </c>
      <c r="I3949" s="1">
        <v>12</v>
      </c>
      <c r="J3949" s="1">
        <v>2019</v>
      </c>
      <c r="K3949" s="2" t="s">
        <v>1349</v>
      </c>
      <c r="L3949" s="122">
        <f t="shared" si="313"/>
        <v>1.1000000000000001</v>
      </c>
      <c r="N3949" s="117">
        <v>2500000</v>
      </c>
      <c r="O3949" s="129">
        <f t="shared" si="311"/>
        <v>2750000</v>
      </c>
      <c r="P3949" s="14">
        <f t="shared" si="312"/>
        <v>0</v>
      </c>
      <c r="Q3949" s="14" t="str">
        <f>+IF(B3949='1'!$D$15,IF(C3949='1'!$D$16,'2'!D3949,""),"")</f>
        <v/>
      </c>
      <c r="S3949" s="36">
        <v>2300000</v>
      </c>
      <c r="T3949" s="87">
        <v>2300000</v>
      </c>
      <c r="U3949" s="96">
        <v>2300000</v>
      </c>
      <c r="V3949" s="108">
        <v>2500000</v>
      </c>
    </row>
    <row r="3950" spans="1:22" hidden="1" x14ac:dyDescent="0.2">
      <c r="A3950" s="103">
        <v>4465</v>
      </c>
      <c r="B3950" s="1" t="s">
        <v>49</v>
      </c>
      <c r="C3950" s="14">
        <v>24</v>
      </c>
      <c r="D3950" s="14">
        <v>405</v>
      </c>
      <c r="E3950" s="1">
        <v>17110</v>
      </c>
      <c r="F3950" s="1" t="str">
        <f t="shared" si="310"/>
        <v>ХУД24405</v>
      </c>
      <c r="G3950" s="2" t="s">
        <v>1348</v>
      </c>
      <c r="I3950" s="1">
        <v>9</v>
      </c>
      <c r="J3950" s="1">
        <v>2019</v>
      </c>
      <c r="K3950" s="2" t="s">
        <v>1349</v>
      </c>
      <c r="L3950" s="122">
        <f t="shared" si="313"/>
        <v>1.1000000000000001</v>
      </c>
      <c r="N3950" s="117">
        <v>2500000</v>
      </c>
      <c r="O3950" s="129">
        <f t="shared" si="311"/>
        <v>2750000</v>
      </c>
      <c r="P3950" s="14">
        <f t="shared" si="312"/>
        <v>0</v>
      </c>
      <c r="Q3950" s="14" t="str">
        <f>+IF(B3950='1'!$D$15,IF(C3950='1'!$D$16,'2'!D3950,""),"")</f>
        <v/>
      </c>
      <c r="S3950" s="36">
        <v>2300000</v>
      </c>
      <c r="T3950" s="87">
        <v>2300000</v>
      </c>
      <c r="U3950" s="96">
        <v>2300000</v>
      </c>
      <c r="V3950" s="108">
        <v>2500000</v>
      </c>
    </row>
    <row r="3951" spans="1:22" hidden="1" x14ac:dyDescent="0.2">
      <c r="A3951" s="103">
        <v>4466</v>
      </c>
      <c r="B3951" s="1" t="s">
        <v>49</v>
      </c>
      <c r="C3951" s="14">
        <v>24</v>
      </c>
      <c r="D3951" s="14">
        <v>404</v>
      </c>
      <c r="E3951" s="1">
        <v>17110</v>
      </c>
      <c r="F3951" s="1" t="str">
        <f t="shared" si="310"/>
        <v>ХУД24404</v>
      </c>
      <c r="G3951" s="2" t="s">
        <v>1348</v>
      </c>
      <c r="I3951" s="1">
        <v>12</v>
      </c>
      <c r="J3951" s="1">
        <v>2019</v>
      </c>
      <c r="K3951" s="2" t="s">
        <v>1349</v>
      </c>
      <c r="L3951" s="122">
        <f t="shared" si="313"/>
        <v>1.1000000000000001</v>
      </c>
      <c r="N3951" s="117">
        <v>2500000</v>
      </c>
      <c r="O3951" s="129">
        <f t="shared" si="311"/>
        <v>2750000</v>
      </c>
      <c r="P3951" s="14">
        <f t="shared" si="312"/>
        <v>0</v>
      </c>
      <c r="Q3951" s="14" t="str">
        <f>+IF(B3951='1'!$D$15,IF(C3951='1'!$D$16,'2'!D3951,""),"")</f>
        <v/>
      </c>
      <c r="S3951" s="36">
        <v>2300000</v>
      </c>
      <c r="T3951" s="87">
        <v>2300000</v>
      </c>
      <c r="U3951" s="96">
        <v>2300000</v>
      </c>
      <c r="V3951" s="108">
        <v>2500000</v>
      </c>
    </row>
    <row r="3952" spans="1:22" hidden="1" x14ac:dyDescent="0.2">
      <c r="A3952" s="103">
        <v>4467</v>
      </c>
      <c r="B3952" s="1" t="s">
        <v>49</v>
      </c>
      <c r="C3952" s="14">
        <v>24</v>
      </c>
      <c r="D3952" s="14">
        <v>403</v>
      </c>
      <c r="E3952" s="1">
        <v>17110</v>
      </c>
      <c r="F3952" s="1" t="str">
        <f t="shared" si="310"/>
        <v>ХУД24403</v>
      </c>
      <c r="G3952" s="2" t="s">
        <v>1348</v>
      </c>
      <c r="I3952" s="1">
        <v>12</v>
      </c>
      <c r="J3952" s="1">
        <v>2019</v>
      </c>
      <c r="K3952" s="2" t="s">
        <v>1349</v>
      </c>
      <c r="L3952" s="122">
        <f t="shared" si="313"/>
        <v>1.1000000000000001</v>
      </c>
      <c r="N3952" s="117">
        <v>2500000</v>
      </c>
      <c r="O3952" s="129">
        <f t="shared" si="311"/>
        <v>2750000</v>
      </c>
      <c r="P3952" s="14">
        <f t="shared" si="312"/>
        <v>0</v>
      </c>
      <c r="Q3952" s="14" t="str">
        <f>+IF(B3952='1'!$D$15,IF(C3952='1'!$D$16,'2'!D3952,""),"")</f>
        <v/>
      </c>
      <c r="S3952" s="36">
        <v>2300000</v>
      </c>
      <c r="T3952" s="87">
        <v>2300000</v>
      </c>
      <c r="U3952" s="96">
        <v>2300000</v>
      </c>
      <c r="V3952" s="108">
        <v>2500000</v>
      </c>
    </row>
    <row r="3953" spans="1:22" hidden="1" x14ac:dyDescent="0.2">
      <c r="A3953" s="103">
        <v>4468</v>
      </c>
      <c r="B3953" s="1" t="s">
        <v>49</v>
      </c>
      <c r="C3953" s="14">
        <v>24</v>
      </c>
      <c r="D3953" s="14">
        <v>402</v>
      </c>
      <c r="E3953" s="1">
        <v>17110</v>
      </c>
      <c r="F3953" s="1" t="str">
        <f t="shared" si="310"/>
        <v>ХУД24402</v>
      </c>
      <c r="G3953" s="2" t="s">
        <v>1348</v>
      </c>
      <c r="I3953" s="1">
        <v>12</v>
      </c>
      <c r="J3953" s="1">
        <v>2019</v>
      </c>
      <c r="K3953" s="2" t="s">
        <v>1349</v>
      </c>
      <c r="L3953" s="122">
        <f t="shared" si="313"/>
        <v>1.1000000000000001</v>
      </c>
      <c r="N3953" s="117">
        <v>2500000</v>
      </c>
      <c r="O3953" s="129">
        <f t="shared" si="311"/>
        <v>2750000</v>
      </c>
      <c r="P3953" s="14">
        <f t="shared" si="312"/>
        <v>0</v>
      </c>
      <c r="Q3953" s="14" t="str">
        <f>+IF(B3953='1'!$D$15,IF(C3953='1'!$D$16,'2'!D3953,""),"")</f>
        <v/>
      </c>
      <c r="S3953" s="36">
        <v>2300000</v>
      </c>
      <c r="T3953" s="87">
        <v>2300000</v>
      </c>
      <c r="U3953" s="96">
        <v>2300000</v>
      </c>
      <c r="V3953" s="108">
        <v>2500000</v>
      </c>
    </row>
    <row r="3954" spans="1:22" hidden="1" x14ac:dyDescent="0.2">
      <c r="A3954" s="103">
        <v>4469</v>
      </c>
      <c r="B3954" s="1" t="s">
        <v>49</v>
      </c>
      <c r="C3954" s="14">
        <v>24</v>
      </c>
      <c r="D3954" s="14">
        <v>401</v>
      </c>
      <c r="E3954" s="1">
        <v>17110</v>
      </c>
      <c r="F3954" s="1" t="str">
        <f t="shared" si="310"/>
        <v>ХУД24401</v>
      </c>
      <c r="G3954" s="2" t="s">
        <v>1348</v>
      </c>
      <c r="I3954" s="1">
        <v>9</v>
      </c>
      <c r="J3954" s="1">
        <v>2018</v>
      </c>
      <c r="K3954" s="2" t="s">
        <v>1349</v>
      </c>
      <c r="L3954" s="122">
        <f t="shared" si="313"/>
        <v>1.1000000000000001</v>
      </c>
      <c r="N3954" s="117">
        <v>2500000</v>
      </c>
      <c r="O3954" s="129">
        <f t="shared" si="311"/>
        <v>2750000</v>
      </c>
      <c r="P3954" s="14">
        <f t="shared" si="312"/>
        <v>0</v>
      </c>
      <c r="Q3954" s="14" t="str">
        <f>+IF(B3954='1'!$D$15,IF(C3954='1'!$D$16,'2'!D3954,""),"")</f>
        <v/>
      </c>
      <c r="S3954" s="36">
        <v>2300000</v>
      </c>
      <c r="T3954" s="87">
        <v>2300000</v>
      </c>
      <c r="U3954" s="96">
        <v>2300000</v>
      </c>
      <c r="V3954" s="108">
        <v>2500000</v>
      </c>
    </row>
    <row r="3955" spans="1:22" hidden="1" x14ac:dyDescent="0.2">
      <c r="A3955" s="103">
        <v>4470</v>
      </c>
      <c r="B3955" s="1" t="s">
        <v>49</v>
      </c>
      <c r="C3955" s="14">
        <v>24</v>
      </c>
      <c r="D3955" s="14">
        <v>305</v>
      </c>
      <c r="E3955" s="1">
        <v>17110</v>
      </c>
      <c r="F3955" s="1" t="str">
        <f t="shared" si="310"/>
        <v>ХУД24305</v>
      </c>
      <c r="G3955" s="2" t="s">
        <v>1348</v>
      </c>
      <c r="I3955" s="1">
        <v>9</v>
      </c>
      <c r="J3955" s="1">
        <v>2015</v>
      </c>
      <c r="K3955" s="2" t="s">
        <v>1349</v>
      </c>
      <c r="L3955" s="122">
        <f t="shared" si="313"/>
        <v>1.1000000000000001</v>
      </c>
      <c r="N3955" s="117">
        <v>2500000</v>
      </c>
      <c r="O3955" s="129">
        <f t="shared" si="311"/>
        <v>2750000</v>
      </c>
      <c r="P3955" s="14">
        <f t="shared" si="312"/>
        <v>0</v>
      </c>
      <c r="Q3955" s="14" t="str">
        <f>+IF(B3955='1'!$D$15,IF(C3955='1'!$D$16,'2'!D3955,""),"")</f>
        <v/>
      </c>
      <c r="S3955" s="36">
        <v>2250000</v>
      </c>
      <c r="T3955" s="87">
        <v>2250000</v>
      </c>
      <c r="U3955" s="96">
        <v>2300000</v>
      </c>
      <c r="V3955" s="108">
        <v>2500000</v>
      </c>
    </row>
    <row r="3956" spans="1:22" hidden="1" x14ac:dyDescent="0.2">
      <c r="A3956" s="103">
        <v>4471</v>
      </c>
      <c r="B3956" s="1" t="s">
        <v>49</v>
      </c>
      <c r="C3956" s="14">
        <v>24</v>
      </c>
      <c r="D3956" s="14">
        <v>304</v>
      </c>
      <c r="E3956" s="1">
        <v>17110</v>
      </c>
      <c r="F3956" s="1" t="str">
        <f t="shared" si="310"/>
        <v>ХУД24304</v>
      </c>
      <c r="G3956" s="2" t="s">
        <v>1348</v>
      </c>
      <c r="I3956" s="1">
        <v>12</v>
      </c>
      <c r="J3956" s="1">
        <v>2016</v>
      </c>
      <c r="K3956" s="2" t="s">
        <v>1349</v>
      </c>
      <c r="L3956" s="122">
        <f t="shared" si="313"/>
        <v>1.1000000000000001</v>
      </c>
      <c r="N3956" s="117">
        <v>2500000</v>
      </c>
      <c r="O3956" s="129">
        <f t="shared" si="311"/>
        <v>2750000</v>
      </c>
      <c r="P3956" s="14">
        <f t="shared" si="312"/>
        <v>0</v>
      </c>
      <c r="Q3956" s="14" t="str">
        <f>+IF(B3956='1'!$D$15,IF(C3956='1'!$D$16,'2'!D3956,""),"")</f>
        <v/>
      </c>
      <c r="S3956" s="36">
        <v>2250000</v>
      </c>
      <c r="T3956" s="87">
        <v>2250000</v>
      </c>
      <c r="U3956" s="96">
        <v>2300000</v>
      </c>
      <c r="V3956" s="108">
        <v>2500000</v>
      </c>
    </row>
    <row r="3957" spans="1:22" hidden="1" x14ac:dyDescent="0.2">
      <c r="A3957" s="103">
        <v>4472</v>
      </c>
      <c r="B3957" s="1" t="s">
        <v>49</v>
      </c>
      <c r="C3957" s="14">
        <v>24</v>
      </c>
      <c r="D3957" s="14">
        <v>303</v>
      </c>
      <c r="E3957" s="1">
        <v>17110</v>
      </c>
      <c r="F3957" s="1" t="str">
        <f t="shared" si="310"/>
        <v>ХУД24303</v>
      </c>
      <c r="G3957" s="2" t="s">
        <v>1348</v>
      </c>
      <c r="I3957" s="1">
        <v>12</v>
      </c>
      <c r="J3957" s="1">
        <v>2019</v>
      </c>
      <c r="K3957" s="2" t="s">
        <v>1349</v>
      </c>
      <c r="L3957" s="122">
        <f t="shared" si="313"/>
        <v>1.1000000000000001</v>
      </c>
      <c r="N3957" s="117">
        <v>2500000</v>
      </c>
      <c r="O3957" s="129">
        <f t="shared" si="311"/>
        <v>2750000</v>
      </c>
      <c r="P3957" s="14">
        <f t="shared" si="312"/>
        <v>0</v>
      </c>
      <c r="Q3957" s="14" t="str">
        <f>+IF(B3957='1'!$D$15,IF(C3957='1'!$D$16,'2'!D3957,""),"")</f>
        <v/>
      </c>
      <c r="S3957" s="36">
        <v>2250000</v>
      </c>
      <c r="T3957" s="87">
        <v>2250000</v>
      </c>
      <c r="U3957" s="96">
        <v>2300000</v>
      </c>
      <c r="V3957" s="108">
        <v>2500000</v>
      </c>
    </row>
    <row r="3958" spans="1:22" hidden="1" x14ac:dyDescent="0.2">
      <c r="A3958" s="103">
        <v>4473</v>
      </c>
      <c r="B3958" s="1" t="s">
        <v>49</v>
      </c>
      <c r="C3958" s="14">
        <v>24</v>
      </c>
      <c r="D3958" s="14">
        <v>302</v>
      </c>
      <c r="E3958" s="1">
        <v>17110</v>
      </c>
      <c r="F3958" s="1" t="str">
        <f t="shared" si="310"/>
        <v>ХУД24302</v>
      </c>
      <c r="G3958" s="2" t="s">
        <v>1348</v>
      </c>
      <c r="I3958" s="1">
        <v>12</v>
      </c>
      <c r="J3958" s="1">
        <v>2015</v>
      </c>
      <c r="K3958" s="2" t="s">
        <v>1349</v>
      </c>
      <c r="L3958" s="122">
        <f t="shared" si="313"/>
        <v>1.1000000000000001</v>
      </c>
      <c r="N3958" s="117">
        <v>2500000</v>
      </c>
      <c r="O3958" s="129">
        <f t="shared" si="311"/>
        <v>2750000</v>
      </c>
      <c r="P3958" s="14">
        <f t="shared" si="312"/>
        <v>0</v>
      </c>
      <c r="Q3958" s="14" t="str">
        <f>+IF(B3958='1'!$D$15,IF(C3958='1'!$D$16,'2'!D3958,""),"")</f>
        <v/>
      </c>
      <c r="S3958" s="36">
        <v>2250000</v>
      </c>
      <c r="T3958" s="87">
        <v>2250000</v>
      </c>
      <c r="U3958" s="96">
        <v>2300000</v>
      </c>
      <c r="V3958" s="108">
        <v>2500000</v>
      </c>
    </row>
    <row r="3959" spans="1:22" hidden="1" x14ac:dyDescent="0.2">
      <c r="A3959" s="103">
        <v>4474</v>
      </c>
      <c r="B3959" s="1" t="s">
        <v>49</v>
      </c>
      <c r="C3959" s="14">
        <v>24</v>
      </c>
      <c r="D3959" s="14">
        <v>301</v>
      </c>
      <c r="E3959" s="1">
        <v>17110</v>
      </c>
      <c r="F3959" s="1" t="str">
        <f t="shared" si="310"/>
        <v>ХУД24301</v>
      </c>
      <c r="G3959" s="2" t="s">
        <v>1348</v>
      </c>
      <c r="I3959" s="1">
        <v>9</v>
      </c>
      <c r="J3959" s="1">
        <v>2016</v>
      </c>
      <c r="K3959" s="2" t="s">
        <v>1349</v>
      </c>
      <c r="L3959" s="122">
        <f t="shared" si="313"/>
        <v>1.1000000000000001</v>
      </c>
      <c r="N3959" s="117">
        <v>2500000</v>
      </c>
      <c r="O3959" s="129">
        <f t="shared" si="311"/>
        <v>2750000</v>
      </c>
      <c r="P3959" s="14">
        <f t="shared" si="312"/>
        <v>0</v>
      </c>
      <c r="Q3959" s="14" t="str">
        <f>+IF(B3959='1'!$D$15,IF(C3959='1'!$D$16,'2'!D3959,""),"")</f>
        <v/>
      </c>
      <c r="S3959" s="36">
        <v>2250000</v>
      </c>
      <c r="T3959" s="87">
        <v>2250000</v>
      </c>
      <c r="U3959" s="96">
        <v>2300000</v>
      </c>
      <c r="V3959" s="108">
        <v>2500000</v>
      </c>
    </row>
    <row r="3960" spans="1:22" hidden="1" x14ac:dyDescent="0.2">
      <c r="A3960" s="103">
        <v>4475</v>
      </c>
      <c r="B3960" s="1" t="s">
        <v>49</v>
      </c>
      <c r="C3960" s="14">
        <v>24</v>
      </c>
      <c r="D3960" s="14">
        <v>205</v>
      </c>
      <c r="E3960" s="1">
        <v>17110</v>
      </c>
      <c r="F3960" s="1" t="str">
        <f t="shared" si="310"/>
        <v>ХУД24205</v>
      </c>
      <c r="G3960" s="2" t="s">
        <v>1348</v>
      </c>
      <c r="I3960" s="1">
        <v>9</v>
      </c>
      <c r="J3960" s="1">
        <v>2015</v>
      </c>
      <c r="K3960" s="2" t="s">
        <v>1349</v>
      </c>
      <c r="L3960" s="122">
        <f t="shared" si="313"/>
        <v>1.1000000000000001</v>
      </c>
      <c r="N3960" s="117">
        <v>2500000</v>
      </c>
      <c r="O3960" s="129">
        <f t="shared" si="311"/>
        <v>2750000</v>
      </c>
      <c r="P3960" s="14">
        <f t="shared" si="312"/>
        <v>0</v>
      </c>
      <c r="Q3960" s="14" t="str">
        <f>+IF(B3960='1'!$D$15,IF(C3960='1'!$D$16,'2'!D3960,""),"")</f>
        <v/>
      </c>
      <c r="S3960" s="36">
        <v>2250000</v>
      </c>
      <c r="T3960" s="87">
        <v>2250000</v>
      </c>
      <c r="U3960" s="96">
        <v>2300000</v>
      </c>
      <c r="V3960" s="108">
        <v>2500000</v>
      </c>
    </row>
    <row r="3961" spans="1:22" hidden="1" x14ac:dyDescent="0.2">
      <c r="A3961" s="103">
        <v>4476</v>
      </c>
      <c r="B3961" s="1" t="s">
        <v>49</v>
      </c>
      <c r="C3961" s="14">
        <v>24</v>
      </c>
      <c r="D3961" s="14">
        <v>204</v>
      </c>
      <c r="E3961" s="1">
        <v>17110</v>
      </c>
      <c r="F3961" s="1" t="str">
        <f t="shared" si="310"/>
        <v>ХУД24204</v>
      </c>
      <c r="G3961" s="2" t="s">
        <v>1348</v>
      </c>
      <c r="I3961" s="1">
        <v>12</v>
      </c>
      <c r="J3961" s="1">
        <v>2017</v>
      </c>
      <c r="K3961" s="2" t="s">
        <v>1349</v>
      </c>
      <c r="L3961" s="122">
        <f t="shared" si="313"/>
        <v>1.1000000000000001</v>
      </c>
      <c r="N3961" s="117">
        <v>2500000</v>
      </c>
      <c r="O3961" s="129">
        <f t="shared" si="311"/>
        <v>2750000</v>
      </c>
      <c r="P3961" s="14">
        <f t="shared" si="312"/>
        <v>0</v>
      </c>
      <c r="Q3961" s="14" t="str">
        <f>+IF(B3961='1'!$D$15,IF(C3961='1'!$D$16,'2'!D3961,""),"")</f>
        <v/>
      </c>
      <c r="S3961" s="36">
        <v>2250000</v>
      </c>
      <c r="T3961" s="87">
        <v>2250000</v>
      </c>
      <c r="U3961" s="96">
        <v>2300000</v>
      </c>
      <c r="V3961" s="108">
        <v>2500000</v>
      </c>
    </row>
    <row r="3962" spans="1:22" hidden="1" x14ac:dyDescent="0.2">
      <c r="A3962" s="103">
        <v>4477</v>
      </c>
      <c r="B3962" s="1" t="s">
        <v>49</v>
      </c>
      <c r="C3962" s="14">
        <v>24</v>
      </c>
      <c r="D3962" s="14">
        <v>203</v>
      </c>
      <c r="E3962" s="1">
        <v>17110</v>
      </c>
      <c r="F3962" s="1" t="str">
        <f t="shared" si="310"/>
        <v>ХУД24203</v>
      </c>
      <c r="G3962" s="2" t="s">
        <v>1348</v>
      </c>
      <c r="I3962" s="1">
        <v>12</v>
      </c>
      <c r="J3962" s="1">
        <v>2017</v>
      </c>
      <c r="K3962" s="2" t="s">
        <v>1349</v>
      </c>
      <c r="L3962" s="122">
        <f t="shared" si="313"/>
        <v>1.1000000000000001</v>
      </c>
      <c r="N3962" s="117">
        <v>2500000</v>
      </c>
      <c r="O3962" s="129">
        <f t="shared" si="311"/>
        <v>2750000</v>
      </c>
      <c r="P3962" s="14">
        <f t="shared" si="312"/>
        <v>0</v>
      </c>
      <c r="Q3962" s="14" t="str">
        <f>+IF(B3962='1'!$D$15,IF(C3962='1'!$D$16,'2'!D3962,""),"")</f>
        <v/>
      </c>
      <c r="S3962" s="36">
        <v>2250000</v>
      </c>
      <c r="T3962" s="87">
        <v>2250000</v>
      </c>
      <c r="U3962" s="96">
        <v>2300000</v>
      </c>
      <c r="V3962" s="108">
        <v>2500000</v>
      </c>
    </row>
    <row r="3963" spans="1:22" hidden="1" x14ac:dyDescent="0.2">
      <c r="A3963" s="103">
        <v>4478</v>
      </c>
      <c r="B3963" s="1" t="s">
        <v>49</v>
      </c>
      <c r="C3963" s="14">
        <v>24</v>
      </c>
      <c r="D3963" s="14">
        <v>202</v>
      </c>
      <c r="E3963" s="1">
        <v>17110</v>
      </c>
      <c r="F3963" s="1" t="str">
        <f t="shared" si="310"/>
        <v>ХУД24202</v>
      </c>
      <c r="G3963" s="2" t="s">
        <v>1348</v>
      </c>
      <c r="I3963" s="1">
        <v>12</v>
      </c>
      <c r="J3963" s="1">
        <v>2017</v>
      </c>
      <c r="K3963" s="2" t="s">
        <v>1349</v>
      </c>
      <c r="L3963" s="122">
        <f t="shared" si="313"/>
        <v>1.1000000000000001</v>
      </c>
      <c r="N3963" s="117">
        <v>2500000</v>
      </c>
      <c r="O3963" s="129">
        <f t="shared" si="311"/>
        <v>2750000</v>
      </c>
      <c r="P3963" s="14">
        <f t="shared" si="312"/>
        <v>0</v>
      </c>
      <c r="Q3963" s="14" t="str">
        <f>+IF(B3963='1'!$D$15,IF(C3963='1'!$D$16,'2'!D3963,""),"")</f>
        <v/>
      </c>
      <c r="S3963" s="36">
        <v>2250000</v>
      </c>
      <c r="T3963" s="87">
        <v>2250000</v>
      </c>
      <c r="U3963" s="96">
        <v>2300000</v>
      </c>
      <c r="V3963" s="108">
        <v>2500000</v>
      </c>
    </row>
    <row r="3964" spans="1:22" hidden="1" x14ac:dyDescent="0.2">
      <c r="A3964" s="103">
        <v>4479</v>
      </c>
      <c r="B3964" s="1" t="s">
        <v>49</v>
      </c>
      <c r="C3964" s="14">
        <v>24</v>
      </c>
      <c r="D3964" s="14">
        <v>201</v>
      </c>
      <c r="E3964" s="1">
        <v>17110</v>
      </c>
      <c r="F3964" s="1" t="str">
        <f t="shared" ref="F3964:F4027" si="314">+B3964&amp;C3964&amp;D3964</f>
        <v>ХУД24201</v>
      </c>
      <c r="G3964" s="2" t="s">
        <v>1348</v>
      </c>
      <c r="I3964" s="1">
        <v>9</v>
      </c>
      <c r="J3964" s="1">
        <v>2015</v>
      </c>
      <c r="K3964" s="2" t="s">
        <v>1349</v>
      </c>
      <c r="L3964" s="122">
        <f t="shared" si="313"/>
        <v>1.1000000000000001</v>
      </c>
      <c r="N3964" s="117">
        <v>2500000</v>
      </c>
      <c r="O3964" s="129">
        <f t="shared" si="311"/>
        <v>2750000</v>
      </c>
      <c r="P3964" s="14">
        <f t="shared" si="312"/>
        <v>0</v>
      </c>
      <c r="Q3964" s="14" t="str">
        <f>+IF(B3964='1'!$D$15,IF(C3964='1'!$D$16,'2'!D3964,""),"")</f>
        <v/>
      </c>
      <c r="S3964" s="36">
        <v>2250000</v>
      </c>
      <c r="T3964" s="87">
        <v>2250000</v>
      </c>
      <c r="U3964" s="96">
        <v>2300000</v>
      </c>
      <c r="V3964" s="108">
        <v>2500000</v>
      </c>
    </row>
    <row r="3965" spans="1:22" hidden="1" x14ac:dyDescent="0.2">
      <c r="A3965" s="103">
        <v>4480</v>
      </c>
      <c r="B3965" s="1" t="s">
        <v>49</v>
      </c>
      <c r="C3965" s="14">
        <v>24</v>
      </c>
      <c r="D3965" s="14">
        <v>111</v>
      </c>
      <c r="E3965" s="1">
        <v>17110</v>
      </c>
      <c r="F3965" s="1" t="str">
        <f t="shared" si="314"/>
        <v>ХУД24111</v>
      </c>
      <c r="G3965" s="2" t="s">
        <v>2361</v>
      </c>
      <c r="I3965" s="1">
        <v>12</v>
      </c>
      <c r="J3965" s="1">
        <v>2018</v>
      </c>
      <c r="K3965" s="2" t="s">
        <v>1349</v>
      </c>
      <c r="L3965" s="122">
        <f t="shared" si="313"/>
        <v>1.1000000000000001</v>
      </c>
      <c r="N3965" s="117">
        <v>2600000</v>
      </c>
      <c r="O3965" s="129">
        <f t="shared" si="311"/>
        <v>2860000</v>
      </c>
      <c r="P3965" s="14">
        <f t="shared" si="312"/>
        <v>0</v>
      </c>
      <c r="Q3965" s="14" t="str">
        <f>+IF(B3965='1'!$D$15,IF(C3965='1'!$D$16,'2'!D3965,""),"")</f>
        <v/>
      </c>
      <c r="S3965" s="36"/>
      <c r="T3965" s="87"/>
      <c r="U3965" s="96">
        <v>2400000</v>
      </c>
      <c r="V3965" s="108">
        <v>2600000</v>
      </c>
    </row>
    <row r="3966" spans="1:22" hidden="1" x14ac:dyDescent="0.2">
      <c r="A3966" s="103">
        <v>4481</v>
      </c>
      <c r="B3966" s="1" t="s">
        <v>49</v>
      </c>
      <c r="C3966" s="14">
        <v>24</v>
      </c>
      <c r="D3966" s="14">
        <v>107</v>
      </c>
      <c r="E3966" s="1">
        <v>17110</v>
      </c>
      <c r="F3966" s="1" t="str">
        <f t="shared" si="314"/>
        <v>ХУД24107</v>
      </c>
      <c r="G3966" s="2" t="s">
        <v>2095</v>
      </c>
      <c r="I3966" s="1">
        <v>6</v>
      </c>
      <c r="J3966" s="1">
        <v>2013</v>
      </c>
      <c r="K3966" s="2" t="s">
        <v>1349</v>
      </c>
      <c r="L3966" s="122">
        <f t="shared" si="313"/>
        <v>1.1000000000000001</v>
      </c>
      <c r="N3966" s="117">
        <v>2300000</v>
      </c>
      <c r="O3966" s="129">
        <f t="shared" si="311"/>
        <v>2530000</v>
      </c>
      <c r="P3966" s="14">
        <f t="shared" si="312"/>
        <v>0</v>
      </c>
      <c r="Q3966" s="14" t="str">
        <f>+IF(B3966='1'!$D$15,IF(C3966='1'!$D$16,'2'!D3966,""),"")</f>
        <v/>
      </c>
      <c r="S3966" s="36">
        <v>2000000</v>
      </c>
      <c r="T3966" s="87">
        <v>2000000</v>
      </c>
      <c r="U3966" s="96">
        <v>2050000</v>
      </c>
      <c r="V3966" s="108">
        <v>2300000</v>
      </c>
    </row>
    <row r="3967" spans="1:22" hidden="1" x14ac:dyDescent="0.2">
      <c r="A3967" s="103">
        <v>4482</v>
      </c>
      <c r="B3967" s="1" t="s">
        <v>49</v>
      </c>
      <c r="C3967" s="14">
        <v>25</v>
      </c>
      <c r="D3967" s="14">
        <v>815</v>
      </c>
      <c r="E3967" s="1">
        <v>17120</v>
      </c>
      <c r="F3967" s="1" t="str">
        <f t="shared" si="314"/>
        <v>ХУД25815</v>
      </c>
      <c r="G3967" s="2" t="s">
        <v>406</v>
      </c>
      <c r="I3967" s="1">
        <v>12</v>
      </c>
      <c r="J3967" s="1">
        <v>2021</v>
      </c>
      <c r="K3967" s="2" t="s">
        <v>1377</v>
      </c>
      <c r="L3967" s="122">
        <f t="shared" si="313"/>
        <v>1.1000000000000001</v>
      </c>
      <c r="N3967" s="117">
        <v>2400000</v>
      </c>
      <c r="O3967" s="129">
        <f t="shared" ref="O3967:O4030" si="315">L3967*N3967</f>
        <v>2640000</v>
      </c>
      <c r="P3967" s="14">
        <f t="shared" si="312"/>
        <v>0</v>
      </c>
      <c r="Q3967" s="14" t="str">
        <f>+IF(B3967='1'!$D$15,IF(C3967='1'!$D$16,'2'!D3967,""),"")</f>
        <v/>
      </c>
      <c r="S3967" s="36">
        <v>2000000</v>
      </c>
      <c r="T3967" s="87">
        <v>2000000</v>
      </c>
      <c r="U3967" s="96">
        <v>2000000</v>
      </c>
      <c r="V3967" s="108">
        <v>2400000</v>
      </c>
    </row>
    <row r="3968" spans="1:22" hidden="1" x14ac:dyDescent="0.2">
      <c r="A3968" s="103">
        <v>4483</v>
      </c>
      <c r="B3968" s="1" t="s">
        <v>49</v>
      </c>
      <c r="C3968" s="14">
        <v>25</v>
      </c>
      <c r="D3968" s="14">
        <v>814</v>
      </c>
      <c r="E3968" s="1">
        <v>17120</v>
      </c>
      <c r="F3968" s="1" t="str">
        <f t="shared" si="314"/>
        <v>ХУД25814</v>
      </c>
      <c r="G3968" s="2" t="s">
        <v>406</v>
      </c>
      <c r="I3968" s="1">
        <v>12</v>
      </c>
      <c r="J3968" s="1">
        <v>2019</v>
      </c>
      <c r="K3968" s="2" t="s">
        <v>1377</v>
      </c>
      <c r="L3968" s="122">
        <f t="shared" si="313"/>
        <v>1.1000000000000001</v>
      </c>
      <c r="N3968" s="117">
        <v>2400000</v>
      </c>
      <c r="O3968" s="129">
        <f t="shared" si="315"/>
        <v>2640000</v>
      </c>
      <c r="P3968" s="14">
        <f t="shared" si="312"/>
        <v>0</v>
      </c>
      <c r="Q3968" s="14" t="str">
        <f>+IF(B3968='1'!$D$15,IF(C3968='1'!$D$16,'2'!D3968,""),"")</f>
        <v/>
      </c>
      <c r="S3968" s="36">
        <v>2000000</v>
      </c>
      <c r="T3968" s="87">
        <v>2000000</v>
      </c>
      <c r="U3968" s="96">
        <v>2000000</v>
      </c>
      <c r="V3968" s="108">
        <v>2400000</v>
      </c>
    </row>
    <row r="3969" spans="1:22" hidden="1" x14ac:dyDescent="0.2">
      <c r="A3969" s="103">
        <v>4484</v>
      </c>
      <c r="B3969" s="1" t="s">
        <v>49</v>
      </c>
      <c r="C3969" s="14">
        <v>25</v>
      </c>
      <c r="D3969" s="14">
        <v>616</v>
      </c>
      <c r="E3969" s="1">
        <v>17120</v>
      </c>
      <c r="F3969" s="1" t="str">
        <f t="shared" si="314"/>
        <v>ХУД25616</v>
      </c>
      <c r="G3969" s="2" t="s">
        <v>2362</v>
      </c>
      <c r="I3969" s="1">
        <v>16</v>
      </c>
      <c r="J3969" s="1">
        <v>2023</v>
      </c>
      <c r="K3969" s="2" t="s">
        <v>1377</v>
      </c>
      <c r="L3969" s="122">
        <f t="shared" si="313"/>
        <v>1.1000000000000001</v>
      </c>
      <c r="N3969" s="117">
        <v>2400000</v>
      </c>
      <c r="O3969" s="129">
        <f t="shared" si="315"/>
        <v>2640000</v>
      </c>
      <c r="P3969" s="14">
        <f t="shared" ref="P3969:P4032" si="316">+IF(Q3969="",0,P3968+1)</f>
        <v>0</v>
      </c>
      <c r="Q3969" s="14" t="str">
        <f>+IF(B3969='1'!$D$15,IF(C3969='1'!$D$16,'2'!D3969,""),"")</f>
        <v/>
      </c>
      <c r="S3969" s="36"/>
      <c r="T3969" s="87"/>
      <c r="U3969" s="96">
        <v>2100000</v>
      </c>
      <c r="V3969" s="108">
        <v>2400000</v>
      </c>
    </row>
    <row r="3970" spans="1:22" hidden="1" x14ac:dyDescent="0.2">
      <c r="A3970" s="103">
        <v>4485</v>
      </c>
      <c r="B3970" s="1" t="s">
        <v>49</v>
      </c>
      <c r="C3970" s="14">
        <v>25</v>
      </c>
      <c r="D3970" s="14">
        <v>801</v>
      </c>
      <c r="E3970" s="1">
        <v>17120</v>
      </c>
      <c r="F3970" s="1" t="str">
        <f t="shared" si="314"/>
        <v>ХУД25801</v>
      </c>
      <c r="G3970" s="2" t="s">
        <v>1478</v>
      </c>
      <c r="I3970" s="1">
        <v>9</v>
      </c>
      <c r="J3970" s="1">
        <v>2014</v>
      </c>
      <c r="K3970" s="2" t="s">
        <v>8</v>
      </c>
      <c r="L3970" s="122">
        <f t="shared" si="313"/>
        <v>1.1000000000000001</v>
      </c>
      <c r="N3970" s="117">
        <v>2200000</v>
      </c>
      <c r="O3970" s="129">
        <f t="shared" si="315"/>
        <v>2420000</v>
      </c>
      <c r="P3970" s="14">
        <f t="shared" si="316"/>
        <v>0</v>
      </c>
      <c r="Q3970" s="14" t="str">
        <f>+IF(B3970='1'!$D$15,IF(C3970='1'!$D$16,'2'!D3970,""),"")</f>
        <v/>
      </c>
      <c r="S3970" s="36">
        <v>1800000</v>
      </c>
      <c r="T3970" s="87">
        <v>1800000</v>
      </c>
      <c r="U3970" s="96">
        <v>1900000</v>
      </c>
      <c r="V3970" s="108">
        <v>2200000</v>
      </c>
    </row>
    <row r="3971" spans="1:22" hidden="1" x14ac:dyDescent="0.2">
      <c r="A3971" s="103">
        <v>4486</v>
      </c>
      <c r="B3971" s="1" t="s">
        <v>49</v>
      </c>
      <c r="C3971" s="14">
        <v>25</v>
      </c>
      <c r="D3971" s="14">
        <v>728</v>
      </c>
      <c r="E3971" s="1">
        <v>17120</v>
      </c>
      <c r="F3971" s="1" t="str">
        <f t="shared" si="314"/>
        <v>ХУД25728</v>
      </c>
      <c r="G3971" s="2" t="s">
        <v>1472</v>
      </c>
      <c r="I3971" s="1">
        <v>9</v>
      </c>
      <c r="J3971" s="1">
        <v>2014</v>
      </c>
      <c r="K3971" s="2" t="s">
        <v>1349</v>
      </c>
      <c r="L3971" s="122">
        <f t="shared" si="313"/>
        <v>1.1000000000000001</v>
      </c>
      <c r="N3971" s="117">
        <v>2200000</v>
      </c>
      <c r="O3971" s="129">
        <f t="shared" si="315"/>
        <v>2420000</v>
      </c>
      <c r="P3971" s="14">
        <f t="shared" si="316"/>
        <v>0</v>
      </c>
      <c r="Q3971" s="14" t="str">
        <f>+IF(B3971='1'!$D$15,IF(C3971='1'!$D$16,'2'!D3971,""),"")</f>
        <v/>
      </c>
      <c r="S3971" s="36">
        <v>1800000</v>
      </c>
      <c r="T3971" s="87">
        <v>1800000</v>
      </c>
      <c r="U3971" s="96">
        <v>1900000</v>
      </c>
      <c r="V3971" s="108">
        <v>2200000</v>
      </c>
    </row>
    <row r="3972" spans="1:22" hidden="1" x14ac:dyDescent="0.2">
      <c r="A3972" s="103">
        <v>4487</v>
      </c>
      <c r="B3972" s="1" t="s">
        <v>49</v>
      </c>
      <c r="C3972" s="14">
        <v>25</v>
      </c>
      <c r="D3972" s="14">
        <v>727</v>
      </c>
      <c r="E3972" s="1">
        <v>17120</v>
      </c>
      <c r="F3972" s="1" t="str">
        <f t="shared" si="314"/>
        <v>ХУД25727</v>
      </c>
      <c r="G3972" s="2" t="s">
        <v>1472</v>
      </c>
      <c r="I3972" s="1">
        <v>9</v>
      </c>
      <c r="J3972" s="1">
        <v>2014</v>
      </c>
      <c r="K3972" s="2" t="s">
        <v>1349</v>
      </c>
      <c r="L3972" s="122">
        <f t="shared" si="313"/>
        <v>1.1000000000000001</v>
      </c>
      <c r="N3972" s="117">
        <v>2200000</v>
      </c>
      <c r="O3972" s="129">
        <f t="shared" si="315"/>
        <v>2420000</v>
      </c>
      <c r="P3972" s="14">
        <f t="shared" si="316"/>
        <v>0</v>
      </c>
      <c r="Q3972" s="14" t="str">
        <f>+IF(B3972='1'!$D$15,IF(C3972='1'!$D$16,'2'!D3972,""),"")</f>
        <v/>
      </c>
      <c r="S3972" s="36">
        <v>1800000</v>
      </c>
      <c r="T3972" s="87">
        <v>1800000</v>
      </c>
      <c r="U3972" s="96">
        <v>1900000</v>
      </c>
      <c r="V3972" s="108">
        <v>2200000</v>
      </c>
    </row>
    <row r="3973" spans="1:22" hidden="1" x14ac:dyDescent="0.2">
      <c r="A3973" s="103">
        <v>4488</v>
      </c>
      <c r="B3973" s="1" t="s">
        <v>49</v>
      </c>
      <c r="C3973" s="14">
        <v>25</v>
      </c>
      <c r="D3973" s="14">
        <v>726</v>
      </c>
      <c r="E3973" s="1">
        <v>17120</v>
      </c>
      <c r="F3973" s="1" t="str">
        <f t="shared" si="314"/>
        <v>ХУД25726</v>
      </c>
      <c r="G3973" s="2" t="s">
        <v>1472</v>
      </c>
      <c r="I3973" s="1">
        <v>9</v>
      </c>
      <c r="J3973" s="1">
        <v>2014</v>
      </c>
      <c r="K3973" s="2" t="s">
        <v>1349</v>
      </c>
      <c r="L3973" s="122">
        <f t="shared" si="313"/>
        <v>1.1000000000000001</v>
      </c>
      <c r="N3973" s="117">
        <v>2200000</v>
      </c>
      <c r="O3973" s="129">
        <f t="shared" si="315"/>
        <v>2420000</v>
      </c>
      <c r="P3973" s="14">
        <f t="shared" si="316"/>
        <v>0</v>
      </c>
      <c r="Q3973" s="14" t="str">
        <f>+IF(B3973='1'!$D$15,IF(C3973='1'!$D$16,'2'!D3973,""),"")</f>
        <v/>
      </c>
      <c r="S3973" s="36">
        <v>1800000</v>
      </c>
      <c r="T3973" s="87">
        <v>1800000</v>
      </c>
      <c r="U3973" s="96">
        <v>1900000</v>
      </c>
      <c r="V3973" s="108">
        <v>2200000</v>
      </c>
    </row>
    <row r="3974" spans="1:22" hidden="1" x14ac:dyDescent="0.2">
      <c r="A3974" s="103">
        <v>4489</v>
      </c>
      <c r="B3974" s="1" t="s">
        <v>49</v>
      </c>
      <c r="C3974" s="14">
        <v>25</v>
      </c>
      <c r="D3974" s="14">
        <v>725</v>
      </c>
      <c r="E3974" s="1">
        <v>17120</v>
      </c>
      <c r="F3974" s="1" t="str">
        <f t="shared" si="314"/>
        <v>ХУД25725</v>
      </c>
      <c r="G3974" s="2" t="s">
        <v>1472</v>
      </c>
      <c r="I3974" s="1">
        <v>9</v>
      </c>
      <c r="J3974" s="1">
        <v>2014</v>
      </c>
      <c r="K3974" s="2" t="s">
        <v>1349</v>
      </c>
      <c r="L3974" s="122">
        <f t="shared" si="313"/>
        <v>1.1000000000000001</v>
      </c>
      <c r="N3974" s="117">
        <v>2200000</v>
      </c>
      <c r="O3974" s="129">
        <f t="shared" si="315"/>
        <v>2420000</v>
      </c>
      <c r="P3974" s="14">
        <f t="shared" si="316"/>
        <v>0</v>
      </c>
      <c r="Q3974" s="14" t="str">
        <f>+IF(B3974='1'!$D$15,IF(C3974='1'!$D$16,'2'!D3974,""),"")</f>
        <v/>
      </c>
      <c r="S3974" s="36">
        <v>1800000</v>
      </c>
      <c r="T3974" s="87">
        <v>1800000</v>
      </c>
      <c r="U3974" s="96">
        <v>1900000</v>
      </c>
      <c r="V3974" s="108">
        <v>2200000</v>
      </c>
    </row>
    <row r="3975" spans="1:22" hidden="1" x14ac:dyDescent="0.2">
      <c r="A3975" s="103">
        <v>4490</v>
      </c>
      <c r="B3975" s="1" t="s">
        <v>49</v>
      </c>
      <c r="C3975" s="14">
        <v>25</v>
      </c>
      <c r="D3975" s="14">
        <v>724</v>
      </c>
      <c r="E3975" s="1">
        <v>17120</v>
      </c>
      <c r="F3975" s="1" t="str">
        <f t="shared" si="314"/>
        <v>ХУД25724</v>
      </c>
      <c r="G3975" s="2" t="s">
        <v>1472</v>
      </c>
      <c r="I3975" s="1">
        <v>9</v>
      </c>
      <c r="J3975" s="1">
        <v>2014</v>
      </c>
      <c r="K3975" s="2" t="s">
        <v>1349</v>
      </c>
      <c r="L3975" s="122">
        <f t="shared" si="313"/>
        <v>1.1000000000000001</v>
      </c>
      <c r="N3975" s="117">
        <v>2200000</v>
      </c>
      <c r="O3975" s="129">
        <f t="shared" si="315"/>
        <v>2420000</v>
      </c>
      <c r="P3975" s="14">
        <f t="shared" si="316"/>
        <v>0</v>
      </c>
      <c r="Q3975" s="14" t="str">
        <f>+IF(B3975='1'!$D$15,IF(C3975='1'!$D$16,'2'!D3975,""),"")</f>
        <v/>
      </c>
      <c r="S3975" s="36">
        <v>1800000</v>
      </c>
      <c r="T3975" s="87">
        <v>1800000</v>
      </c>
      <c r="U3975" s="96">
        <v>1900000</v>
      </c>
      <c r="V3975" s="108">
        <v>2200000</v>
      </c>
    </row>
    <row r="3976" spans="1:22" hidden="1" x14ac:dyDescent="0.2">
      <c r="A3976" s="103">
        <v>4491</v>
      </c>
      <c r="B3976" s="1" t="s">
        <v>49</v>
      </c>
      <c r="C3976" s="14">
        <v>25</v>
      </c>
      <c r="D3976" s="14">
        <v>723</v>
      </c>
      <c r="E3976" s="1">
        <v>17120</v>
      </c>
      <c r="F3976" s="1" t="str">
        <f t="shared" si="314"/>
        <v>ХУД25723</v>
      </c>
      <c r="G3976" s="2" t="s">
        <v>1472</v>
      </c>
      <c r="I3976" s="1">
        <v>9</v>
      </c>
      <c r="J3976" s="1">
        <v>2014</v>
      </c>
      <c r="K3976" s="2" t="s">
        <v>1349</v>
      </c>
      <c r="L3976" s="122">
        <f t="shared" si="313"/>
        <v>1.1000000000000001</v>
      </c>
      <c r="N3976" s="117">
        <v>2200000</v>
      </c>
      <c r="O3976" s="129">
        <f t="shared" si="315"/>
        <v>2420000</v>
      </c>
      <c r="P3976" s="14">
        <f t="shared" si="316"/>
        <v>0</v>
      </c>
      <c r="Q3976" s="14" t="str">
        <f>+IF(B3976='1'!$D$15,IF(C3976='1'!$D$16,'2'!D3976,""),"")</f>
        <v/>
      </c>
      <c r="S3976" s="36">
        <v>1800000</v>
      </c>
      <c r="T3976" s="87">
        <v>1800000</v>
      </c>
      <c r="U3976" s="96">
        <v>1900000</v>
      </c>
      <c r="V3976" s="108">
        <v>2200000</v>
      </c>
    </row>
    <row r="3977" spans="1:22" hidden="1" x14ac:dyDescent="0.2">
      <c r="A3977" s="103">
        <v>4492</v>
      </c>
      <c r="B3977" s="1" t="s">
        <v>49</v>
      </c>
      <c r="C3977" s="14">
        <v>25</v>
      </c>
      <c r="D3977" s="14">
        <v>722</v>
      </c>
      <c r="E3977" s="1">
        <v>17120</v>
      </c>
      <c r="F3977" s="1" t="str">
        <f t="shared" si="314"/>
        <v>ХУД25722</v>
      </c>
      <c r="G3977" s="2" t="s">
        <v>1472</v>
      </c>
      <c r="I3977" s="1">
        <v>9</v>
      </c>
      <c r="J3977" s="1">
        <v>2014</v>
      </c>
      <c r="K3977" s="2" t="s">
        <v>1349</v>
      </c>
      <c r="L3977" s="122">
        <f t="shared" si="313"/>
        <v>1.1000000000000001</v>
      </c>
      <c r="N3977" s="117">
        <v>2200000</v>
      </c>
      <c r="O3977" s="129">
        <f t="shared" si="315"/>
        <v>2420000</v>
      </c>
      <c r="P3977" s="14">
        <f t="shared" si="316"/>
        <v>0</v>
      </c>
      <c r="Q3977" s="14" t="str">
        <f>+IF(B3977='1'!$D$15,IF(C3977='1'!$D$16,'2'!D3977,""),"")</f>
        <v/>
      </c>
      <c r="S3977" s="36">
        <v>1800000</v>
      </c>
      <c r="T3977" s="87">
        <v>1800000</v>
      </c>
      <c r="U3977" s="96">
        <v>1900000</v>
      </c>
      <c r="V3977" s="108">
        <v>2200000</v>
      </c>
    </row>
    <row r="3978" spans="1:22" hidden="1" x14ac:dyDescent="0.2">
      <c r="A3978" s="103">
        <v>4493</v>
      </c>
      <c r="B3978" s="1" t="s">
        <v>49</v>
      </c>
      <c r="C3978" s="14">
        <v>25</v>
      </c>
      <c r="D3978" s="14">
        <v>721</v>
      </c>
      <c r="E3978" s="1">
        <v>17120</v>
      </c>
      <c r="F3978" s="1" t="str">
        <f t="shared" si="314"/>
        <v>ХУД25721</v>
      </c>
      <c r="G3978" s="2" t="s">
        <v>1472</v>
      </c>
      <c r="I3978" s="1">
        <v>9</v>
      </c>
      <c r="J3978" s="1">
        <v>2014</v>
      </c>
      <c r="K3978" s="2" t="s">
        <v>1349</v>
      </c>
      <c r="L3978" s="122">
        <f t="shared" si="313"/>
        <v>1.1000000000000001</v>
      </c>
      <c r="N3978" s="117">
        <v>2200000</v>
      </c>
      <c r="O3978" s="129">
        <f t="shared" si="315"/>
        <v>2420000</v>
      </c>
      <c r="P3978" s="14">
        <f t="shared" si="316"/>
        <v>0</v>
      </c>
      <c r="Q3978" s="14" t="str">
        <f>+IF(B3978='1'!$D$15,IF(C3978='1'!$D$16,'2'!D3978,""),"")</f>
        <v/>
      </c>
      <c r="S3978" s="36">
        <v>1800000</v>
      </c>
      <c r="T3978" s="87">
        <v>1800000</v>
      </c>
      <c r="U3978" s="96">
        <v>1900000</v>
      </c>
      <c r="V3978" s="108">
        <v>2200000</v>
      </c>
    </row>
    <row r="3979" spans="1:22" hidden="1" x14ac:dyDescent="0.2">
      <c r="A3979" s="103">
        <v>4494</v>
      </c>
      <c r="B3979" s="1" t="s">
        <v>49</v>
      </c>
      <c r="C3979" s="14">
        <v>25</v>
      </c>
      <c r="D3979" s="14">
        <v>720</v>
      </c>
      <c r="E3979" s="1">
        <v>17120</v>
      </c>
      <c r="F3979" s="1" t="str">
        <f t="shared" si="314"/>
        <v>ХУД25720</v>
      </c>
      <c r="G3979" s="2" t="s">
        <v>1472</v>
      </c>
      <c r="I3979" s="1">
        <v>9</v>
      </c>
      <c r="J3979" s="1">
        <v>2014</v>
      </c>
      <c r="K3979" s="2" t="s">
        <v>1349</v>
      </c>
      <c r="L3979" s="122">
        <f t="shared" si="313"/>
        <v>1.1000000000000001</v>
      </c>
      <c r="N3979" s="117">
        <v>2200000</v>
      </c>
      <c r="O3979" s="129">
        <f t="shared" si="315"/>
        <v>2420000</v>
      </c>
      <c r="P3979" s="14">
        <f t="shared" si="316"/>
        <v>0</v>
      </c>
      <c r="Q3979" s="14" t="str">
        <f>+IF(B3979='1'!$D$15,IF(C3979='1'!$D$16,'2'!D3979,""),"")</f>
        <v/>
      </c>
      <c r="S3979" s="36">
        <v>1800000</v>
      </c>
      <c r="T3979" s="87">
        <v>1800000</v>
      </c>
      <c r="U3979" s="96">
        <v>1900000</v>
      </c>
      <c r="V3979" s="108">
        <v>2200000</v>
      </c>
    </row>
    <row r="3980" spans="1:22" hidden="1" x14ac:dyDescent="0.2">
      <c r="A3980" s="103">
        <v>4495</v>
      </c>
      <c r="B3980" s="1" t="s">
        <v>49</v>
      </c>
      <c r="C3980" s="14">
        <v>25</v>
      </c>
      <c r="D3980" s="14">
        <v>719</v>
      </c>
      <c r="E3980" s="1">
        <v>17120</v>
      </c>
      <c r="F3980" s="1" t="str">
        <f t="shared" si="314"/>
        <v>ХУД25719</v>
      </c>
      <c r="G3980" s="2" t="s">
        <v>1472</v>
      </c>
      <c r="I3980" s="1">
        <v>9</v>
      </c>
      <c r="J3980" s="1">
        <v>2014</v>
      </c>
      <c r="K3980" s="2" t="s">
        <v>1349</v>
      </c>
      <c r="L3980" s="122">
        <f t="shared" si="313"/>
        <v>1.1000000000000001</v>
      </c>
      <c r="N3980" s="117">
        <v>2200000</v>
      </c>
      <c r="O3980" s="129">
        <f t="shared" si="315"/>
        <v>2420000</v>
      </c>
      <c r="P3980" s="14">
        <f t="shared" si="316"/>
        <v>0</v>
      </c>
      <c r="Q3980" s="14" t="str">
        <f>+IF(B3980='1'!$D$15,IF(C3980='1'!$D$16,'2'!D3980,""),"")</f>
        <v/>
      </c>
      <c r="S3980" s="36">
        <v>1800000</v>
      </c>
      <c r="T3980" s="87">
        <v>1800000</v>
      </c>
      <c r="U3980" s="96">
        <v>1900000</v>
      </c>
      <c r="V3980" s="108">
        <v>2200000</v>
      </c>
    </row>
    <row r="3981" spans="1:22" hidden="1" x14ac:dyDescent="0.2">
      <c r="A3981" s="103">
        <v>4496</v>
      </c>
      <c r="B3981" s="1" t="s">
        <v>49</v>
      </c>
      <c r="C3981" s="14">
        <v>25</v>
      </c>
      <c r="D3981" s="14">
        <v>718</v>
      </c>
      <c r="E3981" s="1">
        <v>17120</v>
      </c>
      <c r="F3981" s="1" t="str">
        <f t="shared" si="314"/>
        <v>ХУД25718</v>
      </c>
      <c r="G3981" s="2" t="s">
        <v>1472</v>
      </c>
      <c r="I3981" s="1">
        <v>9</v>
      </c>
      <c r="J3981" s="1">
        <v>2014</v>
      </c>
      <c r="K3981" s="2" t="s">
        <v>1349</v>
      </c>
      <c r="L3981" s="122">
        <f t="shared" si="313"/>
        <v>1.1000000000000001</v>
      </c>
      <c r="N3981" s="117">
        <v>2200000</v>
      </c>
      <c r="O3981" s="129">
        <f t="shared" si="315"/>
        <v>2420000</v>
      </c>
      <c r="P3981" s="14">
        <f t="shared" si="316"/>
        <v>0</v>
      </c>
      <c r="Q3981" s="14" t="str">
        <f>+IF(B3981='1'!$D$15,IF(C3981='1'!$D$16,'2'!D3981,""),"")</f>
        <v/>
      </c>
      <c r="S3981" s="36">
        <v>1800000</v>
      </c>
      <c r="T3981" s="87">
        <v>1800000</v>
      </c>
      <c r="U3981" s="96">
        <v>1900000</v>
      </c>
      <c r="V3981" s="108">
        <v>2200000</v>
      </c>
    </row>
    <row r="3982" spans="1:22" hidden="1" x14ac:dyDescent="0.2">
      <c r="A3982" s="103">
        <v>4497</v>
      </c>
      <c r="B3982" s="1" t="s">
        <v>49</v>
      </c>
      <c r="C3982" s="14">
        <v>25</v>
      </c>
      <c r="D3982" s="14">
        <v>717</v>
      </c>
      <c r="E3982" s="1">
        <v>17120</v>
      </c>
      <c r="F3982" s="1" t="str">
        <f t="shared" si="314"/>
        <v>ХУД25717</v>
      </c>
      <c r="G3982" s="2" t="s">
        <v>1472</v>
      </c>
      <c r="I3982" s="1">
        <v>9</v>
      </c>
      <c r="J3982" s="1">
        <v>2014</v>
      </c>
      <c r="K3982" s="2" t="s">
        <v>1349</v>
      </c>
      <c r="L3982" s="122">
        <f t="shared" si="313"/>
        <v>1.1000000000000001</v>
      </c>
      <c r="N3982" s="117">
        <v>2200000</v>
      </c>
      <c r="O3982" s="129">
        <f t="shared" si="315"/>
        <v>2420000</v>
      </c>
      <c r="P3982" s="14">
        <f t="shared" si="316"/>
        <v>0</v>
      </c>
      <c r="Q3982" s="14" t="str">
        <f>+IF(B3982='1'!$D$15,IF(C3982='1'!$D$16,'2'!D3982,""),"")</f>
        <v/>
      </c>
      <c r="S3982" s="36">
        <v>1800000</v>
      </c>
      <c r="T3982" s="87">
        <v>1800000</v>
      </c>
      <c r="U3982" s="96">
        <v>1900000</v>
      </c>
      <c r="V3982" s="108">
        <v>2200000</v>
      </c>
    </row>
    <row r="3983" spans="1:22" hidden="1" x14ac:dyDescent="0.2">
      <c r="A3983" s="103">
        <v>4498</v>
      </c>
      <c r="B3983" s="1" t="s">
        <v>49</v>
      </c>
      <c r="C3983" s="14">
        <v>25</v>
      </c>
      <c r="D3983" s="14">
        <v>716</v>
      </c>
      <c r="E3983" s="1">
        <v>17120</v>
      </c>
      <c r="F3983" s="1" t="str">
        <f t="shared" si="314"/>
        <v>ХУД25716</v>
      </c>
      <c r="G3983" s="2" t="s">
        <v>1472</v>
      </c>
      <c r="I3983" s="1">
        <v>9</v>
      </c>
      <c r="J3983" s="1">
        <v>2014</v>
      </c>
      <c r="K3983" s="2" t="s">
        <v>1349</v>
      </c>
      <c r="L3983" s="122">
        <f t="shared" si="313"/>
        <v>1.1000000000000001</v>
      </c>
      <c r="N3983" s="117">
        <v>2200000</v>
      </c>
      <c r="O3983" s="129">
        <f t="shared" si="315"/>
        <v>2420000</v>
      </c>
      <c r="P3983" s="14">
        <f t="shared" si="316"/>
        <v>0</v>
      </c>
      <c r="Q3983" s="14" t="str">
        <f>+IF(B3983='1'!$D$15,IF(C3983='1'!$D$16,'2'!D3983,""),"")</f>
        <v/>
      </c>
      <c r="S3983" s="36">
        <v>1800000</v>
      </c>
      <c r="T3983" s="87">
        <v>1800000</v>
      </c>
      <c r="U3983" s="96">
        <v>1900000</v>
      </c>
      <c r="V3983" s="108">
        <v>2200000</v>
      </c>
    </row>
    <row r="3984" spans="1:22" hidden="1" x14ac:dyDescent="0.2">
      <c r="A3984" s="103">
        <v>4499</v>
      </c>
      <c r="B3984" s="1" t="s">
        <v>49</v>
      </c>
      <c r="C3984" s="14">
        <v>25</v>
      </c>
      <c r="D3984" s="14">
        <v>715</v>
      </c>
      <c r="E3984" s="1">
        <v>17120</v>
      </c>
      <c r="F3984" s="1" t="str">
        <f t="shared" si="314"/>
        <v>ХУД25715</v>
      </c>
      <c r="G3984" s="2" t="s">
        <v>1472</v>
      </c>
      <c r="I3984" s="1">
        <v>9</v>
      </c>
      <c r="J3984" s="1">
        <v>2014</v>
      </c>
      <c r="K3984" s="2" t="s">
        <v>1349</v>
      </c>
      <c r="L3984" s="122">
        <f t="shared" si="313"/>
        <v>1.1000000000000001</v>
      </c>
      <c r="N3984" s="117">
        <v>2200000</v>
      </c>
      <c r="O3984" s="129">
        <f t="shared" si="315"/>
        <v>2420000</v>
      </c>
      <c r="P3984" s="14">
        <f t="shared" si="316"/>
        <v>0</v>
      </c>
      <c r="Q3984" s="14" t="str">
        <f>+IF(B3984='1'!$D$15,IF(C3984='1'!$D$16,'2'!D3984,""),"")</f>
        <v/>
      </c>
      <c r="S3984" s="36">
        <v>1800000</v>
      </c>
      <c r="T3984" s="87">
        <v>1800000</v>
      </c>
      <c r="U3984" s="96">
        <v>1900000</v>
      </c>
      <c r="V3984" s="108">
        <v>2200000</v>
      </c>
    </row>
    <row r="3985" spans="1:22" hidden="1" x14ac:dyDescent="0.2">
      <c r="A3985" s="103">
        <v>4500</v>
      </c>
      <c r="B3985" s="1" t="s">
        <v>49</v>
      </c>
      <c r="C3985" s="14">
        <v>25</v>
      </c>
      <c r="D3985" s="14">
        <v>714</v>
      </c>
      <c r="E3985" s="1">
        <v>17120</v>
      </c>
      <c r="F3985" s="1" t="str">
        <f t="shared" si="314"/>
        <v>ХУД25714</v>
      </c>
      <c r="G3985" s="2" t="s">
        <v>1472</v>
      </c>
      <c r="I3985" s="1">
        <v>9</v>
      </c>
      <c r="J3985" s="1">
        <v>2014</v>
      </c>
      <c r="K3985" s="2" t="s">
        <v>1349</v>
      </c>
      <c r="L3985" s="122">
        <f t="shared" si="313"/>
        <v>1.1000000000000001</v>
      </c>
      <c r="N3985" s="117">
        <v>2200000</v>
      </c>
      <c r="O3985" s="129">
        <f t="shared" si="315"/>
        <v>2420000</v>
      </c>
      <c r="P3985" s="14">
        <f t="shared" si="316"/>
        <v>0</v>
      </c>
      <c r="Q3985" s="14" t="str">
        <f>+IF(B3985='1'!$D$15,IF(C3985='1'!$D$16,'2'!D3985,""),"")</f>
        <v/>
      </c>
      <c r="S3985" s="36">
        <v>1800000</v>
      </c>
      <c r="T3985" s="87">
        <v>1800000</v>
      </c>
      <c r="U3985" s="96">
        <v>1900000</v>
      </c>
      <c r="V3985" s="108">
        <v>2200000</v>
      </c>
    </row>
    <row r="3986" spans="1:22" hidden="1" x14ac:dyDescent="0.2">
      <c r="A3986" s="103">
        <v>4501</v>
      </c>
      <c r="B3986" s="1" t="s">
        <v>49</v>
      </c>
      <c r="C3986" s="14">
        <v>25</v>
      </c>
      <c r="D3986" s="14">
        <v>713</v>
      </c>
      <c r="E3986" s="1">
        <v>17120</v>
      </c>
      <c r="F3986" s="1" t="str">
        <f t="shared" si="314"/>
        <v>ХУД25713</v>
      </c>
      <c r="G3986" s="2" t="s">
        <v>1472</v>
      </c>
      <c r="I3986" s="1">
        <v>9</v>
      </c>
      <c r="J3986" s="1">
        <v>2014</v>
      </c>
      <c r="K3986" s="2" t="s">
        <v>1349</v>
      </c>
      <c r="L3986" s="122">
        <f t="shared" si="313"/>
        <v>1.1000000000000001</v>
      </c>
      <c r="N3986" s="117">
        <v>2200000</v>
      </c>
      <c r="O3986" s="129">
        <f t="shared" si="315"/>
        <v>2420000</v>
      </c>
      <c r="P3986" s="14">
        <f t="shared" si="316"/>
        <v>0</v>
      </c>
      <c r="Q3986" s="14" t="str">
        <f>+IF(B3986='1'!$D$15,IF(C3986='1'!$D$16,'2'!D3986,""),"")</f>
        <v/>
      </c>
      <c r="S3986" s="36">
        <v>1800000</v>
      </c>
      <c r="T3986" s="87">
        <v>1800000</v>
      </c>
      <c r="U3986" s="96">
        <v>1900000</v>
      </c>
      <c r="V3986" s="108">
        <v>2200000</v>
      </c>
    </row>
    <row r="3987" spans="1:22" hidden="1" x14ac:dyDescent="0.2">
      <c r="A3987" s="103">
        <v>4502</v>
      </c>
      <c r="B3987" s="1" t="s">
        <v>49</v>
      </c>
      <c r="C3987" s="14">
        <v>25</v>
      </c>
      <c r="D3987" s="14">
        <v>712</v>
      </c>
      <c r="E3987" s="1">
        <v>17120</v>
      </c>
      <c r="F3987" s="1" t="str">
        <f t="shared" si="314"/>
        <v>ХУД25712</v>
      </c>
      <c r="G3987" s="2" t="s">
        <v>1472</v>
      </c>
      <c r="I3987" s="1">
        <v>9</v>
      </c>
      <c r="J3987" s="1">
        <v>2014</v>
      </c>
      <c r="K3987" s="2" t="s">
        <v>1349</v>
      </c>
      <c r="L3987" s="122">
        <f t="shared" si="313"/>
        <v>1.1000000000000001</v>
      </c>
      <c r="N3987" s="117">
        <v>2200000</v>
      </c>
      <c r="O3987" s="129">
        <f t="shared" si="315"/>
        <v>2420000</v>
      </c>
      <c r="P3987" s="14">
        <f t="shared" si="316"/>
        <v>0</v>
      </c>
      <c r="Q3987" s="14" t="str">
        <f>+IF(B3987='1'!$D$15,IF(C3987='1'!$D$16,'2'!D3987,""),"")</f>
        <v/>
      </c>
      <c r="S3987" s="36">
        <v>1800000</v>
      </c>
      <c r="T3987" s="87">
        <v>1800000</v>
      </c>
      <c r="U3987" s="96">
        <v>1900000</v>
      </c>
      <c r="V3987" s="108">
        <v>2200000</v>
      </c>
    </row>
    <row r="3988" spans="1:22" hidden="1" x14ac:dyDescent="0.2">
      <c r="A3988" s="103">
        <v>4503</v>
      </c>
      <c r="B3988" s="1" t="s">
        <v>49</v>
      </c>
      <c r="C3988" s="14">
        <v>25</v>
      </c>
      <c r="D3988" s="14">
        <v>711</v>
      </c>
      <c r="E3988" s="1">
        <v>17120</v>
      </c>
      <c r="F3988" s="1" t="str">
        <f t="shared" si="314"/>
        <v>ХУД25711</v>
      </c>
      <c r="G3988" s="2" t="s">
        <v>1472</v>
      </c>
      <c r="I3988" s="1">
        <v>9</v>
      </c>
      <c r="J3988" s="1">
        <v>2014</v>
      </c>
      <c r="K3988" s="2" t="s">
        <v>1349</v>
      </c>
      <c r="L3988" s="122">
        <f t="shared" si="313"/>
        <v>1.1000000000000001</v>
      </c>
      <c r="N3988" s="117">
        <v>2200000</v>
      </c>
      <c r="O3988" s="129">
        <f t="shared" si="315"/>
        <v>2420000</v>
      </c>
      <c r="P3988" s="14">
        <f t="shared" si="316"/>
        <v>0</v>
      </c>
      <c r="Q3988" s="14" t="str">
        <f>+IF(B3988='1'!$D$15,IF(C3988='1'!$D$16,'2'!D3988,""),"")</f>
        <v/>
      </c>
      <c r="S3988" s="36">
        <v>1800000</v>
      </c>
      <c r="T3988" s="87">
        <v>1800000</v>
      </c>
      <c r="U3988" s="96">
        <v>1900000</v>
      </c>
      <c r="V3988" s="108">
        <v>2200000</v>
      </c>
    </row>
    <row r="3989" spans="1:22" hidden="1" x14ac:dyDescent="0.2">
      <c r="A3989" s="103">
        <v>4504</v>
      </c>
      <c r="B3989" s="1" t="s">
        <v>49</v>
      </c>
      <c r="C3989" s="14">
        <v>25</v>
      </c>
      <c r="D3989" s="14">
        <v>710</v>
      </c>
      <c r="E3989" s="1">
        <v>17120</v>
      </c>
      <c r="F3989" s="1" t="str">
        <f t="shared" si="314"/>
        <v>ХУД25710</v>
      </c>
      <c r="G3989" s="2" t="s">
        <v>1472</v>
      </c>
      <c r="I3989" s="1">
        <v>9</v>
      </c>
      <c r="J3989" s="1">
        <v>2014</v>
      </c>
      <c r="K3989" s="2" t="s">
        <v>1349</v>
      </c>
      <c r="L3989" s="122">
        <f t="shared" si="313"/>
        <v>1.1000000000000001</v>
      </c>
      <c r="N3989" s="117">
        <v>2200000</v>
      </c>
      <c r="O3989" s="129">
        <f t="shared" si="315"/>
        <v>2420000</v>
      </c>
      <c r="P3989" s="14">
        <f t="shared" si="316"/>
        <v>0</v>
      </c>
      <c r="Q3989" s="14" t="str">
        <f>+IF(B3989='1'!$D$15,IF(C3989='1'!$D$16,'2'!D3989,""),"")</f>
        <v/>
      </c>
      <c r="S3989" s="36">
        <v>1800000</v>
      </c>
      <c r="T3989" s="87">
        <v>1800000</v>
      </c>
      <c r="U3989" s="96">
        <v>1900000</v>
      </c>
      <c r="V3989" s="108">
        <v>2200000</v>
      </c>
    </row>
    <row r="3990" spans="1:22" hidden="1" x14ac:dyDescent="0.2">
      <c r="A3990" s="103">
        <v>4505</v>
      </c>
      <c r="B3990" s="1" t="s">
        <v>49</v>
      </c>
      <c r="C3990" s="14">
        <v>25</v>
      </c>
      <c r="D3990" s="14">
        <v>709</v>
      </c>
      <c r="E3990" s="1">
        <v>17120</v>
      </c>
      <c r="F3990" s="1" t="str">
        <f t="shared" si="314"/>
        <v>ХУД25709</v>
      </c>
      <c r="G3990" s="2" t="s">
        <v>1472</v>
      </c>
      <c r="I3990" s="1">
        <v>9</v>
      </c>
      <c r="J3990" s="1">
        <v>2014</v>
      </c>
      <c r="K3990" s="2" t="s">
        <v>1349</v>
      </c>
      <c r="L3990" s="122">
        <f t="shared" si="313"/>
        <v>1.1000000000000001</v>
      </c>
      <c r="N3990" s="117">
        <v>2200000</v>
      </c>
      <c r="O3990" s="129">
        <f t="shared" si="315"/>
        <v>2420000</v>
      </c>
      <c r="P3990" s="14">
        <f t="shared" si="316"/>
        <v>0</v>
      </c>
      <c r="Q3990" s="14" t="str">
        <f>+IF(B3990='1'!$D$15,IF(C3990='1'!$D$16,'2'!D3990,""),"")</f>
        <v/>
      </c>
      <c r="S3990" s="36">
        <v>1800000</v>
      </c>
      <c r="T3990" s="87">
        <v>1800000</v>
      </c>
      <c r="U3990" s="96">
        <v>1900000</v>
      </c>
      <c r="V3990" s="108">
        <v>2200000</v>
      </c>
    </row>
    <row r="3991" spans="1:22" hidden="1" x14ac:dyDescent="0.2">
      <c r="A3991" s="103">
        <v>4506</v>
      </c>
      <c r="B3991" s="1" t="s">
        <v>49</v>
      </c>
      <c r="C3991" s="14">
        <v>25</v>
      </c>
      <c r="D3991" s="14">
        <v>708</v>
      </c>
      <c r="E3991" s="1">
        <v>17120</v>
      </c>
      <c r="F3991" s="1" t="str">
        <f t="shared" si="314"/>
        <v>ХУД25708</v>
      </c>
      <c r="G3991" s="2" t="s">
        <v>1472</v>
      </c>
      <c r="I3991" s="1">
        <v>9</v>
      </c>
      <c r="J3991" s="1">
        <v>2014</v>
      </c>
      <c r="K3991" s="2" t="s">
        <v>1349</v>
      </c>
      <c r="L3991" s="122">
        <f t="shared" si="313"/>
        <v>1.1000000000000001</v>
      </c>
      <c r="N3991" s="117">
        <v>2200000</v>
      </c>
      <c r="O3991" s="129">
        <f t="shared" si="315"/>
        <v>2420000</v>
      </c>
      <c r="P3991" s="14">
        <f t="shared" si="316"/>
        <v>0</v>
      </c>
      <c r="Q3991" s="14" t="str">
        <f>+IF(B3991='1'!$D$15,IF(C3991='1'!$D$16,'2'!D3991,""),"")</f>
        <v/>
      </c>
      <c r="S3991" s="36">
        <v>1800000</v>
      </c>
      <c r="T3991" s="87">
        <v>1800000</v>
      </c>
      <c r="U3991" s="96">
        <v>1900000</v>
      </c>
      <c r="V3991" s="108">
        <v>2200000</v>
      </c>
    </row>
    <row r="3992" spans="1:22" hidden="1" x14ac:dyDescent="0.2">
      <c r="A3992" s="103">
        <v>4507</v>
      </c>
      <c r="B3992" s="1" t="s">
        <v>49</v>
      </c>
      <c r="C3992" s="14">
        <v>25</v>
      </c>
      <c r="D3992" s="14">
        <v>707</v>
      </c>
      <c r="E3992" s="1">
        <v>17120</v>
      </c>
      <c r="F3992" s="1" t="str">
        <f t="shared" si="314"/>
        <v>ХУД25707</v>
      </c>
      <c r="G3992" s="2" t="s">
        <v>1472</v>
      </c>
      <c r="I3992" s="1">
        <v>9</v>
      </c>
      <c r="J3992" s="1">
        <v>2014</v>
      </c>
      <c r="K3992" s="2" t="s">
        <v>1349</v>
      </c>
      <c r="L3992" s="122">
        <f t="shared" si="313"/>
        <v>1.1000000000000001</v>
      </c>
      <c r="N3992" s="117">
        <v>2200000</v>
      </c>
      <c r="O3992" s="129">
        <f t="shared" si="315"/>
        <v>2420000</v>
      </c>
      <c r="P3992" s="14">
        <f t="shared" si="316"/>
        <v>0</v>
      </c>
      <c r="Q3992" s="14" t="str">
        <f>+IF(B3992='1'!$D$15,IF(C3992='1'!$D$16,'2'!D3992,""),"")</f>
        <v/>
      </c>
      <c r="S3992" s="36">
        <v>1800000</v>
      </c>
      <c r="T3992" s="87">
        <v>1800000</v>
      </c>
      <c r="U3992" s="96">
        <v>1900000</v>
      </c>
      <c r="V3992" s="108">
        <v>2200000</v>
      </c>
    </row>
    <row r="3993" spans="1:22" hidden="1" x14ac:dyDescent="0.2">
      <c r="A3993" s="103">
        <v>4508</v>
      </c>
      <c r="B3993" s="1" t="s">
        <v>49</v>
      </c>
      <c r="C3993" s="14">
        <v>25</v>
      </c>
      <c r="D3993" s="14">
        <v>706</v>
      </c>
      <c r="E3993" s="1">
        <v>17120</v>
      </c>
      <c r="F3993" s="1" t="str">
        <f t="shared" si="314"/>
        <v>ХУД25706</v>
      </c>
      <c r="G3993" s="2" t="s">
        <v>1472</v>
      </c>
      <c r="I3993" s="1">
        <v>9</v>
      </c>
      <c r="J3993" s="1">
        <v>2014</v>
      </c>
      <c r="K3993" s="2" t="s">
        <v>1349</v>
      </c>
      <c r="L3993" s="122">
        <f t="shared" si="313"/>
        <v>1.1000000000000001</v>
      </c>
      <c r="N3993" s="117">
        <v>2200000</v>
      </c>
      <c r="O3993" s="129">
        <f t="shared" si="315"/>
        <v>2420000</v>
      </c>
      <c r="P3993" s="14">
        <f t="shared" si="316"/>
        <v>0</v>
      </c>
      <c r="Q3993" s="14" t="str">
        <f>+IF(B3993='1'!$D$15,IF(C3993='1'!$D$16,'2'!D3993,""),"")</f>
        <v/>
      </c>
      <c r="S3993" s="36">
        <v>1800000</v>
      </c>
      <c r="T3993" s="87">
        <v>1800000</v>
      </c>
      <c r="U3993" s="96">
        <v>1900000</v>
      </c>
      <c r="V3993" s="108">
        <v>2200000</v>
      </c>
    </row>
    <row r="3994" spans="1:22" hidden="1" x14ac:dyDescent="0.2">
      <c r="A3994" s="103">
        <v>4509</v>
      </c>
      <c r="B3994" s="1" t="s">
        <v>49</v>
      </c>
      <c r="C3994" s="14">
        <v>25</v>
      </c>
      <c r="D3994" s="14">
        <v>705</v>
      </c>
      <c r="E3994" s="1">
        <v>17120</v>
      </c>
      <c r="F3994" s="1" t="str">
        <f t="shared" si="314"/>
        <v>ХУД25705</v>
      </c>
      <c r="G3994" s="2" t="s">
        <v>1472</v>
      </c>
      <c r="I3994" s="1">
        <v>9</v>
      </c>
      <c r="J3994" s="1">
        <v>2014</v>
      </c>
      <c r="K3994" s="2" t="s">
        <v>1349</v>
      </c>
      <c r="L3994" s="122">
        <f t="shared" si="313"/>
        <v>1.1000000000000001</v>
      </c>
      <c r="N3994" s="117">
        <v>2200000</v>
      </c>
      <c r="O3994" s="129">
        <f t="shared" si="315"/>
        <v>2420000</v>
      </c>
      <c r="P3994" s="14">
        <f t="shared" si="316"/>
        <v>0</v>
      </c>
      <c r="Q3994" s="14" t="str">
        <f>+IF(B3994='1'!$D$15,IF(C3994='1'!$D$16,'2'!D3994,""),"")</f>
        <v/>
      </c>
      <c r="S3994" s="36">
        <v>1800000</v>
      </c>
      <c r="T3994" s="87">
        <v>1800000</v>
      </c>
      <c r="U3994" s="96">
        <v>1900000</v>
      </c>
      <c r="V3994" s="108">
        <v>2200000</v>
      </c>
    </row>
    <row r="3995" spans="1:22" hidden="1" x14ac:dyDescent="0.2">
      <c r="A3995" s="103">
        <v>4510</v>
      </c>
      <c r="B3995" s="1" t="s">
        <v>49</v>
      </c>
      <c r="C3995" s="14">
        <v>25</v>
      </c>
      <c r="D3995" s="14">
        <v>704</v>
      </c>
      <c r="E3995" s="1">
        <v>17120</v>
      </c>
      <c r="F3995" s="1" t="str">
        <f t="shared" si="314"/>
        <v>ХУД25704</v>
      </c>
      <c r="G3995" s="2" t="s">
        <v>1472</v>
      </c>
      <c r="I3995" s="1">
        <v>9</v>
      </c>
      <c r="J3995" s="1">
        <v>2014</v>
      </c>
      <c r="K3995" s="2" t="s">
        <v>1349</v>
      </c>
      <c r="L3995" s="122">
        <f t="shared" ref="L3995:L4031" si="317">+$L$1</f>
        <v>1.1000000000000001</v>
      </c>
      <c r="N3995" s="117">
        <v>2200000</v>
      </c>
      <c r="O3995" s="129">
        <f t="shared" si="315"/>
        <v>2420000</v>
      </c>
      <c r="P3995" s="14">
        <f t="shared" si="316"/>
        <v>0</v>
      </c>
      <c r="Q3995" s="14" t="str">
        <f>+IF(B3995='1'!$D$15,IF(C3995='1'!$D$16,'2'!D3995,""),"")</f>
        <v/>
      </c>
      <c r="S3995" s="36">
        <v>1800000</v>
      </c>
      <c r="T3995" s="87">
        <v>1800000</v>
      </c>
      <c r="U3995" s="96">
        <v>1900000</v>
      </c>
      <c r="V3995" s="108">
        <v>2200000</v>
      </c>
    </row>
    <row r="3996" spans="1:22" hidden="1" x14ac:dyDescent="0.2">
      <c r="A3996" s="103">
        <v>4511</v>
      </c>
      <c r="B3996" s="1" t="s">
        <v>49</v>
      </c>
      <c r="C3996" s="14">
        <v>25</v>
      </c>
      <c r="D3996" s="14">
        <v>703</v>
      </c>
      <c r="E3996" s="1">
        <v>17120</v>
      </c>
      <c r="F3996" s="1" t="str">
        <f t="shared" si="314"/>
        <v>ХУД25703</v>
      </c>
      <c r="G3996" s="2" t="s">
        <v>1472</v>
      </c>
      <c r="I3996" s="1">
        <v>9</v>
      </c>
      <c r="J3996" s="1">
        <v>2014</v>
      </c>
      <c r="K3996" s="2" t="s">
        <v>1349</v>
      </c>
      <c r="L3996" s="122">
        <f t="shared" si="317"/>
        <v>1.1000000000000001</v>
      </c>
      <c r="N3996" s="117">
        <v>2200000</v>
      </c>
      <c r="O3996" s="129">
        <f t="shared" si="315"/>
        <v>2420000</v>
      </c>
      <c r="P3996" s="14">
        <f t="shared" si="316"/>
        <v>0</v>
      </c>
      <c r="Q3996" s="14" t="str">
        <f>+IF(B3996='1'!$D$15,IF(C3996='1'!$D$16,'2'!D3996,""),"")</f>
        <v/>
      </c>
      <c r="S3996" s="36">
        <v>1800000</v>
      </c>
      <c r="T3996" s="87">
        <v>1800000</v>
      </c>
      <c r="U3996" s="96">
        <v>1900000</v>
      </c>
      <c r="V3996" s="108">
        <v>2200000</v>
      </c>
    </row>
    <row r="3997" spans="1:22" hidden="1" x14ac:dyDescent="0.2">
      <c r="A3997" s="103">
        <v>4512</v>
      </c>
      <c r="B3997" s="1" t="s">
        <v>49</v>
      </c>
      <c r="C3997" s="14">
        <v>25</v>
      </c>
      <c r="D3997" s="14">
        <v>702</v>
      </c>
      <c r="E3997" s="1">
        <v>17120</v>
      </c>
      <c r="F3997" s="1" t="str">
        <f t="shared" si="314"/>
        <v>ХУД25702</v>
      </c>
      <c r="G3997" s="2" t="s">
        <v>1472</v>
      </c>
      <c r="I3997" s="1">
        <v>9</v>
      </c>
      <c r="J3997" s="1">
        <v>2014</v>
      </c>
      <c r="K3997" s="2" t="s">
        <v>1349</v>
      </c>
      <c r="L3997" s="122">
        <f t="shared" si="317"/>
        <v>1.1000000000000001</v>
      </c>
      <c r="N3997" s="117">
        <v>2200000</v>
      </c>
      <c r="O3997" s="129">
        <f t="shared" si="315"/>
        <v>2420000</v>
      </c>
      <c r="P3997" s="14">
        <f t="shared" si="316"/>
        <v>0</v>
      </c>
      <c r="Q3997" s="14" t="str">
        <f>+IF(B3997='1'!$D$15,IF(C3997='1'!$D$16,'2'!D3997,""),"")</f>
        <v/>
      </c>
      <c r="S3997" s="36">
        <v>1800000</v>
      </c>
      <c r="T3997" s="87">
        <v>1800000</v>
      </c>
      <c r="U3997" s="96">
        <v>1900000</v>
      </c>
      <c r="V3997" s="108">
        <v>2200000</v>
      </c>
    </row>
    <row r="3998" spans="1:22" hidden="1" x14ac:dyDescent="0.2">
      <c r="A3998" s="103">
        <v>4513</v>
      </c>
      <c r="B3998" s="1" t="s">
        <v>49</v>
      </c>
      <c r="C3998" s="14">
        <v>25</v>
      </c>
      <c r="D3998" s="14">
        <v>701</v>
      </c>
      <c r="E3998" s="1">
        <v>17120</v>
      </c>
      <c r="F3998" s="1" t="str">
        <f t="shared" si="314"/>
        <v>ХУД25701</v>
      </c>
      <c r="G3998" s="2" t="s">
        <v>1472</v>
      </c>
      <c r="I3998" s="1">
        <v>9</v>
      </c>
      <c r="J3998" s="1">
        <v>2014</v>
      </c>
      <c r="K3998" s="2" t="s">
        <v>1349</v>
      </c>
      <c r="L3998" s="122">
        <f t="shared" si="317"/>
        <v>1.1000000000000001</v>
      </c>
      <c r="N3998" s="117">
        <v>2200000</v>
      </c>
      <c r="O3998" s="129">
        <f t="shared" si="315"/>
        <v>2420000</v>
      </c>
      <c r="P3998" s="14">
        <f t="shared" si="316"/>
        <v>0</v>
      </c>
      <c r="Q3998" s="14" t="str">
        <f>+IF(B3998='1'!$D$15,IF(C3998='1'!$D$16,'2'!D3998,""),"")</f>
        <v/>
      </c>
      <c r="S3998" s="36">
        <v>1800000</v>
      </c>
      <c r="T3998" s="87">
        <v>1800000</v>
      </c>
      <c r="U3998" s="96">
        <v>1900000</v>
      </c>
      <c r="V3998" s="108">
        <v>2200000</v>
      </c>
    </row>
    <row r="3999" spans="1:22" hidden="1" x14ac:dyDescent="0.2">
      <c r="A3999" s="103">
        <v>4514</v>
      </c>
      <c r="B3999" s="1" t="s">
        <v>49</v>
      </c>
      <c r="C3999" s="14">
        <v>25</v>
      </c>
      <c r="D3999" s="14">
        <v>611</v>
      </c>
      <c r="E3999" s="1">
        <v>17120</v>
      </c>
      <c r="F3999" s="1" t="str">
        <f t="shared" si="314"/>
        <v>ХУД25611</v>
      </c>
      <c r="G3999" s="2" t="s">
        <v>2225</v>
      </c>
      <c r="I3999" s="1">
        <v>10</v>
      </c>
      <c r="J3999" s="1">
        <v>2023</v>
      </c>
      <c r="K3999" s="2" t="s">
        <v>1349</v>
      </c>
      <c r="L3999" s="122">
        <f t="shared" si="317"/>
        <v>1.1000000000000001</v>
      </c>
      <c r="N3999" s="117">
        <v>2300000</v>
      </c>
      <c r="O3999" s="129">
        <f t="shared" si="315"/>
        <v>2530000</v>
      </c>
      <c r="P3999" s="14">
        <f t="shared" si="316"/>
        <v>0</v>
      </c>
      <c r="Q3999" s="14" t="str">
        <f>+IF(B3999='1'!$D$15,IF(C3999='1'!$D$16,'2'!D3999,""),"")</f>
        <v/>
      </c>
      <c r="S3999" s="36"/>
      <c r="T3999" s="87"/>
      <c r="U3999" s="96">
        <v>2000000</v>
      </c>
      <c r="V3999" s="108">
        <v>2300000</v>
      </c>
    </row>
    <row r="4000" spans="1:22" hidden="1" x14ac:dyDescent="0.2">
      <c r="A4000" s="103">
        <v>4515</v>
      </c>
      <c r="B4000" s="1" t="s">
        <v>49</v>
      </c>
      <c r="C4000" s="14">
        <v>25</v>
      </c>
      <c r="D4000" s="14">
        <v>612</v>
      </c>
      <c r="E4000" s="1">
        <v>17120</v>
      </c>
      <c r="F4000" s="1" t="str">
        <f t="shared" si="314"/>
        <v>ХУД25612</v>
      </c>
      <c r="G4000" s="2" t="s">
        <v>2106</v>
      </c>
      <c r="I4000" s="1">
        <v>12</v>
      </c>
      <c r="J4000" s="1">
        <v>2022</v>
      </c>
      <c r="K4000" s="2" t="s">
        <v>1349</v>
      </c>
      <c r="L4000" s="122">
        <f t="shared" si="317"/>
        <v>1.1000000000000001</v>
      </c>
      <c r="N4000" s="117">
        <v>2200000</v>
      </c>
      <c r="O4000" s="129">
        <f t="shared" si="315"/>
        <v>2420000</v>
      </c>
      <c r="P4000" s="14">
        <f t="shared" si="316"/>
        <v>0</v>
      </c>
      <c r="Q4000" s="14" t="str">
        <f>+IF(B4000='1'!$D$15,IF(C4000='1'!$D$16,'2'!D4000,""),"")</f>
        <v/>
      </c>
      <c r="S4000" s="36">
        <v>1800000</v>
      </c>
      <c r="T4000" s="87">
        <v>1800000</v>
      </c>
      <c r="U4000" s="96">
        <v>1900000</v>
      </c>
      <c r="V4000" s="108">
        <v>2200000</v>
      </c>
    </row>
    <row r="4001" spans="1:22" hidden="1" x14ac:dyDescent="0.2">
      <c r="A4001" s="103">
        <v>4516</v>
      </c>
      <c r="B4001" s="1" t="s">
        <v>49</v>
      </c>
      <c r="C4001" s="14">
        <v>25</v>
      </c>
      <c r="D4001" s="14">
        <v>610</v>
      </c>
      <c r="E4001" s="1">
        <v>17120</v>
      </c>
      <c r="F4001" s="1" t="str">
        <f t="shared" si="314"/>
        <v>ХУД25610</v>
      </c>
      <c r="G4001" s="2" t="s">
        <v>2107</v>
      </c>
      <c r="I4001" s="1">
        <v>10</v>
      </c>
      <c r="J4001" s="1">
        <v>2019</v>
      </c>
      <c r="K4001" s="2" t="s">
        <v>8</v>
      </c>
      <c r="L4001" s="122">
        <f t="shared" si="317"/>
        <v>1.1000000000000001</v>
      </c>
      <c r="N4001" s="117">
        <v>2100000</v>
      </c>
      <c r="O4001" s="129">
        <f t="shared" si="315"/>
        <v>2310000</v>
      </c>
      <c r="P4001" s="14">
        <f t="shared" si="316"/>
        <v>0</v>
      </c>
      <c r="Q4001" s="14" t="str">
        <f>+IF(B4001='1'!$D$15,IF(C4001='1'!$D$16,'2'!D4001,""),"")</f>
        <v/>
      </c>
      <c r="S4001" s="36">
        <v>1800000</v>
      </c>
      <c r="T4001" s="87">
        <v>1800000</v>
      </c>
      <c r="U4001" s="96">
        <v>1800000</v>
      </c>
      <c r="V4001" s="108">
        <v>2100000</v>
      </c>
    </row>
    <row r="4002" spans="1:22" hidden="1" x14ac:dyDescent="0.2">
      <c r="A4002" s="103">
        <v>4517</v>
      </c>
      <c r="B4002" s="1" t="s">
        <v>49</v>
      </c>
      <c r="C4002" s="14">
        <v>25</v>
      </c>
      <c r="D4002" s="14">
        <v>607</v>
      </c>
      <c r="E4002" s="1">
        <v>17120</v>
      </c>
      <c r="F4002" s="1" t="str">
        <f t="shared" si="314"/>
        <v>ХУД25607</v>
      </c>
      <c r="G4002" s="2" t="s">
        <v>2108</v>
      </c>
      <c r="I4002" s="1">
        <v>12</v>
      </c>
      <c r="J4002" s="1">
        <v>2022</v>
      </c>
      <c r="K4002" s="2" t="s">
        <v>1349</v>
      </c>
      <c r="L4002" s="122">
        <f t="shared" si="317"/>
        <v>1.1000000000000001</v>
      </c>
      <c r="N4002" s="117">
        <v>2200000</v>
      </c>
      <c r="O4002" s="129">
        <f t="shared" si="315"/>
        <v>2420000</v>
      </c>
      <c r="P4002" s="14">
        <f t="shared" si="316"/>
        <v>0</v>
      </c>
      <c r="Q4002" s="14" t="str">
        <f>+IF(B4002='1'!$D$15,IF(C4002='1'!$D$16,'2'!D4002,""),"")</f>
        <v/>
      </c>
      <c r="S4002" s="36">
        <v>1800000</v>
      </c>
      <c r="T4002" s="87">
        <v>1800000</v>
      </c>
      <c r="U4002" s="96">
        <v>1900000</v>
      </c>
      <c r="V4002" s="108">
        <v>2200000</v>
      </c>
    </row>
    <row r="4003" spans="1:22" hidden="1" x14ac:dyDescent="0.2">
      <c r="A4003" s="103">
        <v>4518</v>
      </c>
      <c r="B4003" s="1" t="s">
        <v>49</v>
      </c>
      <c r="C4003" s="14">
        <v>25</v>
      </c>
      <c r="D4003" s="14">
        <v>424</v>
      </c>
      <c r="E4003" s="1">
        <v>17120</v>
      </c>
      <c r="F4003" s="1" t="str">
        <f t="shared" si="314"/>
        <v>ХУД25424</v>
      </c>
      <c r="G4003" s="2" t="s">
        <v>1473</v>
      </c>
      <c r="I4003" s="1">
        <v>12</v>
      </c>
      <c r="J4003" s="1">
        <v>2020</v>
      </c>
      <c r="K4003" s="2" t="s">
        <v>1349</v>
      </c>
      <c r="L4003" s="122">
        <f t="shared" si="317"/>
        <v>1.1000000000000001</v>
      </c>
      <c r="N4003" s="117">
        <v>2200000</v>
      </c>
      <c r="O4003" s="129">
        <f t="shared" si="315"/>
        <v>2420000</v>
      </c>
      <c r="P4003" s="14">
        <f t="shared" si="316"/>
        <v>0</v>
      </c>
      <c r="Q4003" s="14" t="str">
        <f>+IF(B4003='1'!$D$15,IF(C4003='1'!$D$16,'2'!D4003,""),"")</f>
        <v/>
      </c>
      <c r="S4003" s="36">
        <v>1800000</v>
      </c>
      <c r="T4003" s="87">
        <v>1900000</v>
      </c>
      <c r="U4003" s="96">
        <v>2000000</v>
      </c>
      <c r="V4003" s="108">
        <v>2200000</v>
      </c>
    </row>
    <row r="4004" spans="1:22" hidden="1" x14ac:dyDescent="0.2">
      <c r="A4004" s="103">
        <v>4519</v>
      </c>
      <c r="B4004" s="1" t="s">
        <v>49</v>
      </c>
      <c r="C4004" s="14">
        <v>25</v>
      </c>
      <c r="D4004" s="14">
        <v>423</v>
      </c>
      <c r="E4004" s="1">
        <v>17120</v>
      </c>
      <c r="F4004" s="1" t="str">
        <f t="shared" si="314"/>
        <v>ХУД25423</v>
      </c>
      <c r="G4004" s="2" t="s">
        <v>1473</v>
      </c>
      <c r="I4004" s="1">
        <v>12</v>
      </c>
      <c r="J4004" s="1">
        <v>2016</v>
      </c>
      <c r="K4004" s="2" t="s">
        <v>1349</v>
      </c>
      <c r="L4004" s="122">
        <f t="shared" si="317"/>
        <v>1.1000000000000001</v>
      </c>
      <c r="N4004" s="117">
        <v>2000000</v>
      </c>
      <c r="O4004" s="129">
        <f t="shared" si="315"/>
        <v>2200000</v>
      </c>
      <c r="P4004" s="14">
        <f t="shared" si="316"/>
        <v>0</v>
      </c>
      <c r="Q4004" s="14" t="str">
        <f>+IF(B4004='1'!$D$15,IF(C4004='1'!$D$16,'2'!D4004,""),"")</f>
        <v/>
      </c>
      <c r="S4004" s="36">
        <v>1800000</v>
      </c>
      <c r="T4004" s="87">
        <v>1800000</v>
      </c>
      <c r="U4004" s="96">
        <v>1900000</v>
      </c>
      <c r="V4004" s="108">
        <v>2000000</v>
      </c>
    </row>
    <row r="4005" spans="1:22" hidden="1" x14ac:dyDescent="0.2">
      <c r="A4005" s="103">
        <v>4520</v>
      </c>
      <c r="B4005" s="1" t="s">
        <v>49</v>
      </c>
      <c r="C4005" s="14">
        <v>25</v>
      </c>
      <c r="D4005" s="14">
        <v>422</v>
      </c>
      <c r="E4005" s="1">
        <v>17120</v>
      </c>
      <c r="F4005" s="1" t="str">
        <f t="shared" si="314"/>
        <v>ХУД25422</v>
      </c>
      <c r="G4005" s="2" t="s">
        <v>1473</v>
      </c>
      <c r="I4005" s="1">
        <v>12</v>
      </c>
      <c r="J4005" s="1">
        <v>2019</v>
      </c>
      <c r="K4005" s="2" t="s">
        <v>1349</v>
      </c>
      <c r="L4005" s="122">
        <f t="shared" si="317"/>
        <v>1.1000000000000001</v>
      </c>
      <c r="N4005" s="117">
        <v>2200000</v>
      </c>
      <c r="O4005" s="129">
        <f t="shared" si="315"/>
        <v>2420000</v>
      </c>
      <c r="P4005" s="14">
        <f t="shared" si="316"/>
        <v>0</v>
      </c>
      <c r="Q4005" s="14" t="str">
        <f>+IF(B4005='1'!$D$15,IF(C4005='1'!$D$16,'2'!D4005,""),"")</f>
        <v/>
      </c>
      <c r="S4005" s="36">
        <v>1800000</v>
      </c>
      <c r="T4005" s="87">
        <v>1900000</v>
      </c>
      <c r="U4005" s="96">
        <v>2000000</v>
      </c>
      <c r="V4005" s="108">
        <v>2200000</v>
      </c>
    </row>
    <row r="4006" spans="1:22" hidden="1" x14ac:dyDescent="0.2">
      <c r="A4006" s="103">
        <v>4521</v>
      </c>
      <c r="B4006" s="1" t="s">
        <v>49</v>
      </c>
      <c r="C4006" s="14">
        <v>25</v>
      </c>
      <c r="D4006" s="14">
        <v>421</v>
      </c>
      <c r="E4006" s="1">
        <v>17120</v>
      </c>
      <c r="F4006" s="1" t="str">
        <f t="shared" si="314"/>
        <v>ХУД25421</v>
      </c>
      <c r="G4006" s="2" t="s">
        <v>1473</v>
      </c>
      <c r="I4006" s="1">
        <v>12</v>
      </c>
      <c r="J4006" s="1">
        <v>2017</v>
      </c>
      <c r="K4006" s="2" t="s">
        <v>1349</v>
      </c>
      <c r="L4006" s="122">
        <f t="shared" si="317"/>
        <v>1.1000000000000001</v>
      </c>
      <c r="N4006" s="117">
        <v>2000000</v>
      </c>
      <c r="O4006" s="129">
        <f t="shared" si="315"/>
        <v>2200000</v>
      </c>
      <c r="P4006" s="14">
        <f t="shared" si="316"/>
        <v>0</v>
      </c>
      <c r="Q4006" s="14" t="str">
        <f>+IF(B4006='1'!$D$15,IF(C4006='1'!$D$16,'2'!D4006,""),"")</f>
        <v/>
      </c>
      <c r="S4006" s="36">
        <v>1800000</v>
      </c>
      <c r="T4006" s="87">
        <v>1850000</v>
      </c>
      <c r="U4006" s="96">
        <v>1900000</v>
      </c>
      <c r="V4006" s="108">
        <v>2000000</v>
      </c>
    </row>
    <row r="4007" spans="1:22" hidden="1" x14ac:dyDescent="0.2">
      <c r="A4007" s="103">
        <v>4522</v>
      </c>
      <c r="B4007" s="1" t="s">
        <v>49</v>
      </c>
      <c r="C4007" s="14">
        <v>25</v>
      </c>
      <c r="D4007" s="14">
        <v>412</v>
      </c>
      <c r="E4007" s="1">
        <v>17120</v>
      </c>
      <c r="F4007" s="1" t="str">
        <f t="shared" si="314"/>
        <v>ХУД25412</v>
      </c>
      <c r="G4007" s="2" t="s">
        <v>7</v>
      </c>
      <c r="I4007" s="1">
        <v>4</v>
      </c>
      <c r="J4007" s="1">
        <v>2017</v>
      </c>
      <c r="K4007" s="2" t="s">
        <v>8</v>
      </c>
      <c r="L4007" s="122">
        <f t="shared" si="317"/>
        <v>1.1000000000000001</v>
      </c>
      <c r="N4007" s="117">
        <v>1800000</v>
      </c>
      <c r="O4007" s="129">
        <f t="shared" si="315"/>
        <v>1980000.0000000002</v>
      </c>
      <c r="P4007" s="14">
        <f t="shared" si="316"/>
        <v>0</v>
      </c>
      <c r="Q4007" s="14" t="str">
        <f>+IF(B4007='1'!$D$15,IF(C4007='1'!$D$16,'2'!D4007,""),"")</f>
        <v/>
      </c>
      <c r="S4007" s="36">
        <v>1600000</v>
      </c>
      <c r="T4007" s="87">
        <v>1600000</v>
      </c>
      <c r="U4007" s="96">
        <v>1600000</v>
      </c>
      <c r="V4007" s="108">
        <v>1800000</v>
      </c>
    </row>
    <row r="4008" spans="1:22" hidden="1" x14ac:dyDescent="0.2">
      <c r="A4008" s="103">
        <v>4523</v>
      </c>
      <c r="B4008" s="1" t="s">
        <v>49</v>
      </c>
      <c r="C4008" s="14">
        <v>25</v>
      </c>
      <c r="D4008" s="14">
        <v>314</v>
      </c>
      <c r="E4008" s="1">
        <v>17120</v>
      </c>
      <c r="F4008" s="1" t="str">
        <f t="shared" si="314"/>
        <v>ХУД25314</v>
      </c>
      <c r="G4008" s="2" t="s">
        <v>1475</v>
      </c>
      <c r="I4008" s="1">
        <v>16</v>
      </c>
      <c r="J4008" s="1">
        <v>2022</v>
      </c>
      <c r="K4008" s="2" t="s">
        <v>1349</v>
      </c>
      <c r="L4008" s="122">
        <f t="shared" si="317"/>
        <v>1.1000000000000001</v>
      </c>
      <c r="N4008" s="117">
        <v>2900000</v>
      </c>
      <c r="O4008" s="129">
        <f t="shared" si="315"/>
        <v>3190000.0000000005</v>
      </c>
      <c r="P4008" s="14">
        <f t="shared" si="316"/>
        <v>0</v>
      </c>
      <c r="Q4008" s="14" t="str">
        <f>+IF(B4008='1'!$D$15,IF(C4008='1'!$D$16,'2'!D4008,""),"")</f>
        <v/>
      </c>
      <c r="S4008" s="36">
        <v>2300000</v>
      </c>
      <c r="T4008" s="87">
        <v>2400000</v>
      </c>
      <c r="U4008" s="96">
        <v>2600000</v>
      </c>
      <c r="V4008" s="108">
        <v>2900000</v>
      </c>
    </row>
    <row r="4009" spans="1:22" hidden="1" x14ac:dyDescent="0.2">
      <c r="A4009" s="103">
        <v>4524</v>
      </c>
      <c r="B4009" s="1" t="s">
        <v>49</v>
      </c>
      <c r="C4009" s="14">
        <v>25</v>
      </c>
      <c r="D4009" s="14">
        <v>313</v>
      </c>
      <c r="E4009" s="1">
        <v>17120</v>
      </c>
      <c r="F4009" s="1" t="str">
        <f t="shared" si="314"/>
        <v>ХУД25313</v>
      </c>
      <c r="G4009" s="2" t="s">
        <v>1474</v>
      </c>
      <c r="I4009" s="1">
        <v>16</v>
      </c>
      <c r="J4009" s="1">
        <v>2022</v>
      </c>
      <c r="K4009" s="2" t="s">
        <v>1349</v>
      </c>
      <c r="L4009" s="122">
        <f t="shared" si="317"/>
        <v>1.1000000000000001</v>
      </c>
      <c r="N4009" s="117">
        <v>2900000</v>
      </c>
      <c r="O4009" s="129">
        <f t="shared" si="315"/>
        <v>3190000.0000000005</v>
      </c>
      <c r="P4009" s="14">
        <f t="shared" si="316"/>
        <v>0</v>
      </c>
      <c r="Q4009" s="14" t="str">
        <f>+IF(B4009='1'!$D$15,IF(C4009='1'!$D$16,'2'!D4009,""),"")</f>
        <v/>
      </c>
      <c r="S4009" s="36">
        <v>2300000</v>
      </c>
      <c r="T4009" s="87">
        <v>2400000</v>
      </c>
      <c r="U4009" s="96">
        <v>2600000</v>
      </c>
      <c r="V4009" s="108">
        <v>2900000</v>
      </c>
    </row>
    <row r="4010" spans="1:22" hidden="1" x14ac:dyDescent="0.2">
      <c r="A4010" s="103">
        <v>4525</v>
      </c>
      <c r="B4010" s="1" t="s">
        <v>49</v>
      </c>
      <c r="C4010" s="14">
        <v>25</v>
      </c>
      <c r="D4010" s="14">
        <v>312</v>
      </c>
      <c r="E4010" s="1">
        <v>17120</v>
      </c>
      <c r="F4010" s="1" t="str">
        <f t="shared" si="314"/>
        <v>ХУД25312</v>
      </c>
      <c r="G4010" s="2" t="s">
        <v>1477</v>
      </c>
      <c r="I4010" s="1">
        <v>16</v>
      </c>
      <c r="J4010" s="1">
        <v>2022</v>
      </c>
      <c r="K4010" s="2" t="s">
        <v>1349</v>
      </c>
      <c r="L4010" s="122">
        <f t="shared" si="317"/>
        <v>1.1000000000000001</v>
      </c>
      <c r="N4010" s="117">
        <v>2900000</v>
      </c>
      <c r="O4010" s="129">
        <f t="shared" si="315"/>
        <v>3190000.0000000005</v>
      </c>
      <c r="P4010" s="14">
        <f t="shared" si="316"/>
        <v>0</v>
      </c>
      <c r="Q4010" s="14" t="str">
        <f>+IF(B4010='1'!$D$15,IF(C4010='1'!$D$16,'2'!D4010,""),"")</f>
        <v/>
      </c>
      <c r="S4010" s="36">
        <v>2300000</v>
      </c>
      <c r="T4010" s="87">
        <v>2400000</v>
      </c>
      <c r="U4010" s="96">
        <v>2600000</v>
      </c>
      <c r="V4010" s="108">
        <v>2900000</v>
      </c>
    </row>
    <row r="4011" spans="1:22" hidden="1" x14ac:dyDescent="0.2">
      <c r="A4011" s="103">
        <v>4526</v>
      </c>
      <c r="B4011" s="1" t="s">
        <v>49</v>
      </c>
      <c r="C4011" s="14">
        <v>25</v>
      </c>
      <c r="D4011" s="14">
        <v>311</v>
      </c>
      <c r="E4011" s="1">
        <v>17120</v>
      </c>
      <c r="F4011" s="1" t="str">
        <f t="shared" si="314"/>
        <v>ХУД25311</v>
      </c>
      <c r="G4011" s="2" t="s">
        <v>1476</v>
      </c>
      <c r="I4011" s="1">
        <v>16</v>
      </c>
      <c r="J4011" s="1">
        <v>2022</v>
      </c>
      <c r="K4011" s="2" t="s">
        <v>1349</v>
      </c>
      <c r="L4011" s="122">
        <f t="shared" si="317"/>
        <v>1.1000000000000001</v>
      </c>
      <c r="N4011" s="117">
        <v>2900000</v>
      </c>
      <c r="O4011" s="129">
        <f t="shared" si="315"/>
        <v>3190000.0000000005</v>
      </c>
      <c r="P4011" s="14">
        <f t="shared" si="316"/>
        <v>0</v>
      </c>
      <c r="Q4011" s="14" t="str">
        <f>+IF(B4011='1'!$D$15,IF(C4011='1'!$D$16,'2'!D4011,""),"")</f>
        <v/>
      </c>
      <c r="S4011" s="36">
        <v>2300000</v>
      </c>
      <c r="T4011" s="87">
        <v>2400000</v>
      </c>
      <c r="U4011" s="96">
        <v>2600000</v>
      </c>
      <c r="V4011" s="108">
        <v>2900000</v>
      </c>
    </row>
    <row r="4012" spans="1:22" hidden="1" x14ac:dyDescent="0.2">
      <c r="A4012" s="103">
        <v>4527</v>
      </c>
      <c r="B4012" s="1" t="s">
        <v>49</v>
      </c>
      <c r="C4012" s="14">
        <v>25</v>
      </c>
      <c r="D4012" s="14">
        <v>328</v>
      </c>
      <c r="E4012" s="1">
        <v>17120</v>
      </c>
      <c r="F4012" s="1" t="str">
        <f t="shared" si="314"/>
        <v>ХУД25328</v>
      </c>
      <c r="G4012" s="2" t="s">
        <v>2226</v>
      </c>
      <c r="I4012" s="1">
        <v>9</v>
      </c>
      <c r="J4012" s="1">
        <v>2022</v>
      </c>
      <c r="K4012" s="2" t="s">
        <v>1349</v>
      </c>
      <c r="L4012" s="122">
        <f t="shared" si="317"/>
        <v>1.1000000000000001</v>
      </c>
      <c r="N4012" s="117">
        <v>3300000</v>
      </c>
      <c r="O4012" s="129">
        <f t="shared" si="315"/>
        <v>3630000.0000000005</v>
      </c>
      <c r="P4012" s="14">
        <f t="shared" si="316"/>
        <v>0</v>
      </c>
      <c r="Q4012" s="14" t="str">
        <f>+IF(B4012='1'!$D$15,IF(C4012='1'!$D$16,'2'!D4012,""),"")</f>
        <v/>
      </c>
      <c r="S4012" s="36"/>
      <c r="T4012" s="87"/>
      <c r="U4012" s="96">
        <v>3000000</v>
      </c>
      <c r="V4012" s="108">
        <v>3300000</v>
      </c>
    </row>
    <row r="4013" spans="1:22" hidden="1" x14ac:dyDescent="0.2">
      <c r="A4013" s="103">
        <v>4528</v>
      </c>
      <c r="B4013" s="1" t="s">
        <v>49</v>
      </c>
      <c r="C4013" s="14">
        <v>25</v>
      </c>
      <c r="D4013" s="14">
        <v>327</v>
      </c>
      <c r="E4013" s="1">
        <v>17120</v>
      </c>
      <c r="F4013" s="1" t="str">
        <f t="shared" si="314"/>
        <v>ХУД25327</v>
      </c>
      <c r="G4013" s="2" t="s">
        <v>2226</v>
      </c>
      <c r="I4013" s="1">
        <v>9</v>
      </c>
      <c r="J4013" s="1">
        <v>2022</v>
      </c>
      <c r="K4013" s="2" t="s">
        <v>1349</v>
      </c>
      <c r="L4013" s="122">
        <f t="shared" si="317"/>
        <v>1.1000000000000001</v>
      </c>
      <c r="N4013" s="117">
        <v>3300000</v>
      </c>
      <c r="O4013" s="129">
        <f t="shared" si="315"/>
        <v>3630000.0000000005</v>
      </c>
      <c r="P4013" s="14">
        <f t="shared" si="316"/>
        <v>0</v>
      </c>
      <c r="Q4013" s="14" t="str">
        <f>+IF(B4013='1'!$D$15,IF(C4013='1'!$D$16,'2'!D4013,""),"")</f>
        <v/>
      </c>
      <c r="S4013" s="36"/>
      <c r="T4013" s="87"/>
      <c r="U4013" s="96">
        <v>3000000</v>
      </c>
      <c r="V4013" s="108">
        <v>3300000</v>
      </c>
    </row>
    <row r="4014" spans="1:22" hidden="1" x14ac:dyDescent="0.2">
      <c r="A4014" s="103">
        <v>4529</v>
      </c>
      <c r="B4014" s="1" t="s">
        <v>49</v>
      </c>
      <c r="C4014" s="14">
        <v>25</v>
      </c>
      <c r="D4014" s="14">
        <v>326</v>
      </c>
      <c r="E4014" s="1">
        <v>17120</v>
      </c>
      <c r="F4014" s="1" t="str">
        <f t="shared" si="314"/>
        <v>ХУД25326</v>
      </c>
      <c r="G4014" s="2" t="s">
        <v>2226</v>
      </c>
      <c r="I4014" s="1">
        <v>9</v>
      </c>
      <c r="J4014" s="1">
        <v>2022</v>
      </c>
      <c r="K4014" s="2" t="s">
        <v>1349</v>
      </c>
      <c r="L4014" s="122">
        <f t="shared" si="317"/>
        <v>1.1000000000000001</v>
      </c>
      <c r="N4014" s="117">
        <v>3300000</v>
      </c>
      <c r="O4014" s="129">
        <f t="shared" si="315"/>
        <v>3630000.0000000005</v>
      </c>
      <c r="P4014" s="14">
        <f t="shared" si="316"/>
        <v>0</v>
      </c>
      <c r="Q4014" s="14" t="str">
        <f>+IF(B4014='1'!$D$15,IF(C4014='1'!$D$16,'2'!D4014,""),"")</f>
        <v/>
      </c>
      <c r="S4014" s="36"/>
      <c r="T4014" s="87"/>
      <c r="U4014" s="96">
        <v>3000000</v>
      </c>
      <c r="V4014" s="108">
        <v>3300000</v>
      </c>
    </row>
    <row r="4015" spans="1:22" hidden="1" x14ac:dyDescent="0.2">
      <c r="A4015" s="103">
        <v>4530</v>
      </c>
      <c r="B4015" s="1" t="s">
        <v>49</v>
      </c>
      <c r="C4015" s="14">
        <v>25</v>
      </c>
      <c r="D4015" s="14">
        <v>325</v>
      </c>
      <c r="E4015" s="1">
        <v>17120</v>
      </c>
      <c r="F4015" s="1" t="str">
        <f t="shared" si="314"/>
        <v>ХУД25325</v>
      </c>
      <c r="G4015" s="2" t="s">
        <v>2226</v>
      </c>
      <c r="I4015" s="1">
        <v>9</v>
      </c>
      <c r="J4015" s="1">
        <v>2022</v>
      </c>
      <c r="K4015" s="2" t="s">
        <v>1349</v>
      </c>
      <c r="L4015" s="122">
        <f t="shared" si="317"/>
        <v>1.1000000000000001</v>
      </c>
      <c r="N4015" s="117">
        <v>3300000</v>
      </c>
      <c r="O4015" s="129">
        <f t="shared" si="315"/>
        <v>3630000.0000000005</v>
      </c>
      <c r="P4015" s="14">
        <f t="shared" si="316"/>
        <v>0</v>
      </c>
      <c r="Q4015" s="14" t="str">
        <f>+IF(B4015='1'!$D$15,IF(C4015='1'!$D$16,'2'!D4015,""),"")</f>
        <v/>
      </c>
      <c r="S4015" s="36"/>
      <c r="T4015" s="87"/>
      <c r="U4015" s="96">
        <v>3000000</v>
      </c>
      <c r="V4015" s="108">
        <v>3300000</v>
      </c>
    </row>
    <row r="4016" spans="1:22" hidden="1" x14ac:dyDescent="0.2">
      <c r="A4016" s="103">
        <v>4531</v>
      </c>
      <c r="B4016" s="1" t="s">
        <v>49</v>
      </c>
      <c r="C4016" s="14">
        <v>25</v>
      </c>
      <c r="D4016" s="14">
        <v>324</v>
      </c>
      <c r="E4016" s="1">
        <v>17120</v>
      </c>
      <c r="F4016" s="1" t="str">
        <f t="shared" si="314"/>
        <v>ХУД25324</v>
      </c>
      <c r="G4016" s="2" t="s">
        <v>2226</v>
      </c>
      <c r="I4016" s="1">
        <v>9</v>
      </c>
      <c r="J4016" s="1">
        <v>2022</v>
      </c>
      <c r="K4016" s="2" t="s">
        <v>1349</v>
      </c>
      <c r="L4016" s="122">
        <f t="shared" si="317"/>
        <v>1.1000000000000001</v>
      </c>
      <c r="N4016" s="117">
        <v>3300000</v>
      </c>
      <c r="O4016" s="129">
        <f t="shared" si="315"/>
        <v>3630000.0000000005</v>
      </c>
      <c r="P4016" s="14">
        <f t="shared" si="316"/>
        <v>0</v>
      </c>
      <c r="Q4016" s="14" t="str">
        <f>+IF(B4016='1'!$D$15,IF(C4016='1'!$D$16,'2'!D4016,""),"")</f>
        <v/>
      </c>
      <c r="S4016" s="36"/>
      <c r="T4016" s="87"/>
      <c r="U4016" s="96">
        <v>3000000</v>
      </c>
      <c r="V4016" s="108">
        <v>3300000</v>
      </c>
    </row>
    <row r="4017" spans="1:22" hidden="1" x14ac:dyDescent="0.2">
      <c r="A4017" s="103">
        <v>4532</v>
      </c>
      <c r="B4017" s="1" t="s">
        <v>49</v>
      </c>
      <c r="C4017" s="14">
        <v>25</v>
      </c>
      <c r="D4017" s="14">
        <v>323</v>
      </c>
      <c r="E4017" s="1">
        <v>17120</v>
      </c>
      <c r="F4017" s="1" t="str">
        <f t="shared" si="314"/>
        <v>ХУД25323</v>
      </c>
      <c r="G4017" s="2" t="s">
        <v>2226</v>
      </c>
      <c r="I4017" s="1">
        <v>9</v>
      </c>
      <c r="J4017" s="1">
        <v>2022</v>
      </c>
      <c r="K4017" s="2" t="s">
        <v>1349</v>
      </c>
      <c r="L4017" s="122">
        <f t="shared" si="317"/>
        <v>1.1000000000000001</v>
      </c>
      <c r="N4017" s="117">
        <v>3300000</v>
      </c>
      <c r="O4017" s="129">
        <f t="shared" si="315"/>
        <v>3630000.0000000005</v>
      </c>
      <c r="P4017" s="14">
        <f t="shared" si="316"/>
        <v>0</v>
      </c>
      <c r="Q4017" s="14" t="str">
        <f>+IF(B4017='1'!$D$15,IF(C4017='1'!$D$16,'2'!D4017,""),"")</f>
        <v/>
      </c>
      <c r="S4017" s="36"/>
      <c r="T4017" s="87"/>
      <c r="U4017" s="96">
        <v>3000000</v>
      </c>
      <c r="V4017" s="108">
        <v>3300000</v>
      </c>
    </row>
    <row r="4018" spans="1:22" hidden="1" x14ac:dyDescent="0.2">
      <c r="A4018" s="103">
        <v>4533</v>
      </c>
      <c r="B4018" s="1" t="s">
        <v>49</v>
      </c>
      <c r="C4018" s="14">
        <v>25</v>
      </c>
      <c r="D4018" s="14">
        <v>322</v>
      </c>
      <c r="E4018" s="1">
        <v>17120</v>
      </c>
      <c r="F4018" s="1" t="str">
        <f t="shared" si="314"/>
        <v>ХУД25322</v>
      </c>
      <c r="G4018" s="2" t="s">
        <v>2226</v>
      </c>
      <c r="I4018" s="1">
        <v>9</v>
      </c>
      <c r="J4018" s="1">
        <v>2022</v>
      </c>
      <c r="K4018" s="2" t="s">
        <v>1349</v>
      </c>
      <c r="L4018" s="122">
        <f t="shared" si="317"/>
        <v>1.1000000000000001</v>
      </c>
      <c r="N4018" s="117">
        <v>3300000</v>
      </c>
      <c r="O4018" s="129">
        <f t="shared" si="315"/>
        <v>3630000.0000000005</v>
      </c>
      <c r="P4018" s="14">
        <f t="shared" si="316"/>
        <v>0</v>
      </c>
      <c r="Q4018" s="14" t="str">
        <f>+IF(B4018='1'!$D$15,IF(C4018='1'!$D$16,'2'!D4018,""),"")</f>
        <v/>
      </c>
      <c r="S4018" s="36"/>
      <c r="T4018" s="87"/>
      <c r="U4018" s="96">
        <v>3000000</v>
      </c>
      <c r="V4018" s="108">
        <v>3300000</v>
      </c>
    </row>
    <row r="4019" spans="1:22" hidden="1" x14ac:dyDescent="0.2">
      <c r="A4019" s="103">
        <v>4534</v>
      </c>
      <c r="B4019" s="1" t="s">
        <v>49</v>
      </c>
      <c r="C4019" s="14">
        <v>25</v>
      </c>
      <c r="D4019" s="14">
        <v>321</v>
      </c>
      <c r="E4019" s="1">
        <v>17120</v>
      </c>
      <c r="F4019" s="1" t="str">
        <f t="shared" si="314"/>
        <v>ХУД25321</v>
      </c>
      <c r="G4019" s="2" t="s">
        <v>2226</v>
      </c>
      <c r="I4019" s="1">
        <v>9</v>
      </c>
      <c r="J4019" s="1">
        <v>2022</v>
      </c>
      <c r="K4019" s="2" t="s">
        <v>1349</v>
      </c>
      <c r="L4019" s="122">
        <f t="shared" si="317"/>
        <v>1.1000000000000001</v>
      </c>
      <c r="N4019" s="117">
        <v>3300000</v>
      </c>
      <c r="O4019" s="129">
        <f t="shared" si="315"/>
        <v>3630000.0000000005</v>
      </c>
      <c r="P4019" s="14">
        <f t="shared" si="316"/>
        <v>0</v>
      </c>
      <c r="Q4019" s="14" t="str">
        <f>+IF(B4019='1'!$D$15,IF(C4019='1'!$D$16,'2'!D4019,""),"")</f>
        <v/>
      </c>
      <c r="S4019" s="36"/>
      <c r="T4019" s="87"/>
      <c r="U4019" s="96">
        <v>3000000</v>
      </c>
      <c r="V4019" s="108">
        <v>3300000</v>
      </c>
    </row>
    <row r="4020" spans="1:22" hidden="1" x14ac:dyDescent="0.2">
      <c r="A4020" s="103">
        <v>4535</v>
      </c>
      <c r="B4020" s="1" t="s">
        <v>49</v>
      </c>
      <c r="C4020" s="14">
        <v>25</v>
      </c>
      <c r="D4020" s="14">
        <v>304</v>
      </c>
      <c r="E4020" s="1">
        <v>17120</v>
      </c>
      <c r="F4020" s="1" t="str">
        <f t="shared" si="314"/>
        <v>ХУД25304</v>
      </c>
      <c r="G4020" s="2" t="s">
        <v>1749</v>
      </c>
      <c r="I4020" s="1">
        <v>16</v>
      </c>
      <c r="J4020" s="1">
        <v>2021</v>
      </c>
      <c r="K4020" s="2" t="s">
        <v>1349</v>
      </c>
      <c r="L4020" s="122">
        <f t="shared" si="317"/>
        <v>1.1000000000000001</v>
      </c>
      <c r="N4020" s="117">
        <v>2350000</v>
      </c>
      <c r="O4020" s="129">
        <f t="shared" si="315"/>
        <v>2585000</v>
      </c>
      <c r="P4020" s="14">
        <f t="shared" si="316"/>
        <v>0</v>
      </c>
      <c r="Q4020" s="14" t="str">
        <f>+IF(B4020='1'!$D$15,IF(C4020='1'!$D$16,'2'!D4020,""),"")</f>
        <v/>
      </c>
      <c r="S4020" s="36">
        <v>2000000</v>
      </c>
      <c r="T4020" s="87">
        <v>2000000</v>
      </c>
      <c r="U4020" s="96">
        <v>2100000</v>
      </c>
      <c r="V4020" s="108">
        <v>2350000</v>
      </c>
    </row>
    <row r="4021" spans="1:22" hidden="1" x14ac:dyDescent="0.2">
      <c r="A4021" s="103">
        <v>4536</v>
      </c>
      <c r="B4021" s="1" t="s">
        <v>49</v>
      </c>
      <c r="C4021" s="14">
        <v>25</v>
      </c>
      <c r="D4021" s="14">
        <v>303</v>
      </c>
      <c r="E4021" s="1">
        <v>17120</v>
      </c>
      <c r="F4021" s="1" t="str">
        <f t="shared" si="314"/>
        <v>ХУД25303</v>
      </c>
      <c r="G4021" s="2" t="s">
        <v>1749</v>
      </c>
      <c r="I4021" s="1">
        <v>16</v>
      </c>
      <c r="J4021" s="1">
        <v>2021</v>
      </c>
      <c r="K4021" s="2" t="s">
        <v>1349</v>
      </c>
      <c r="L4021" s="122">
        <f t="shared" si="317"/>
        <v>1.1000000000000001</v>
      </c>
      <c r="N4021" s="117">
        <v>2350000</v>
      </c>
      <c r="O4021" s="129">
        <f t="shared" si="315"/>
        <v>2585000</v>
      </c>
      <c r="P4021" s="14">
        <f t="shared" si="316"/>
        <v>0</v>
      </c>
      <c r="Q4021" s="14" t="str">
        <f>+IF(B4021='1'!$D$15,IF(C4021='1'!$D$16,'2'!D4021,""),"")</f>
        <v/>
      </c>
      <c r="S4021" s="36">
        <v>2000000</v>
      </c>
      <c r="T4021" s="87">
        <v>2000000</v>
      </c>
      <c r="U4021" s="96">
        <v>2100000</v>
      </c>
      <c r="V4021" s="108">
        <v>2350000</v>
      </c>
    </row>
    <row r="4022" spans="1:22" hidden="1" x14ac:dyDescent="0.2">
      <c r="A4022" s="103">
        <v>4537</v>
      </c>
      <c r="B4022" s="1" t="s">
        <v>49</v>
      </c>
      <c r="C4022" s="14">
        <v>25</v>
      </c>
      <c r="D4022" s="14">
        <v>302</v>
      </c>
      <c r="E4022" s="1">
        <v>17120</v>
      </c>
      <c r="F4022" s="1" t="str">
        <f t="shared" si="314"/>
        <v>ХУД25302</v>
      </c>
      <c r="G4022" s="2" t="s">
        <v>1749</v>
      </c>
      <c r="I4022" s="1">
        <v>16</v>
      </c>
      <c r="J4022" s="1">
        <v>2020</v>
      </c>
      <c r="K4022" s="2" t="s">
        <v>1349</v>
      </c>
      <c r="L4022" s="122">
        <f t="shared" si="317"/>
        <v>1.1000000000000001</v>
      </c>
      <c r="N4022" s="117">
        <v>2350000</v>
      </c>
      <c r="O4022" s="129">
        <f t="shared" si="315"/>
        <v>2585000</v>
      </c>
      <c r="P4022" s="14">
        <f t="shared" si="316"/>
        <v>0</v>
      </c>
      <c r="Q4022" s="14" t="str">
        <f>+IF(B4022='1'!$D$15,IF(C4022='1'!$D$16,'2'!D4022,""),"")</f>
        <v/>
      </c>
      <c r="S4022" s="36">
        <v>2000000</v>
      </c>
      <c r="T4022" s="87">
        <v>2000000</v>
      </c>
      <c r="U4022" s="96">
        <v>2100000</v>
      </c>
      <c r="V4022" s="108">
        <v>2350000</v>
      </c>
    </row>
    <row r="4023" spans="1:22" hidden="1" x14ac:dyDescent="0.2">
      <c r="A4023" s="103">
        <v>4538</v>
      </c>
      <c r="B4023" s="1" t="s">
        <v>49</v>
      </c>
      <c r="C4023" s="14">
        <v>25</v>
      </c>
      <c r="D4023" s="14">
        <v>301</v>
      </c>
      <c r="E4023" s="1">
        <v>17120</v>
      </c>
      <c r="F4023" s="1" t="str">
        <f t="shared" si="314"/>
        <v>ХУД25301</v>
      </c>
      <c r="G4023" s="2" t="s">
        <v>1749</v>
      </c>
      <c r="I4023" s="1">
        <v>16</v>
      </c>
      <c r="J4023" s="1">
        <v>2020</v>
      </c>
      <c r="K4023" s="2" t="s">
        <v>1349</v>
      </c>
      <c r="L4023" s="122">
        <f t="shared" si="317"/>
        <v>1.1000000000000001</v>
      </c>
      <c r="N4023" s="117">
        <v>2350000</v>
      </c>
      <c r="O4023" s="129">
        <f t="shared" si="315"/>
        <v>2585000</v>
      </c>
      <c r="P4023" s="14">
        <f t="shared" si="316"/>
        <v>0</v>
      </c>
      <c r="Q4023" s="14" t="str">
        <f>+IF(B4023='1'!$D$15,IF(C4023='1'!$D$16,'2'!D4023,""),"")</f>
        <v/>
      </c>
      <c r="S4023" s="36">
        <v>2000000</v>
      </c>
      <c r="T4023" s="87">
        <v>2000000</v>
      </c>
      <c r="U4023" s="96">
        <v>2100000</v>
      </c>
      <c r="V4023" s="108">
        <v>2350000</v>
      </c>
    </row>
    <row r="4024" spans="1:22" hidden="1" x14ac:dyDescent="0.2">
      <c r="A4024" s="103">
        <v>4539</v>
      </c>
      <c r="B4024" s="1" t="s">
        <v>49</v>
      </c>
      <c r="C4024" s="14">
        <v>25</v>
      </c>
      <c r="D4024" s="14">
        <v>205</v>
      </c>
      <c r="E4024" s="1">
        <v>17120</v>
      </c>
      <c r="F4024" s="1" t="str">
        <f t="shared" si="314"/>
        <v>ХУД25205</v>
      </c>
      <c r="G4024" s="2" t="s">
        <v>1470</v>
      </c>
      <c r="I4024" s="1">
        <v>5</v>
      </c>
      <c r="J4024" s="1">
        <v>2017</v>
      </c>
      <c r="K4024" s="2" t="s">
        <v>1471</v>
      </c>
      <c r="L4024" s="122">
        <f t="shared" si="317"/>
        <v>1.1000000000000001</v>
      </c>
      <c r="N4024" s="117">
        <v>2000000</v>
      </c>
      <c r="O4024" s="129">
        <f t="shared" si="315"/>
        <v>2200000</v>
      </c>
      <c r="P4024" s="14">
        <f t="shared" si="316"/>
        <v>0</v>
      </c>
      <c r="Q4024" s="14" t="str">
        <f>+IF(B4024='1'!$D$15,IF(C4024='1'!$D$16,'2'!D4024,""),"")</f>
        <v/>
      </c>
      <c r="S4024" s="36">
        <v>1600000</v>
      </c>
      <c r="T4024" s="87">
        <v>1600000</v>
      </c>
      <c r="U4024" s="96">
        <v>1700000</v>
      </c>
      <c r="V4024" s="108">
        <v>2000000</v>
      </c>
    </row>
    <row r="4025" spans="1:22" hidden="1" x14ac:dyDescent="0.2">
      <c r="A4025" s="103">
        <v>4540</v>
      </c>
      <c r="B4025" s="1" t="s">
        <v>49</v>
      </c>
      <c r="C4025" s="14">
        <v>25</v>
      </c>
      <c r="D4025" s="14">
        <v>204</v>
      </c>
      <c r="E4025" s="1">
        <v>17120</v>
      </c>
      <c r="F4025" s="1" t="str">
        <f t="shared" si="314"/>
        <v>ХУД25204</v>
      </c>
      <c r="G4025" s="2" t="s">
        <v>1470</v>
      </c>
      <c r="I4025" s="1">
        <v>12</v>
      </c>
      <c r="J4025" s="1">
        <v>2018</v>
      </c>
      <c r="K4025" s="2" t="s">
        <v>1471</v>
      </c>
      <c r="L4025" s="122">
        <f t="shared" si="317"/>
        <v>1.1000000000000001</v>
      </c>
      <c r="N4025" s="117">
        <v>2300000</v>
      </c>
      <c r="O4025" s="129">
        <f t="shared" si="315"/>
        <v>2530000</v>
      </c>
      <c r="P4025" s="14">
        <f t="shared" si="316"/>
        <v>0</v>
      </c>
      <c r="Q4025" s="14" t="str">
        <f>+IF(B4025='1'!$D$15,IF(C4025='1'!$D$16,'2'!D4025,""),"")</f>
        <v/>
      </c>
      <c r="S4025" s="36">
        <v>1900000</v>
      </c>
      <c r="T4025" s="87">
        <v>1900000</v>
      </c>
      <c r="U4025" s="96">
        <v>2000000</v>
      </c>
      <c r="V4025" s="108">
        <v>2300000</v>
      </c>
    </row>
    <row r="4026" spans="1:22" hidden="1" x14ac:dyDescent="0.2">
      <c r="A4026" s="103">
        <v>4541</v>
      </c>
      <c r="B4026" s="1" t="s">
        <v>49</v>
      </c>
      <c r="C4026" s="14">
        <v>25</v>
      </c>
      <c r="D4026" s="14">
        <v>203</v>
      </c>
      <c r="E4026" s="1">
        <v>17120</v>
      </c>
      <c r="F4026" s="1" t="str">
        <f t="shared" si="314"/>
        <v>ХУД25203</v>
      </c>
      <c r="G4026" s="2" t="s">
        <v>1470</v>
      </c>
      <c r="I4026" s="1">
        <v>12</v>
      </c>
      <c r="J4026" s="1">
        <v>2019</v>
      </c>
      <c r="K4026" s="2" t="s">
        <v>1471</v>
      </c>
      <c r="L4026" s="122">
        <f t="shared" si="317"/>
        <v>1.1000000000000001</v>
      </c>
      <c r="N4026" s="117">
        <v>2300000</v>
      </c>
      <c r="O4026" s="129">
        <f t="shared" si="315"/>
        <v>2530000</v>
      </c>
      <c r="P4026" s="14">
        <f t="shared" si="316"/>
        <v>0</v>
      </c>
      <c r="Q4026" s="14" t="str">
        <f>+IF(B4026='1'!$D$15,IF(C4026='1'!$D$16,'2'!D4026,""),"")</f>
        <v/>
      </c>
      <c r="S4026" s="36">
        <v>1900000</v>
      </c>
      <c r="T4026" s="87">
        <v>1900000</v>
      </c>
      <c r="U4026" s="96">
        <v>2000000</v>
      </c>
      <c r="V4026" s="108">
        <v>2300000</v>
      </c>
    </row>
    <row r="4027" spans="1:22" hidden="1" x14ac:dyDescent="0.2">
      <c r="A4027" s="103">
        <v>4542</v>
      </c>
      <c r="B4027" s="1" t="s">
        <v>49</v>
      </c>
      <c r="C4027" s="14">
        <v>25</v>
      </c>
      <c r="D4027" s="14">
        <v>202</v>
      </c>
      <c r="E4027" s="1">
        <v>17120</v>
      </c>
      <c r="F4027" s="1" t="str">
        <f t="shared" si="314"/>
        <v>ХУД25202</v>
      </c>
      <c r="G4027" s="2" t="s">
        <v>1470</v>
      </c>
      <c r="I4027" s="1">
        <v>5</v>
      </c>
      <c r="J4027" s="1">
        <v>2017</v>
      </c>
      <c r="K4027" s="2" t="s">
        <v>1471</v>
      </c>
      <c r="L4027" s="122">
        <f t="shared" si="317"/>
        <v>1.1000000000000001</v>
      </c>
      <c r="N4027" s="117">
        <v>2000000</v>
      </c>
      <c r="O4027" s="129">
        <f t="shared" si="315"/>
        <v>2200000</v>
      </c>
      <c r="P4027" s="14">
        <f t="shared" si="316"/>
        <v>0</v>
      </c>
      <c r="Q4027" s="14" t="str">
        <f>+IF(B4027='1'!$D$15,IF(C4027='1'!$D$16,'2'!D4027,""),"")</f>
        <v/>
      </c>
      <c r="S4027" s="36">
        <v>1600000</v>
      </c>
      <c r="T4027" s="87">
        <v>1600000</v>
      </c>
      <c r="U4027" s="96">
        <v>1700000</v>
      </c>
      <c r="V4027" s="108">
        <v>2000000</v>
      </c>
    </row>
    <row r="4028" spans="1:22" hidden="1" x14ac:dyDescent="0.2">
      <c r="A4028" s="103">
        <v>4543</v>
      </c>
      <c r="B4028" s="1" t="s">
        <v>49</v>
      </c>
      <c r="C4028" s="14">
        <v>25</v>
      </c>
      <c r="D4028" s="14">
        <v>106</v>
      </c>
      <c r="E4028" s="1">
        <v>17120</v>
      </c>
      <c r="F4028" s="1" t="str">
        <f t="shared" ref="F4028:F4091" si="318">+B4028&amp;C4028&amp;D4028</f>
        <v>ХУД25106</v>
      </c>
      <c r="G4028" s="2" t="s">
        <v>2109</v>
      </c>
      <c r="I4028" s="1">
        <v>12</v>
      </c>
      <c r="J4028" s="1" t="s">
        <v>2196</v>
      </c>
      <c r="K4028" s="2" t="s">
        <v>1349</v>
      </c>
      <c r="L4028" s="122">
        <f t="shared" si="317"/>
        <v>1.1000000000000001</v>
      </c>
      <c r="N4028" s="117">
        <v>0</v>
      </c>
      <c r="O4028" s="129">
        <f t="shared" si="315"/>
        <v>0</v>
      </c>
      <c r="P4028" s="14">
        <f t="shared" si="316"/>
        <v>0</v>
      </c>
      <c r="Q4028" s="14" t="str">
        <f>+IF(B4028='1'!$D$15,IF(C4028='1'!$D$16,'2'!D4028,""),"")</f>
        <v/>
      </c>
      <c r="S4028" s="36">
        <v>2000000</v>
      </c>
      <c r="T4028" s="87">
        <v>1700000</v>
      </c>
      <c r="U4028" s="96">
        <v>0</v>
      </c>
      <c r="V4028" s="108">
        <v>0</v>
      </c>
    </row>
    <row r="4029" spans="1:22" hidden="1" x14ac:dyDescent="0.2">
      <c r="A4029" s="103">
        <v>4544</v>
      </c>
      <c r="B4029" s="1" t="s">
        <v>49</v>
      </c>
      <c r="C4029" s="14">
        <v>25</v>
      </c>
      <c r="D4029" s="14">
        <v>105</v>
      </c>
      <c r="E4029" s="1">
        <v>17120</v>
      </c>
      <c r="F4029" s="1" t="str">
        <f t="shared" si="318"/>
        <v>ХУД25105</v>
      </c>
      <c r="G4029" s="2" t="s">
        <v>2109</v>
      </c>
      <c r="I4029" s="1">
        <v>15</v>
      </c>
      <c r="J4029" s="1" t="s">
        <v>2196</v>
      </c>
      <c r="K4029" s="2" t="s">
        <v>1349</v>
      </c>
      <c r="L4029" s="122">
        <f t="shared" si="317"/>
        <v>1.1000000000000001</v>
      </c>
      <c r="N4029" s="117">
        <v>0</v>
      </c>
      <c r="O4029" s="129">
        <f t="shared" si="315"/>
        <v>0</v>
      </c>
      <c r="P4029" s="14">
        <f t="shared" si="316"/>
        <v>0</v>
      </c>
      <c r="Q4029" s="14" t="str">
        <f>+IF(B4029='1'!$D$15,IF(C4029='1'!$D$16,'2'!D4029,""),"")</f>
        <v/>
      </c>
      <c r="S4029" s="36">
        <v>2000000</v>
      </c>
      <c r="T4029" s="87">
        <v>1700000</v>
      </c>
      <c r="U4029" s="96">
        <v>0</v>
      </c>
      <c r="V4029" s="108">
        <v>0</v>
      </c>
    </row>
    <row r="4030" spans="1:22" ht="12.75" hidden="1" customHeight="1" x14ac:dyDescent="0.2">
      <c r="A4030" s="103">
        <v>4545</v>
      </c>
      <c r="B4030" s="1" t="s">
        <v>49</v>
      </c>
      <c r="C4030" s="14">
        <v>25</v>
      </c>
      <c r="D4030" s="14">
        <v>104</v>
      </c>
      <c r="E4030" s="1">
        <v>17120</v>
      </c>
      <c r="F4030" s="1" t="str">
        <f t="shared" si="318"/>
        <v>ХУД25104</v>
      </c>
      <c r="G4030" s="2" t="s">
        <v>2109</v>
      </c>
      <c r="I4030" s="1">
        <v>12</v>
      </c>
      <c r="J4030" s="1" t="s">
        <v>2196</v>
      </c>
      <c r="K4030" s="2" t="s">
        <v>1349</v>
      </c>
      <c r="L4030" s="122">
        <f t="shared" si="317"/>
        <v>1.1000000000000001</v>
      </c>
      <c r="N4030" s="117">
        <v>0</v>
      </c>
      <c r="O4030" s="129">
        <f t="shared" si="315"/>
        <v>0</v>
      </c>
      <c r="P4030" s="14">
        <f t="shared" si="316"/>
        <v>0</v>
      </c>
      <c r="Q4030" s="14" t="str">
        <f>+IF(B4030='1'!$D$15,IF(C4030='1'!$D$16,'2'!D4030,""),"")</f>
        <v/>
      </c>
      <c r="S4030" s="36">
        <v>2000000</v>
      </c>
      <c r="T4030" s="87">
        <v>1700000</v>
      </c>
      <c r="U4030" s="96">
        <v>0</v>
      </c>
      <c r="V4030" s="108">
        <v>0</v>
      </c>
    </row>
    <row r="4031" spans="1:22" hidden="1" x14ac:dyDescent="0.2">
      <c r="A4031" s="103">
        <v>4546</v>
      </c>
      <c r="B4031" s="1" t="s">
        <v>49</v>
      </c>
      <c r="C4031" s="14">
        <v>25</v>
      </c>
      <c r="D4031" s="14">
        <v>41</v>
      </c>
      <c r="E4031" s="1">
        <v>17120</v>
      </c>
      <c r="F4031" s="1" t="str">
        <f t="shared" si="318"/>
        <v>ХУД2541</v>
      </c>
      <c r="G4031" s="2" t="s">
        <v>6</v>
      </c>
      <c r="I4031" s="1">
        <v>5</v>
      </c>
      <c r="J4031" s="1">
        <v>2015</v>
      </c>
      <c r="K4031" s="2" t="s">
        <v>1349</v>
      </c>
      <c r="L4031" s="122">
        <f t="shared" si="317"/>
        <v>1.1000000000000001</v>
      </c>
      <c r="N4031" s="117">
        <v>1900000</v>
      </c>
      <c r="O4031" s="129">
        <f t="shared" ref="O4031:O4094" si="319">L4031*N4031</f>
        <v>2090000.0000000002</v>
      </c>
      <c r="P4031" s="14">
        <f t="shared" si="316"/>
        <v>0</v>
      </c>
      <c r="Q4031" s="14" t="str">
        <f>+IF(B4031='1'!$D$15,IF(C4031='1'!$D$16,'2'!D4031,""),"")</f>
        <v/>
      </c>
      <c r="S4031" s="36">
        <v>1600000</v>
      </c>
      <c r="T4031" s="87">
        <v>1600000</v>
      </c>
      <c r="U4031" s="96">
        <v>1700000</v>
      </c>
      <c r="V4031" s="108">
        <v>1900000</v>
      </c>
    </row>
    <row r="4032" spans="1:22" hidden="1" x14ac:dyDescent="0.2">
      <c r="A4032" s="103">
        <v>4547</v>
      </c>
      <c r="B4032" s="1" t="s">
        <v>50</v>
      </c>
      <c r="C4032" s="14">
        <v>1</v>
      </c>
      <c r="D4032" s="14" t="s">
        <v>1615</v>
      </c>
      <c r="E4032" s="1">
        <v>15160</v>
      </c>
      <c r="F4032" s="1" t="str">
        <f t="shared" si="318"/>
        <v>ЧД1М100</v>
      </c>
      <c r="G4032" s="2" t="s">
        <v>2128</v>
      </c>
      <c r="I4032" s="1">
        <v>4</v>
      </c>
      <c r="J4032" s="1">
        <v>1953</v>
      </c>
      <c r="K4032" s="2" t="s">
        <v>1616</v>
      </c>
      <c r="L4032" s="122">
        <v>1.1499999999999999</v>
      </c>
      <c r="N4032" s="117">
        <v>140000000</v>
      </c>
      <c r="O4032" s="129">
        <f t="shared" si="319"/>
        <v>161000000</v>
      </c>
      <c r="P4032" s="14">
        <f t="shared" si="316"/>
        <v>0</v>
      </c>
      <c r="Q4032" s="14" t="str">
        <f>+IF(B4032='1'!$D$15,IF(C4032='1'!$D$16,'2'!D4032,""),"")</f>
        <v/>
      </c>
      <c r="S4032" s="36">
        <v>125000000</v>
      </c>
      <c r="T4032" s="87">
        <v>125000000</v>
      </c>
      <c r="U4032" s="96">
        <v>125000000</v>
      </c>
      <c r="V4032" s="108">
        <v>140000000</v>
      </c>
    </row>
    <row r="4033" spans="1:22" hidden="1" x14ac:dyDescent="0.2">
      <c r="A4033" s="103">
        <v>4548</v>
      </c>
      <c r="B4033" s="1" t="s">
        <v>50</v>
      </c>
      <c r="C4033" s="14">
        <v>1</v>
      </c>
      <c r="D4033" s="14" t="s">
        <v>2302</v>
      </c>
      <c r="E4033" s="1">
        <v>15170</v>
      </c>
      <c r="F4033" s="1" t="str">
        <f t="shared" si="318"/>
        <v>ЧД18 /Жүр үр/</v>
      </c>
      <c r="G4033" s="2" t="s">
        <v>6</v>
      </c>
      <c r="I4033" s="1">
        <v>3</v>
      </c>
      <c r="J4033" s="1">
        <v>2000</v>
      </c>
      <c r="K4033" s="2" t="s">
        <v>1278</v>
      </c>
      <c r="L4033" s="122">
        <f>+$L$1</f>
        <v>1.1000000000000001</v>
      </c>
      <c r="N4033" s="117">
        <v>3400000</v>
      </c>
      <c r="O4033" s="129">
        <f t="shared" si="319"/>
        <v>3740000.0000000005</v>
      </c>
      <c r="P4033" s="14">
        <f t="shared" ref="P4033:P4096" si="320">+IF(Q4033="",0,P4032+1)</f>
        <v>0</v>
      </c>
      <c r="Q4033" s="14" t="str">
        <f>+IF(B4033='1'!$D$15,IF(C4033='1'!$D$16,'2'!D4033,""),"")</f>
        <v/>
      </c>
      <c r="S4033" s="36">
        <v>2800000</v>
      </c>
      <c r="T4033" s="87">
        <v>2800000</v>
      </c>
      <c r="U4033" s="96">
        <v>3000000</v>
      </c>
      <c r="V4033" s="108">
        <v>3400000</v>
      </c>
    </row>
    <row r="4034" spans="1:22" hidden="1" x14ac:dyDescent="0.2">
      <c r="A4034" s="103">
        <v>4549</v>
      </c>
      <c r="B4034" s="1" t="s">
        <v>50</v>
      </c>
      <c r="C4034" s="14">
        <v>1</v>
      </c>
      <c r="D4034" s="14" t="s">
        <v>2303</v>
      </c>
      <c r="E4034" s="1">
        <v>15170</v>
      </c>
      <c r="F4034" s="1" t="str">
        <f t="shared" si="318"/>
        <v>ЧД18 /Ард кино театр урд/</v>
      </c>
      <c r="G4034" s="2" t="s">
        <v>6</v>
      </c>
      <c r="I4034" s="1">
        <v>3</v>
      </c>
      <c r="J4034" s="1">
        <v>1960</v>
      </c>
      <c r="K4034" s="37" t="s">
        <v>43</v>
      </c>
      <c r="L4034" s="122">
        <v>1.1499999999999999</v>
      </c>
      <c r="N4034" s="117">
        <v>140000000</v>
      </c>
      <c r="O4034" s="129">
        <f t="shared" si="319"/>
        <v>161000000</v>
      </c>
      <c r="P4034" s="14">
        <f t="shared" si="320"/>
        <v>0</v>
      </c>
      <c r="Q4034" s="14" t="str">
        <f>+IF(B4034='1'!$D$15,IF(C4034='1'!$D$16,'2'!D4034,""),"")</f>
        <v/>
      </c>
      <c r="S4034" s="36">
        <v>125000000</v>
      </c>
      <c r="T4034" s="87">
        <v>125000000</v>
      </c>
      <c r="U4034" s="96">
        <v>125000000</v>
      </c>
      <c r="V4034" s="108">
        <v>140000000</v>
      </c>
    </row>
    <row r="4035" spans="1:22" hidden="1" x14ac:dyDescent="0.2">
      <c r="A4035" s="103">
        <v>4550</v>
      </c>
      <c r="B4035" s="1" t="s">
        <v>50</v>
      </c>
      <c r="C4035" s="14">
        <v>1</v>
      </c>
      <c r="D4035" s="109" t="s">
        <v>1741</v>
      </c>
      <c r="E4035" s="1">
        <v>15170</v>
      </c>
      <c r="F4035" s="1" t="str">
        <f t="shared" si="318"/>
        <v>ЧД17/4</v>
      </c>
      <c r="G4035" s="2" t="s">
        <v>7</v>
      </c>
      <c r="I4035" s="1">
        <v>6</v>
      </c>
      <c r="J4035" s="1">
        <v>2007</v>
      </c>
      <c r="K4035" s="37" t="s">
        <v>43</v>
      </c>
      <c r="L4035" s="122">
        <f>+$L$1</f>
        <v>1.1000000000000001</v>
      </c>
      <c r="N4035" s="117">
        <v>3700000</v>
      </c>
      <c r="O4035" s="129">
        <f t="shared" si="319"/>
        <v>4070000.0000000005</v>
      </c>
      <c r="P4035" s="14">
        <f t="shared" si="320"/>
        <v>0</v>
      </c>
      <c r="Q4035" s="14" t="str">
        <f>+IF(B4035='1'!$D$15,IF(C4035='1'!$D$16,'2'!D4035,""),"")</f>
        <v/>
      </c>
      <c r="S4035" s="36">
        <v>3400000</v>
      </c>
      <c r="T4035" s="87">
        <v>3400000</v>
      </c>
      <c r="U4035" s="96">
        <v>3400000</v>
      </c>
      <c r="V4035" s="108">
        <v>3700000</v>
      </c>
    </row>
    <row r="4036" spans="1:22" hidden="1" x14ac:dyDescent="0.2">
      <c r="A4036" s="103">
        <v>4551</v>
      </c>
      <c r="B4036" s="1" t="s">
        <v>50</v>
      </c>
      <c r="C4036" s="14">
        <v>1</v>
      </c>
      <c r="D4036" s="109" t="s">
        <v>1707</v>
      </c>
      <c r="E4036" s="1">
        <v>15170</v>
      </c>
      <c r="F4036" s="1" t="str">
        <f t="shared" si="318"/>
        <v>ЧД17/1</v>
      </c>
      <c r="G4036" s="2" t="s">
        <v>1742</v>
      </c>
      <c r="I4036" s="1">
        <v>6</v>
      </c>
      <c r="J4036" s="1">
        <v>2007</v>
      </c>
      <c r="K4036" s="37" t="s">
        <v>43</v>
      </c>
      <c r="L4036" s="122">
        <f>+$L$1</f>
        <v>1.1000000000000001</v>
      </c>
      <c r="N4036" s="117">
        <v>4100000</v>
      </c>
      <c r="O4036" s="129">
        <f t="shared" si="319"/>
        <v>4510000</v>
      </c>
      <c r="P4036" s="14">
        <f t="shared" si="320"/>
        <v>0</v>
      </c>
      <c r="Q4036" s="14" t="str">
        <f>+IF(B4036='1'!$D$15,IF(C4036='1'!$D$16,'2'!D4036,""),"")</f>
        <v/>
      </c>
      <c r="S4036" s="36">
        <v>3500000</v>
      </c>
      <c r="T4036" s="87">
        <v>3800000</v>
      </c>
      <c r="U4036" s="96">
        <v>3800000</v>
      </c>
      <c r="V4036" s="108">
        <v>4100000</v>
      </c>
    </row>
    <row r="4037" spans="1:22" hidden="1" x14ac:dyDescent="0.2">
      <c r="A4037" s="103">
        <v>4552</v>
      </c>
      <c r="B4037" s="1" t="s">
        <v>50</v>
      </c>
      <c r="C4037" s="14">
        <v>1</v>
      </c>
      <c r="D4037" s="109" t="s">
        <v>1743</v>
      </c>
      <c r="E4037" s="1">
        <v>15160</v>
      </c>
      <c r="F4037" s="1" t="str">
        <f t="shared" si="318"/>
        <v>ЧД16/1 /Мөнгөн завъяа ард/</v>
      </c>
      <c r="G4037" s="2" t="s">
        <v>2363</v>
      </c>
      <c r="I4037" s="1">
        <v>6</v>
      </c>
      <c r="J4037" s="1">
        <v>2007</v>
      </c>
      <c r="K4037" s="2" t="s">
        <v>1617</v>
      </c>
      <c r="L4037" s="122">
        <f>+$L$1</f>
        <v>1.1000000000000001</v>
      </c>
      <c r="N4037" s="117">
        <v>3700000</v>
      </c>
      <c r="O4037" s="129">
        <f t="shared" si="319"/>
        <v>4070000.0000000005</v>
      </c>
      <c r="P4037" s="14">
        <f t="shared" si="320"/>
        <v>0</v>
      </c>
      <c r="Q4037" s="14" t="str">
        <f>+IF(B4037='1'!$D$15,IF(C4037='1'!$D$16,'2'!D4037,""),"")</f>
        <v/>
      </c>
      <c r="S4037" s="36">
        <v>3400000</v>
      </c>
      <c r="T4037" s="87">
        <v>0</v>
      </c>
      <c r="U4037" s="96">
        <v>3400000</v>
      </c>
      <c r="V4037" s="108">
        <v>3700000</v>
      </c>
    </row>
    <row r="4038" spans="1:22" hidden="1" x14ac:dyDescent="0.2">
      <c r="A4038" s="103">
        <v>4553</v>
      </c>
      <c r="B4038" s="1" t="s">
        <v>50</v>
      </c>
      <c r="C4038" s="14">
        <v>1</v>
      </c>
      <c r="D4038" s="109" t="s">
        <v>1740</v>
      </c>
      <c r="E4038" s="1">
        <v>15160</v>
      </c>
      <c r="F4038" s="1" t="str">
        <f t="shared" si="318"/>
        <v>ЧД16/1</v>
      </c>
      <c r="G4038" s="2" t="s">
        <v>2424</v>
      </c>
      <c r="I4038" s="1">
        <v>5</v>
      </c>
      <c r="J4038" s="1">
        <v>2001</v>
      </c>
      <c r="K4038" s="2" t="s">
        <v>1617</v>
      </c>
      <c r="L4038" s="122">
        <f>+$L$1</f>
        <v>1.1000000000000001</v>
      </c>
      <c r="N4038" s="117">
        <v>3400000</v>
      </c>
      <c r="O4038" s="129">
        <f t="shared" si="319"/>
        <v>3740000.0000000005</v>
      </c>
      <c r="P4038" s="14">
        <f t="shared" si="320"/>
        <v>0</v>
      </c>
      <c r="Q4038" s="14" t="str">
        <f>+IF(B4038='1'!$D$15,IF(C4038='1'!$D$16,'2'!D4038,""),"")</f>
        <v/>
      </c>
      <c r="S4038" s="36">
        <v>2800000</v>
      </c>
      <c r="T4038" s="87">
        <v>2800000</v>
      </c>
      <c r="U4038" s="96">
        <v>3000000</v>
      </c>
      <c r="V4038" s="108">
        <v>3400000</v>
      </c>
    </row>
    <row r="4039" spans="1:22" hidden="1" x14ac:dyDescent="0.2">
      <c r="A4039" s="103">
        <v>4554</v>
      </c>
      <c r="B4039" s="1" t="s">
        <v>50</v>
      </c>
      <c r="C4039" s="14">
        <v>1</v>
      </c>
      <c r="D4039" s="14" t="s">
        <v>2304</v>
      </c>
      <c r="E4039" s="1">
        <v>15170</v>
      </c>
      <c r="F4039" s="1" t="str">
        <f t="shared" si="318"/>
        <v>ЧД14 /Мөнгөн завъяа/</v>
      </c>
      <c r="G4039" s="2" t="s">
        <v>6</v>
      </c>
      <c r="I4039" s="1">
        <v>4</v>
      </c>
      <c r="J4039" s="1">
        <v>1958</v>
      </c>
      <c r="K4039" s="37" t="s">
        <v>43</v>
      </c>
      <c r="L4039" s="122">
        <v>1.1499999999999999</v>
      </c>
      <c r="N4039" s="117">
        <v>160000000</v>
      </c>
      <c r="O4039" s="129">
        <f t="shared" si="319"/>
        <v>184000000</v>
      </c>
      <c r="P4039" s="14">
        <f t="shared" si="320"/>
        <v>0</v>
      </c>
      <c r="Q4039" s="14" t="str">
        <f>+IF(B4039='1'!$D$15,IF(C4039='1'!$D$16,'2'!D4039,""),"")</f>
        <v/>
      </c>
      <c r="S4039" s="36">
        <v>140000000</v>
      </c>
      <c r="T4039" s="87">
        <v>140000000</v>
      </c>
      <c r="U4039" s="96">
        <v>140000000</v>
      </c>
      <c r="V4039" s="108">
        <v>160000000</v>
      </c>
    </row>
    <row r="4040" spans="1:22" hidden="1" x14ac:dyDescent="0.2">
      <c r="A4040" s="103">
        <v>4555</v>
      </c>
      <c r="B4040" s="1" t="s">
        <v>50</v>
      </c>
      <c r="C4040" s="14">
        <v>1</v>
      </c>
      <c r="D4040" s="14">
        <v>15</v>
      </c>
      <c r="E4040" s="1">
        <v>15170</v>
      </c>
      <c r="F4040" s="1" t="str">
        <f t="shared" si="318"/>
        <v>ЧД115</v>
      </c>
      <c r="G4040" s="2" t="s">
        <v>6</v>
      </c>
      <c r="I4040" s="1">
        <v>3</v>
      </c>
      <c r="J4040" s="1">
        <v>1959</v>
      </c>
      <c r="K4040" s="37" t="s">
        <v>43</v>
      </c>
      <c r="L4040" s="122">
        <v>1.1499999999999999</v>
      </c>
      <c r="N4040" s="117">
        <v>140000000</v>
      </c>
      <c r="O4040" s="129">
        <f t="shared" si="319"/>
        <v>161000000</v>
      </c>
      <c r="P4040" s="14">
        <f t="shared" si="320"/>
        <v>0</v>
      </c>
      <c r="Q4040" s="14" t="str">
        <f>+IF(B4040='1'!$D$15,IF(C4040='1'!$D$16,'2'!D4040,""),"")</f>
        <v/>
      </c>
      <c r="S4040" s="36">
        <v>125000000</v>
      </c>
      <c r="T4040" s="87">
        <v>125000000</v>
      </c>
      <c r="U4040" s="96">
        <v>125000000</v>
      </c>
      <c r="V4040" s="108">
        <v>140000000</v>
      </c>
    </row>
    <row r="4041" spans="1:22" hidden="1" x14ac:dyDescent="0.2">
      <c r="A4041" s="103">
        <v>4556</v>
      </c>
      <c r="B4041" s="1" t="s">
        <v>50</v>
      </c>
      <c r="C4041" s="14">
        <v>1</v>
      </c>
      <c r="D4041" s="14">
        <v>45</v>
      </c>
      <c r="E4041" s="1">
        <v>15170</v>
      </c>
      <c r="F4041" s="1" t="str">
        <f t="shared" si="318"/>
        <v>ЧД145</v>
      </c>
      <c r="G4041" s="2" t="s">
        <v>7</v>
      </c>
      <c r="I4041" s="1">
        <v>5</v>
      </c>
      <c r="J4041" s="1">
        <v>2010</v>
      </c>
      <c r="K4041" s="2" t="s">
        <v>1614</v>
      </c>
      <c r="L4041" s="122">
        <f>+$L$1</f>
        <v>1.1000000000000001</v>
      </c>
      <c r="N4041" s="117">
        <v>3800000</v>
      </c>
      <c r="O4041" s="129">
        <f t="shared" si="319"/>
        <v>4180000.0000000005</v>
      </c>
      <c r="P4041" s="14">
        <f t="shared" si="320"/>
        <v>0</v>
      </c>
      <c r="Q4041" s="14" t="str">
        <f>+IF(B4041='1'!$D$15,IF(C4041='1'!$D$16,'2'!D4041,""),"")</f>
        <v/>
      </c>
      <c r="S4041" s="36">
        <v>3300000</v>
      </c>
      <c r="T4041" s="87">
        <v>3300000</v>
      </c>
      <c r="U4041" s="96">
        <v>3500000</v>
      </c>
      <c r="V4041" s="108">
        <v>3800000</v>
      </c>
    </row>
    <row r="4042" spans="1:22" hidden="1" x14ac:dyDescent="0.2">
      <c r="A4042" s="103">
        <v>4557</v>
      </c>
      <c r="B4042" s="1" t="s">
        <v>50</v>
      </c>
      <c r="C4042" s="14">
        <v>1</v>
      </c>
      <c r="D4042" s="14">
        <v>41</v>
      </c>
      <c r="E4042" s="1">
        <v>15170</v>
      </c>
      <c r="F4042" s="1" t="str">
        <f t="shared" si="318"/>
        <v>ЧД141</v>
      </c>
      <c r="G4042" s="2" t="s">
        <v>6</v>
      </c>
      <c r="I4042" s="1">
        <v>4</v>
      </c>
      <c r="J4042" s="1">
        <v>1959</v>
      </c>
      <c r="K4042" s="37" t="s">
        <v>43</v>
      </c>
      <c r="L4042" s="122">
        <v>1.1499999999999999</v>
      </c>
      <c r="N4042" s="117">
        <v>140000000</v>
      </c>
      <c r="O4042" s="129">
        <f t="shared" si="319"/>
        <v>161000000</v>
      </c>
      <c r="P4042" s="14">
        <f t="shared" si="320"/>
        <v>0</v>
      </c>
      <c r="Q4042" s="14" t="str">
        <f>+IF(B4042='1'!$D$15,IF(C4042='1'!$D$16,'2'!D4042,""),"")</f>
        <v/>
      </c>
      <c r="S4042" s="36">
        <v>125000000</v>
      </c>
      <c r="T4042" s="87">
        <v>125000000</v>
      </c>
      <c r="U4042" s="96">
        <v>125000000</v>
      </c>
      <c r="V4042" s="108">
        <v>140000000</v>
      </c>
    </row>
    <row r="4043" spans="1:22" hidden="1" x14ac:dyDescent="0.2">
      <c r="A4043" s="103">
        <v>4558</v>
      </c>
      <c r="B4043" s="1" t="s">
        <v>50</v>
      </c>
      <c r="C4043" s="14">
        <v>1</v>
      </c>
      <c r="D4043" s="14">
        <v>40</v>
      </c>
      <c r="E4043" s="1">
        <v>15170</v>
      </c>
      <c r="F4043" s="1" t="str">
        <f t="shared" si="318"/>
        <v>ЧД140</v>
      </c>
      <c r="G4043" s="2" t="s">
        <v>6</v>
      </c>
      <c r="I4043" s="1">
        <v>4</v>
      </c>
      <c r="J4043" s="1">
        <v>1961</v>
      </c>
      <c r="K4043" s="2" t="s">
        <v>1616</v>
      </c>
      <c r="L4043" s="122">
        <v>1.1499999999999999</v>
      </c>
      <c r="N4043" s="117">
        <v>140000000</v>
      </c>
      <c r="O4043" s="129">
        <f t="shared" si="319"/>
        <v>161000000</v>
      </c>
      <c r="P4043" s="14">
        <f t="shared" si="320"/>
        <v>0</v>
      </c>
      <c r="Q4043" s="14" t="str">
        <f>+IF(B4043='1'!$D$15,IF(C4043='1'!$D$16,'2'!D4043,""),"")</f>
        <v/>
      </c>
      <c r="S4043" s="36">
        <v>125000000</v>
      </c>
      <c r="T4043" s="87">
        <v>125000000</v>
      </c>
      <c r="U4043" s="96">
        <v>125000000</v>
      </c>
      <c r="V4043" s="108">
        <v>140000000</v>
      </c>
    </row>
    <row r="4044" spans="1:22" hidden="1" x14ac:dyDescent="0.2">
      <c r="A4044" s="103">
        <v>4559</v>
      </c>
      <c r="B4044" s="1" t="s">
        <v>50</v>
      </c>
      <c r="C4044" s="14">
        <v>1</v>
      </c>
      <c r="D4044" s="14">
        <v>39</v>
      </c>
      <c r="E4044" s="1">
        <v>15170</v>
      </c>
      <c r="F4044" s="1" t="str">
        <f t="shared" si="318"/>
        <v>ЧД139</v>
      </c>
      <c r="G4044" s="2" t="s">
        <v>6</v>
      </c>
      <c r="I4044" s="1">
        <v>4</v>
      </c>
      <c r="J4044" s="1">
        <v>1959</v>
      </c>
      <c r="K4044" s="37" t="s">
        <v>43</v>
      </c>
      <c r="L4044" s="122">
        <v>1.1499999999999999</v>
      </c>
      <c r="N4044" s="117">
        <v>140000000</v>
      </c>
      <c r="O4044" s="129">
        <f t="shared" si="319"/>
        <v>161000000</v>
      </c>
      <c r="P4044" s="14">
        <f t="shared" si="320"/>
        <v>0</v>
      </c>
      <c r="Q4044" s="14" t="str">
        <f>+IF(B4044='1'!$D$15,IF(C4044='1'!$D$16,'2'!D4044,""),"")</f>
        <v/>
      </c>
      <c r="S4044" s="36">
        <v>125000000</v>
      </c>
      <c r="T4044" s="87">
        <v>125000000</v>
      </c>
      <c r="U4044" s="96">
        <v>125000000</v>
      </c>
      <c r="V4044" s="108">
        <v>140000000</v>
      </c>
    </row>
    <row r="4045" spans="1:22" hidden="1" x14ac:dyDescent="0.2">
      <c r="A4045" s="103">
        <v>4560</v>
      </c>
      <c r="B4045" s="1" t="s">
        <v>50</v>
      </c>
      <c r="C4045" s="14">
        <v>1</v>
      </c>
      <c r="D4045" s="14">
        <v>38</v>
      </c>
      <c r="E4045" s="1">
        <v>15170</v>
      </c>
      <c r="F4045" s="1" t="str">
        <f t="shared" si="318"/>
        <v>ЧД138</v>
      </c>
      <c r="G4045" s="2" t="s">
        <v>6</v>
      </c>
      <c r="I4045" s="1">
        <v>4</v>
      </c>
      <c r="J4045" s="1">
        <v>1959</v>
      </c>
      <c r="K4045" s="2" t="s">
        <v>1616</v>
      </c>
      <c r="L4045" s="122">
        <v>1.1499999999999999</v>
      </c>
      <c r="N4045" s="117">
        <v>140000000</v>
      </c>
      <c r="O4045" s="129">
        <f t="shared" si="319"/>
        <v>161000000</v>
      </c>
      <c r="P4045" s="14">
        <f t="shared" si="320"/>
        <v>0</v>
      </c>
      <c r="Q4045" s="14" t="str">
        <f>+IF(B4045='1'!$D$15,IF(C4045='1'!$D$16,'2'!D4045,""),"")</f>
        <v/>
      </c>
      <c r="S4045" s="36">
        <v>125000000</v>
      </c>
      <c r="T4045" s="87">
        <v>125000000</v>
      </c>
      <c r="U4045" s="96">
        <v>125000000</v>
      </c>
      <c r="V4045" s="108">
        <v>140000000</v>
      </c>
    </row>
    <row r="4046" spans="1:22" hidden="1" x14ac:dyDescent="0.2">
      <c r="A4046" s="103">
        <v>4561</v>
      </c>
      <c r="B4046" s="1" t="s">
        <v>50</v>
      </c>
      <c r="C4046" s="14">
        <v>1</v>
      </c>
      <c r="D4046" s="14">
        <v>37</v>
      </c>
      <c r="E4046" s="1">
        <v>15170</v>
      </c>
      <c r="F4046" s="1" t="str">
        <f t="shared" si="318"/>
        <v>ЧД137</v>
      </c>
      <c r="G4046" s="2" t="s">
        <v>6</v>
      </c>
      <c r="I4046" s="1">
        <v>4</v>
      </c>
      <c r="J4046" s="1">
        <v>1959</v>
      </c>
      <c r="K4046" s="37" t="s">
        <v>43</v>
      </c>
      <c r="L4046" s="122">
        <v>1.1499999999999999</v>
      </c>
      <c r="N4046" s="117">
        <v>140000000</v>
      </c>
      <c r="O4046" s="129">
        <f t="shared" si="319"/>
        <v>161000000</v>
      </c>
      <c r="P4046" s="14">
        <f t="shared" si="320"/>
        <v>0</v>
      </c>
      <c r="Q4046" s="14" t="str">
        <f>+IF(B4046='1'!$D$15,IF(C4046='1'!$D$16,'2'!D4046,""),"")</f>
        <v/>
      </c>
      <c r="S4046" s="36">
        <v>125000000</v>
      </c>
      <c r="T4046" s="87">
        <v>125000000</v>
      </c>
      <c r="U4046" s="96">
        <v>125000000</v>
      </c>
      <c r="V4046" s="108">
        <v>140000000</v>
      </c>
    </row>
    <row r="4047" spans="1:22" hidden="1" x14ac:dyDescent="0.2">
      <c r="A4047" s="103">
        <v>4562</v>
      </c>
      <c r="B4047" s="1" t="s">
        <v>50</v>
      </c>
      <c r="C4047" s="14">
        <v>1</v>
      </c>
      <c r="D4047" s="14">
        <v>36</v>
      </c>
      <c r="E4047" s="1">
        <v>15170</v>
      </c>
      <c r="F4047" s="1" t="str">
        <f t="shared" si="318"/>
        <v>ЧД136</v>
      </c>
      <c r="G4047" s="2" t="s">
        <v>6</v>
      </c>
      <c r="I4047" s="1">
        <v>4</v>
      </c>
      <c r="J4047" s="1">
        <v>1959</v>
      </c>
      <c r="K4047" s="37" t="s">
        <v>43</v>
      </c>
      <c r="L4047" s="122">
        <v>1.1499999999999999</v>
      </c>
      <c r="N4047" s="117">
        <v>140000000</v>
      </c>
      <c r="O4047" s="129">
        <f t="shared" si="319"/>
        <v>161000000</v>
      </c>
      <c r="P4047" s="14">
        <f t="shared" si="320"/>
        <v>0</v>
      </c>
      <c r="Q4047" s="14" t="str">
        <f>+IF(B4047='1'!$D$15,IF(C4047='1'!$D$16,'2'!D4047,""),"")</f>
        <v/>
      </c>
      <c r="S4047" s="36">
        <v>125000000</v>
      </c>
      <c r="T4047" s="87">
        <v>125000000</v>
      </c>
      <c r="U4047" s="96">
        <v>125000000</v>
      </c>
      <c r="V4047" s="108">
        <v>140000000</v>
      </c>
    </row>
    <row r="4048" spans="1:22" hidden="1" x14ac:dyDescent="0.2">
      <c r="A4048" s="103">
        <v>4563</v>
      </c>
      <c r="B4048" s="1" t="s">
        <v>50</v>
      </c>
      <c r="C4048" s="14">
        <v>1</v>
      </c>
      <c r="D4048" s="14">
        <v>35</v>
      </c>
      <c r="E4048" s="1">
        <v>15170</v>
      </c>
      <c r="F4048" s="1" t="str">
        <f t="shared" si="318"/>
        <v>ЧД135</v>
      </c>
      <c r="G4048" s="2" t="s">
        <v>6</v>
      </c>
      <c r="I4048" s="1">
        <v>4</v>
      </c>
      <c r="J4048" s="1">
        <v>1960</v>
      </c>
      <c r="K4048" s="2" t="s">
        <v>1614</v>
      </c>
      <c r="L4048" s="122">
        <v>1.1499999999999999</v>
      </c>
      <c r="N4048" s="117">
        <v>130000000</v>
      </c>
      <c r="O4048" s="129">
        <f t="shared" si="319"/>
        <v>149500000</v>
      </c>
      <c r="P4048" s="14">
        <f t="shared" si="320"/>
        <v>0</v>
      </c>
      <c r="Q4048" s="14" t="str">
        <f>+IF(B4048='1'!$D$15,IF(C4048='1'!$D$16,'2'!D4048,""),"")</f>
        <v/>
      </c>
      <c r="S4048" s="36">
        <v>115000000</v>
      </c>
      <c r="T4048" s="87">
        <v>115000000</v>
      </c>
      <c r="U4048" s="96">
        <v>115000000</v>
      </c>
      <c r="V4048" s="108">
        <v>130000000</v>
      </c>
    </row>
    <row r="4049" spans="1:22" hidden="1" x14ac:dyDescent="0.2">
      <c r="A4049" s="103">
        <v>4564</v>
      </c>
      <c r="B4049" s="1" t="s">
        <v>50</v>
      </c>
      <c r="C4049" s="14">
        <v>1</v>
      </c>
      <c r="D4049" s="14">
        <v>34</v>
      </c>
      <c r="E4049" s="1">
        <v>15170</v>
      </c>
      <c r="F4049" s="1" t="str">
        <f t="shared" si="318"/>
        <v>ЧД134</v>
      </c>
      <c r="G4049" s="2" t="s">
        <v>2340</v>
      </c>
      <c r="I4049" s="1">
        <v>6</v>
      </c>
      <c r="J4049" s="1">
        <v>2000</v>
      </c>
      <c r="K4049" s="2" t="s">
        <v>1616</v>
      </c>
      <c r="L4049" s="122">
        <f>+$L$1</f>
        <v>1.1000000000000001</v>
      </c>
      <c r="N4049" s="117">
        <v>0</v>
      </c>
      <c r="O4049" s="129">
        <f t="shared" si="319"/>
        <v>0</v>
      </c>
      <c r="P4049" s="14">
        <f t="shared" si="320"/>
        <v>0</v>
      </c>
      <c r="Q4049" s="14" t="str">
        <f>+IF(B4049='1'!$D$15,IF(C4049='1'!$D$16,'2'!D4049,""),"")</f>
        <v/>
      </c>
      <c r="S4049" s="36">
        <v>3000000</v>
      </c>
      <c r="T4049" s="87">
        <v>3000000</v>
      </c>
      <c r="U4049" s="96">
        <v>0</v>
      </c>
      <c r="V4049" s="108">
        <v>0</v>
      </c>
    </row>
    <row r="4050" spans="1:22" hidden="1" x14ac:dyDescent="0.2">
      <c r="A4050" s="103">
        <v>4565</v>
      </c>
      <c r="B4050" s="1" t="s">
        <v>50</v>
      </c>
      <c r="C4050" s="14">
        <v>1</v>
      </c>
      <c r="D4050" s="14">
        <v>26</v>
      </c>
      <c r="E4050" s="1">
        <v>15170</v>
      </c>
      <c r="F4050" s="1" t="str">
        <f t="shared" si="318"/>
        <v>ЧД126</v>
      </c>
      <c r="G4050" s="2" t="s">
        <v>454</v>
      </c>
      <c r="I4050" s="1">
        <v>14</v>
      </c>
      <c r="J4050" s="1">
        <v>2008</v>
      </c>
      <c r="K4050" s="2" t="s">
        <v>1614</v>
      </c>
      <c r="L4050" s="122">
        <f>+$L$1</f>
        <v>1.1000000000000001</v>
      </c>
      <c r="N4050" s="117">
        <v>4800000</v>
      </c>
      <c r="O4050" s="129">
        <f t="shared" si="319"/>
        <v>5280000</v>
      </c>
      <c r="P4050" s="14">
        <f t="shared" si="320"/>
        <v>0</v>
      </c>
      <c r="Q4050" s="14" t="str">
        <f>+IF(B4050='1'!$D$15,IF(C4050='1'!$D$16,'2'!D4050,""),"")</f>
        <v/>
      </c>
      <c r="S4050" s="36">
        <v>3800000</v>
      </c>
      <c r="T4050" s="87">
        <v>4500000</v>
      </c>
      <c r="U4050" s="96">
        <v>4500000</v>
      </c>
      <c r="V4050" s="108">
        <v>4800000</v>
      </c>
    </row>
    <row r="4051" spans="1:22" hidden="1" x14ac:dyDescent="0.2">
      <c r="A4051" s="103">
        <v>4566</v>
      </c>
      <c r="B4051" s="1" t="s">
        <v>50</v>
      </c>
      <c r="C4051" s="14">
        <v>1</v>
      </c>
      <c r="D4051" s="14">
        <v>23</v>
      </c>
      <c r="E4051" s="1">
        <v>15170</v>
      </c>
      <c r="F4051" s="1" t="str">
        <f t="shared" si="318"/>
        <v>ЧД123</v>
      </c>
      <c r="G4051" s="2" t="s">
        <v>6</v>
      </c>
      <c r="I4051" s="1">
        <v>3</v>
      </c>
      <c r="J4051" s="1">
        <v>1959</v>
      </c>
      <c r="K4051" s="37" t="s">
        <v>43</v>
      </c>
      <c r="L4051" s="122">
        <v>1.1499999999999999</v>
      </c>
      <c r="N4051" s="117">
        <v>140000000</v>
      </c>
      <c r="O4051" s="129">
        <f t="shared" si="319"/>
        <v>161000000</v>
      </c>
      <c r="P4051" s="14">
        <f t="shared" si="320"/>
        <v>0</v>
      </c>
      <c r="Q4051" s="14" t="str">
        <f>+IF(B4051='1'!$D$15,IF(C4051='1'!$D$16,'2'!D4051,""),"")</f>
        <v/>
      </c>
      <c r="S4051" s="36">
        <v>125000000</v>
      </c>
      <c r="T4051" s="87">
        <v>125000000</v>
      </c>
      <c r="U4051" s="96">
        <v>125000000</v>
      </c>
      <c r="V4051" s="108">
        <v>140000000</v>
      </c>
    </row>
    <row r="4052" spans="1:22" hidden="1" x14ac:dyDescent="0.2">
      <c r="A4052" s="103">
        <v>4567</v>
      </c>
      <c r="B4052" s="1" t="s">
        <v>50</v>
      </c>
      <c r="C4052" s="14">
        <v>1</v>
      </c>
      <c r="D4052" s="14">
        <v>22</v>
      </c>
      <c r="E4052" s="1">
        <v>15170</v>
      </c>
      <c r="F4052" s="1" t="str">
        <f t="shared" si="318"/>
        <v>ЧД122</v>
      </c>
      <c r="G4052" s="2" t="s">
        <v>1618</v>
      </c>
      <c r="I4052" s="1">
        <v>3</v>
      </c>
      <c r="J4052" s="1">
        <v>1959</v>
      </c>
      <c r="K4052" s="37" t="s">
        <v>43</v>
      </c>
      <c r="L4052" s="122">
        <v>1.1499999999999999</v>
      </c>
      <c r="N4052" s="117">
        <v>140000000</v>
      </c>
      <c r="O4052" s="129">
        <f t="shared" si="319"/>
        <v>161000000</v>
      </c>
      <c r="P4052" s="14">
        <f t="shared" si="320"/>
        <v>0</v>
      </c>
      <c r="Q4052" s="14" t="str">
        <f>+IF(B4052='1'!$D$15,IF(C4052='1'!$D$16,'2'!D4052,""),"")</f>
        <v/>
      </c>
      <c r="S4052" s="36">
        <v>125000000</v>
      </c>
      <c r="T4052" s="87">
        <v>125000000</v>
      </c>
      <c r="U4052" s="96">
        <v>125000000</v>
      </c>
      <c r="V4052" s="108">
        <v>140000000</v>
      </c>
    </row>
    <row r="4053" spans="1:22" hidden="1" x14ac:dyDescent="0.2">
      <c r="A4053" s="103">
        <v>4568</v>
      </c>
      <c r="B4053" s="43" t="s">
        <v>50</v>
      </c>
      <c r="C4053" s="43">
        <v>1</v>
      </c>
      <c r="D4053" s="43">
        <v>19</v>
      </c>
      <c r="E4053" s="43">
        <v>15170</v>
      </c>
      <c r="F4053" s="43" t="str">
        <f t="shared" si="318"/>
        <v>ЧД119</v>
      </c>
      <c r="G4053" s="44" t="s">
        <v>2449</v>
      </c>
      <c r="H4053" s="44"/>
      <c r="I4053" s="43">
        <v>3</v>
      </c>
      <c r="J4053" s="43">
        <v>1959</v>
      </c>
      <c r="K4053" s="50" t="s">
        <v>43</v>
      </c>
      <c r="L4053" s="124">
        <v>1.1499999999999999</v>
      </c>
      <c r="M4053" s="45" t="s">
        <v>2015</v>
      </c>
      <c r="N4053" s="128">
        <v>0</v>
      </c>
      <c r="O4053" s="129">
        <f t="shared" si="319"/>
        <v>0</v>
      </c>
      <c r="P4053" s="14">
        <f t="shared" si="320"/>
        <v>0</v>
      </c>
      <c r="Q4053" s="14" t="str">
        <f>+IF(B4053='1'!$D$15,IF(C4053='1'!$D$16,'2'!D4053,""),"")</f>
        <v/>
      </c>
      <c r="S4053" s="46">
        <v>0</v>
      </c>
      <c r="T4053" s="47">
        <v>0</v>
      </c>
      <c r="U4053" s="128">
        <v>0</v>
      </c>
      <c r="V4053" s="108">
        <v>0</v>
      </c>
    </row>
    <row r="4054" spans="1:22" hidden="1" x14ac:dyDescent="0.2">
      <c r="A4054" s="103">
        <v>4569</v>
      </c>
      <c r="B4054" s="43" t="s">
        <v>50</v>
      </c>
      <c r="C4054" s="43">
        <v>1</v>
      </c>
      <c r="D4054" s="43">
        <v>18</v>
      </c>
      <c r="E4054" s="43">
        <v>15170</v>
      </c>
      <c r="F4054" s="43" t="str">
        <f t="shared" si="318"/>
        <v>ЧД118</v>
      </c>
      <c r="G4054" s="44" t="s">
        <v>2449</v>
      </c>
      <c r="H4054" s="44"/>
      <c r="I4054" s="43">
        <v>3</v>
      </c>
      <c r="J4054" s="43">
        <v>1959</v>
      </c>
      <c r="K4054" s="50" t="s">
        <v>43</v>
      </c>
      <c r="L4054" s="124">
        <v>1.1499999999999999</v>
      </c>
      <c r="M4054" s="45" t="s">
        <v>2015</v>
      </c>
      <c r="N4054" s="128">
        <v>0</v>
      </c>
      <c r="O4054" s="129">
        <f t="shared" si="319"/>
        <v>0</v>
      </c>
      <c r="P4054" s="14">
        <f t="shared" si="320"/>
        <v>0</v>
      </c>
      <c r="Q4054" s="14" t="str">
        <f>+IF(B4054='1'!$D$15,IF(C4054='1'!$D$16,'2'!D4054,""),"")</f>
        <v/>
      </c>
      <c r="S4054" s="46">
        <v>0</v>
      </c>
      <c r="T4054" s="47">
        <v>0</v>
      </c>
      <c r="U4054" s="128">
        <v>0</v>
      </c>
      <c r="V4054" s="108">
        <v>0</v>
      </c>
    </row>
    <row r="4055" spans="1:22" hidden="1" x14ac:dyDescent="0.2">
      <c r="A4055" s="103">
        <v>4570</v>
      </c>
      <c r="B4055" s="1" t="s">
        <v>50</v>
      </c>
      <c r="C4055" s="14">
        <v>1</v>
      </c>
      <c r="D4055" s="14">
        <v>17</v>
      </c>
      <c r="E4055" s="1">
        <v>15170</v>
      </c>
      <c r="F4055" s="1" t="str">
        <f t="shared" si="318"/>
        <v>ЧД117</v>
      </c>
      <c r="G4055" s="2" t="s">
        <v>7</v>
      </c>
      <c r="I4055" s="1">
        <v>7</v>
      </c>
      <c r="J4055" s="1">
        <v>2008</v>
      </c>
      <c r="K4055" s="2" t="s">
        <v>1614</v>
      </c>
      <c r="L4055" s="122">
        <f>+$L$1</f>
        <v>1.1000000000000001</v>
      </c>
      <c r="N4055" s="117">
        <v>3800000</v>
      </c>
      <c r="O4055" s="129">
        <f t="shared" si="319"/>
        <v>4180000.0000000005</v>
      </c>
      <c r="P4055" s="14">
        <f t="shared" si="320"/>
        <v>0</v>
      </c>
      <c r="Q4055" s="14" t="str">
        <f>+IF(B4055='1'!$D$15,IF(C4055='1'!$D$16,'2'!D4055,""),"")</f>
        <v/>
      </c>
      <c r="S4055" s="36">
        <v>3400000</v>
      </c>
      <c r="T4055" s="87">
        <v>3400000</v>
      </c>
      <c r="U4055" s="96">
        <v>3500000</v>
      </c>
      <c r="V4055" s="108">
        <v>3800000</v>
      </c>
    </row>
    <row r="4056" spans="1:22" hidden="1" x14ac:dyDescent="0.2">
      <c r="A4056" s="103">
        <v>4571</v>
      </c>
      <c r="B4056" s="1" t="s">
        <v>50</v>
      </c>
      <c r="C4056" s="14">
        <v>1</v>
      </c>
      <c r="D4056" s="14">
        <v>14</v>
      </c>
      <c r="E4056" s="1">
        <v>15170</v>
      </c>
      <c r="F4056" s="1" t="str">
        <f t="shared" si="318"/>
        <v>ЧД114</v>
      </c>
      <c r="G4056" s="2" t="s">
        <v>6</v>
      </c>
      <c r="I4056" s="1">
        <v>3</v>
      </c>
      <c r="J4056" s="1">
        <v>1959</v>
      </c>
      <c r="K4056" s="37" t="s">
        <v>43</v>
      </c>
      <c r="L4056" s="122">
        <v>1.1499999999999999</v>
      </c>
      <c r="N4056" s="117">
        <v>140000000</v>
      </c>
      <c r="O4056" s="129">
        <f t="shared" si="319"/>
        <v>161000000</v>
      </c>
      <c r="P4056" s="14">
        <f t="shared" si="320"/>
        <v>0</v>
      </c>
      <c r="Q4056" s="14" t="str">
        <f>+IF(B4056='1'!$D$15,IF(C4056='1'!$D$16,'2'!D4056,""),"")</f>
        <v/>
      </c>
      <c r="S4056" s="36">
        <v>125000000</v>
      </c>
      <c r="T4056" s="87">
        <v>125000000</v>
      </c>
      <c r="U4056" s="96">
        <v>125000000</v>
      </c>
      <c r="V4056" s="108">
        <v>140000000</v>
      </c>
    </row>
    <row r="4057" spans="1:22" hidden="1" x14ac:dyDescent="0.2">
      <c r="A4057" s="103">
        <v>4572</v>
      </c>
      <c r="B4057" s="1" t="s">
        <v>50</v>
      </c>
      <c r="C4057" s="14">
        <v>1</v>
      </c>
      <c r="D4057" s="14">
        <v>13</v>
      </c>
      <c r="E4057" s="1">
        <v>15170</v>
      </c>
      <c r="F4057" s="1" t="str">
        <f t="shared" si="318"/>
        <v>ЧД113</v>
      </c>
      <c r="G4057" s="2" t="s">
        <v>6</v>
      </c>
      <c r="I4057" s="1">
        <v>3</v>
      </c>
      <c r="J4057" s="1">
        <v>1958</v>
      </c>
      <c r="K4057" s="37" t="s">
        <v>43</v>
      </c>
      <c r="L4057" s="122">
        <v>1.1499999999999999</v>
      </c>
      <c r="N4057" s="117">
        <v>140000000</v>
      </c>
      <c r="O4057" s="129">
        <f t="shared" si="319"/>
        <v>161000000</v>
      </c>
      <c r="P4057" s="14">
        <f t="shared" si="320"/>
        <v>0</v>
      </c>
      <c r="Q4057" s="14" t="str">
        <f>+IF(B4057='1'!$D$15,IF(C4057='1'!$D$16,'2'!D4057,""),"")</f>
        <v/>
      </c>
      <c r="S4057" s="36">
        <v>125000000</v>
      </c>
      <c r="T4057" s="87">
        <v>125000000</v>
      </c>
      <c r="U4057" s="96">
        <v>125000000</v>
      </c>
      <c r="V4057" s="108">
        <v>140000000</v>
      </c>
    </row>
    <row r="4058" spans="1:22" hidden="1" x14ac:dyDescent="0.2">
      <c r="A4058" s="103">
        <v>4573</v>
      </c>
      <c r="B4058" s="1" t="s">
        <v>50</v>
      </c>
      <c r="C4058" s="14">
        <v>1</v>
      </c>
      <c r="D4058" s="14">
        <v>12</v>
      </c>
      <c r="E4058" s="1">
        <v>15170</v>
      </c>
      <c r="F4058" s="1" t="str">
        <f t="shared" si="318"/>
        <v>ЧД112</v>
      </c>
      <c r="G4058" s="2" t="s">
        <v>6</v>
      </c>
      <c r="I4058" s="1">
        <v>3</v>
      </c>
      <c r="J4058" s="1">
        <v>1956</v>
      </c>
      <c r="K4058" s="37" t="s">
        <v>43</v>
      </c>
      <c r="L4058" s="122">
        <v>1.1499999999999999</v>
      </c>
      <c r="N4058" s="117">
        <v>140000000</v>
      </c>
      <c r="O4058" s="129">
        <f t="shared" si="319"/>
        <v>161000000</v>
      </c>
      <c r="P4058" s="14">
        <f t="shared" si="320"/>
        <v>0</v>
      </c>
      <c r="Q4058" s="14" t="str">
        <f>+IF(B4058='1'!$D$15,IF(C4058='1'!$D$16,'2'!D4058,""),"")</f>
        <v/>
      </c>
      <c r="S4058" s="36">
        <v>125000000</v>
      </c>
      <c r="T4058" s="87">
        <v>125000000</v>
      </c>
      <c r="U4058" s="96">
        <v>125000000</v>
      </c>
      <c r="V4058" s="108">
        <v>140000000</v>
      </c>
    </row>
    <row r="4059" spans="1:22" hidden="1" x14ac:dyDescent="0.2">
      <c r="A4059" s="103">
        <v>4574</v>
      </c>
      <c r="B4059" s="1" t="s">
        <v>50</v>
      </c>
      <c r="C4059" s="14">
        <v>1</v>
      </c>
      <c r="D4059" s="14">
        <v>10</v>
      </c>
      <c r="E4059" s="1">
        <v>15170</v>
      </c>
      <c r="F4059" s="1" t="str">
        <f t="shared" si="318"/>
        <v>ЧД110</v>
      </c>
      <c r="G4059" s="2" t="s">
        <v>6</v>
      </c>
      <c r="I4059" s="1">
        <v>3</v>
      </c>
      <c r="J4059" s="1">
        <v>1958</v>
      </c>
      <c r="K4059" s="37" t="s">
        <v>43</v>
      </c>
      <c r="L4059" s="122">
        <v>1.1499999999999999</v>
      </c>
      <c r="N4059" s="117">
        <v>140000000</v>
      </c>
      <c r="O4059" s="129">
        <f t="shared" si="319"/>
        <v>161000000</v>
      </c>
      <c r="P4059" s="14">
        <f t="shared" si="320"/>
        <v>0</v>
      </c>
      <c r="Q4059" s="14" t="str">
        <f>+IF(B4059='1'!$D$15,IF(C4059='1'!$D$16,'2'!D4059,""),"")</f>
        <v/>
      </c>
      <c r="S4059" s="36">
        <v>125000000</v>
      </c>
      <c r="T4059" s="87">
        <v>125000000</v>
      </c>
      <c r="U4059" s="96">
        <v>125000000</v>
      </c>
      <c r="V4059" s="108">
        <v>140000000</v>
      </c>
    </row>
    <row r="4060" spans="1:22" hidden="1" x14ac:dyDescent="0.2">
      <c r="A4060" s="103">
        <v>4575</v>
      </c>
      <c r="B4060" s="1" t="s">
        <v>50</v>
      </c>
      <c r="C4060" s="14">
        <v>1</v>
      </c>
      <c r="D4060" s="14">
        <v>9</v>
      </c>
      <c r="E4060" s="1">
        <v>15170</v>
      </c>
      <c r="F4060" s="1" t="str">
        <f t="shared" si="318"/>
        <v>ЧД19</v>
      </c>
      <c r="G4060" s="2" t="s">
        <v>6</v>
      </c>
      <c r="I4060" s="1">
        <v>3</v>
      </c>
      <c r="J4060" s="1">
        <v>1958</v>
      </c>
      <c r="K4060" s="37" t="s">
        <v>43</v>
      </c>
      <c r="L4060" s="122">
        <v>1.1499999999999999</v>
      </c>
      <c r="N4060" s="117">
        <v>140000000</v>
      </c>
      <c r="O4060" s="129">
        <f t="shared" si="319"/>
        <v>161000000</v>
      </c>
      <c r="P4060" s="14">
        <f t="shared" si="320"/>
        <v>0</v>
      </c>
      <c r="Q4060" s="14" t="str">
        <f>+IF(B4060='1'!$D$15,IF(C4060='1'!$D$16,'2'!D4060,""),"")</f>
        <v/>
      </c>
      <c r="S4060" s="36">
        <v>125000000</v>
      </c>
      <c r="T4060" s="87">
        <v>125000000</v>
      </c>
      <c r="U4060" s="96">
        <v>125000000</v>
      </c>
      <c r="V4060" s="108">
        <v>140000000</v>
      </c>
    </row>
    <row r="4061" spans="1:22" hidden="1" x14ac:dyDescent="0.2">
      <c r="A4061" s="103">
        <v>4576</v>
      </c>
      <c r="B4061" s="1" t="s">
        <v>50</v>
      </c>
      <c r="C4061" s="14">
        <v>1</v>
      </c>
      <c r="D4061" s="14">
        <v>8</v>
      </c>
      <c r="E4061" s="1">
        <v>15160</v>
      </c>
      <c r="F4061" s="1" t="str">
        <f t="shared" si="318"/>
        <v>ЧД18</v>
      </c>
      <c r="G4061" s="2" t="s">
        <v>6</v>
      </c>
      <c r="I4061" s="1">
        <v>4</v>
      </c>
      <c r="J4061" s="1">
        <v>1960</v>
      </c>
      <c r="K4061" s="2" t="s">
        <v>1278</v>
      </c>
      <c r="L4061" s="122">
        <v>1.1499999999999999</v>
      </c>
      <c r="N4061" s="117">
        <v>140000000</v>
      </c>
      <c r="O4061" s="129">
        <f t="shared" si="319"/>
        <v>161000000</v>
      </c>
      <c r="P4061" s="14">
        <f t="shared" si="320"/>
        <v>0</v>
      </c>
      <c r="Q4061" s="14" t="str">
        <f>+IF(B4061='1'!$D$15,IF(C4061='1'!$D$16,'2'!D4061,""),"")</f>
        <v/>
      </c>
      <c r="S4061" s="36">
        <v>125000000</v>
      </c>
      <c r="T4061" s="87">
        <v>125000000</v>
      </c>
      <c r="U4061" s="96">
        <v>125000000</v>
      </c>
      <c r="V4061" s="108">
        <v>140000000</v>
      </c>
    </row>
    <row r="4062" spans="1:22" hidden="1" x14ac:dyDescent="0.2">
      <c r="A4062" s="103">
        <v>4577</v>
      </c>
      <c r="B4062" s="1" t="s">
        <v>50</v>
      </c>
      <c r="C4062" s="14">
        <v>1</v>
      </c>
      <c r="D4062" s="14">
        <v>7</v>
      </c>
      <c r="E4062" s="1">
        <v>15170</v>
      </c>
      <c r="F4062" s="1" t="str">
        <f t="shared" si="318"/>
        <v>ЧД17</v>
      </c>
      <c r="G4062" s="2" t="s">
        <v>6</v>
      </c>
      <c r="I4062" s="1">
        <v>4</v>
      </c>
      <c r="J4062" s="1">
        <v>1958</v>
      </c>
      <c r="K4062" s="37" t="s">
        <v>43</v>
      </c>
      <c r="L4062" s="122">
        <v>1.1499999999999999</v>
      </c>
      <c r="N4062" s="117">
        <v>150000000</v>
      </c>
      <c r="O4062" s="129">
        <f t="shared" si="319"/>
        <v>172500000</v>
      </c>
      <c r="P4062" s="14">
        <f t="shared" si="320"/>
        <v>0</v>
      </c>
      <c r="Q4062" s="14" t="str">
        <f>+IF(B4062='1'!$D$15,IF(C4062='1'!$D$16,'2'!D4062,""),"")</f>
        <v/>
      </c>
      <c r="S4062" s="36">
        <v>130000000</v>
      </c>
      <c r="T4062" s="87">
        <v>130000000</v>
      </c>
      <c r="U4062" s="96">
        <v>130000000</v>
      </c>
      <c r="V4062" s="108">
        <v>150000000</v>
      </c>
    </row>
    <row r="4063" spans="1:22" hidden="1" x14ac:dyDescent="0.2">
      <c r="A4063" s="103">
        <v>4578</v>
      </c>
      <c r="B4063" s="1" t="s">
        <v>50</v>
      </c>
      <c r="C4063" s="14">
        <v>1</v>
      </c>
      <c r="D4063" s="14">
        <v>6</v>
      </c>
      <c r="E4063" s="1">
        <v>15170</v>
      </c>
      <c r="F4063" s="1" t="str">
        <f t="shared" si="318"/>
        <v>ЧД16</v>
      </c>
      <c r="G4063" s="2" t="s">
        <v>6</v>
      </c>
      <c r="I4063" s="1">
        <v>4</v>
      </c>
      <c r="J4063" s="1">
        <v>1958</v>
      </c>
      <c r="K4063" s="37" t="s">
        <v>43</v>
      </c>
      <c r="L4063" s="122">
        <v>1.1499999999999999</v>
      </c>
      <c r="N4063" s="117">
        <v>150000000</v>
      </c>
      <c r="O4063" s="129">
        <f t="shared" si="319"/>
        <v>172500000</v>
      </c>
      <c r="P4063" s="14">
        <f t="shared" si="320"/>
        <v>0</v>
      </c>
      <c r="Q4063" s="14" t="str">
        <f>+IF(B4063='1'!$D$15,IF(C4063='1'!$D$16,'2'!D4063,""),"")</f>
        <v/>
      </c>
      <c r="S4063" s="36">
        <v>130000000</v>
      </c>
      <c r="T4063" s="87">
        <v>130000000</v>
      </c>
      <c r="U4063" s="96">
        <v>130000000</v>
      </c>
      <c r="V4063" s="108">
        <v>150000000</v>
      </c>
    </row>
    <row r="4064" spans="1:22" hidden="1" x14ac:dyDescent="0.2">
      <c r="A4064" s="103">
        <v>4579</v>
      </c>
      <c r="B4064" s="1" t="s">
        <v>50</v>
      </c>
      <c r="C4064" s="14">
        <v>1</v>
      </c>
      <c r="D4064" s="14">
        <v>5</v>
      </c>
      <c r="E4064" s="1">
        <v>15170</v>
      </c>
      <c r="F4064" s="1" t="str">
        <f t="shared" si="318"/>
        <v>ЧД15</v>
      </c>
      <c r="G4064" s="2" t="s">
        <v>6</v>
      </c>
      <c r="I4064" s="1">
        <v>4</v>
      </c>
      <c r="J4064" s="1">
        <v>1958</v>
      </c>
      <c r="K4064" s="37" t="s">
        <v>43</v>
      </c>
      <c r="L4064" s="122">
        <v>1.1499999999999999</v>
      </c>
      <c r="N4064" s="117">
        <v>150000000</v>
      </c>
      <c r="O4064" s="129">
        <f t="shared" si="319"/>
        <v>172500000</v>
      </c>
      <c r="P4064" s="14">
        <f t="shared" si="320"/>
        <v>0</v>
      </c>
      <c r="Q4064" s="14" t="str">
        <f>+IF(B4064='1'!$D$15,IF(C4064='1'!$D$16,'2'!D4064,""),"")</f>
        <v/>
      </c>
      <c r="S4064" s="36">
        <v>130000000</v>
      </c>
      <c r="T4064" s="87">
        <v>130000000</v>
      </c>
      <c r="U4064" s="96">
        <v>130000000</v>
      </c>
      <c r="V4064" s="108">
        <v>150000000</v>
      </c>
    </row>
    <row r="4065" spans="1:22" hidden="1" x14ac:dyDescent="0.2">
      <c r="A4065" s="103">
        <v>4580</v>
      </c>
      <c r="B4065" s="1" t="s">
        <v>50</v>
      </c>
      <c r="C4065" s="14">
        <v>1</v>
      </c>
      <c r="D4065" s="14">
        <v>4</v>
      </c>
      <c r="E4065" s="1">
        <v>15160</v>
      </c>
      <c r="F4065" s="1" t="str">
        <f t="shared" si="318"/>
        <v>ЧД14</v>
      </c>
      <c r="G4065" s="2" t="s">
        <v>2152</v>
      </c>
      <c r="I4065" s="1">
        <v>4</v>
      </c>
      <c r="J4065" s="1">
        <v>1960</v>
      </c>
      <c r="K4065" s="2" t="s">
        <v>1278</v>
      </c>
      <c r="L4065" s="122">
        <v>1.1499999999999999</v>
      </c>
      <c r="N4065" s="117">
        <v>150000000</v>
      </c>
      <c r="O4065" s="129">
        <f t="shared" si="319"/>
        <v>172500000</v>
      </c>
      <c r="P4065" s="14">
        <f t="shared" si="320"/>
        <v>0</v>
      </c>
      <c r="Q4065" s="14" t="str">
        <f>+IF(B4065='1'!$D$15,IF(C4065='1'!$D$16,'2'!D4065,""),"")</f>
        <v/>
      </c>
      <c r="S4065" s="36">
        <v>125000000</v>
      </c>
      <c r="T4065" s="87">
        <v>130000000</v>
      </c>
      <c r="U4065" s="96">
        <v>130000000</v>
      </c>
      <c r="V4065" s="108">
        <v>150000000</v>
      </c>
    </row>
    <row r="4066" spans="1:22" hidden="1" x14ac:dyDescent="0.2">
      <c r="A4066" s="103">
        <v>4581</v>
      </c>
      <c r="B4066" s="1" t="s">
        <v>50</v>
      </c>
      <c r="C4066" s="14">
        <v>1</v>
      </c>
      <c r="D4066" s="14">
        <v>3</v>
      </c>
      <c r="E4066" s="1">
        <v>15170</v>
      </c>
      <c r="F4066" s="1" t="str">
        <f t="shared" si="318"/>
        <v>ЧД13</v>
      </c>
      <c r="G4066" s="2" t="s">
        <v>6</v>
      </c>
      <c r="I4066" s="1">
        <v>4</v>
      </c>
      <c r="J4066" s="1">
        <v>1958</v>
      </c>
      <c r="K4066" s="37" t="s">
        <v>43</v>
      </c>
      <c r="L4066" s="122">
        <v>1.1499999999999999</v>
      </c>
      <c r="N4066" s="117">
        <v>160000000</v>
      </c>
      <c r="O4066" s="129">
        <f t="shared" si="319"/>
        <v>184000000</v>
      </c>
      <c r="P4066" s="14">
        <f t="shared" si="320"/>
        <v>0</v>
      </c>
      <c r="Q4066" s="14" t="str">
        <f>+IF(B4066='1'!$D$15,IF(C4066='1'!$D$16,'2'!D4066,""),"")</f>
        <v/>
      </c>
      <c r="S4066" s="36">
        <v>150000000</v>
      </c>
      <c r="T4066" s="87">
        <v>150000000</v>
      </c>
      <c r="U4066" s="96">
        <v>150000000</v>
      </c>
      <c r="V4066" s="108">
        <v>160000000</v>
      </c>
    </row>
    <row r="4067" spans="1:22" hidden="1" x14ac:dyDescent="0.2">
      <c r="A4067" s="103">
        <v>4582</v>
      </c>
      <c r="B4067" s="1" t="s">
        <v>50</v>
      </c>
      <c r="C4067" s="14">
        <v>1</v>
      </c>
      <c r="D4067" s="14">
        <v>1</v>
      </c>
      <c r="E4067" s="1">
        <v>15170</v>
      </c>
      <c r="F4067" s="1" t="str">
        <f t="shared" si="318"/>
        <v>ЧД11</v>
      </c>
      <c r="G4067" s="2" t="s">
        <v>6</v>
      </c>
      <c r="I4067" s="1">
        <v>4</v>
      </c>
      <c r="J4067" s="1">
        <v>1958</v>
      </c>
      <c r="K4067" s="37" t="s">
        <v>43</v>
      </c>
      <c r="L4067" s="122">
        <v>1.1499999999999999</v>
      </c>
      <c r="N4067" s="117">
        <v>160000000</v>
      </c>
      <c r="O4067" s="129">
        <f t="shared" si="319"/>
        <v>184000000</v>
      </c>
      <c r="P4067" s="14">
        <f t="shared" si="320"/>
        <v>0</v>
      </c>
      <c r="Q4067" s="14" t="str">
        <f>+IF(B4067='1'!$D$15,IF(C4067='1'!$D$16,'2'!D4067,""),"")</f>
        <v/>
      </c>
      <c r="S4067" s="36">
        <v>160000000</v>
      </c>
      <c r="T4067" s="87">
        <v>160000000</v>
      </c>
      <c r="U4067" s="96">
        <v>160000000</v>
      </c>
      <c r="V4067" s="108">
        <v>160000000</v>
      </c>
    </row>
    <row r="4068" spans="1:22" hidden="1" x14ac:dyDescent="0.2">
      <c r="A4068" s="103">
        <v>4583</v>
      </c>
      <c r="B4068" s="43" t="s">
        <v>50</v>
      </c>
      <c r="C4068" s="43">
        <v>2</v>
      </c>
      <c r="D4068" s="43" t="s">
        <v>1628</v>
      </c>
      <c r="E4068" s="43">
        <v>15172</v>
      </c>
      <c r="F4068" s="43" t="str">
        <f t="shared" si="318"/>
        <v>ЧД2ҮХ-12</v>
      </c>
      <c r="G4068" s="44" t="s">
        <v>2449</v>
      </c>
      <c r="H4068" s="44"/>
      <c r="I4068" s="43">
        <v>2</v>
      </c>
      <c r="J4068" s="43">
        <v>1948</v>
      </c>
      <c r="K4068" s="44" t="s">
        <v>1626</v>
      </c>
      <c r="L4068" s="124">
        <v>1.1499999999999999</v>
      </c>
      <c r="M4068" s="45" t="s">
        <v>2015</v>
      </c>
      <c r="N4068" s="128">
        <v>0</v>
      </c>
      <c r="O4068" s="129">
        <f t="shared" si="319"/>
        <v>0</v>
      </c>
      <c r="P4068" s="14">
        <f t="shared" si="320"/>
        <v>0</v>
      </c>
      <c r="Q4068" s="14" t="str">
        <f>+IF(B4068='1'!$D$15,IF(C4068='1'!$D$16,'2'!D4068,""),"")</f>
        <v/>
      </c>
      <c r="S4068" s="46">
        <v>0</v>
      </c>
      <c r="T4068" s="47">
        <v>0</v>
      </c>
      <c r="U4068" s="128">
        <v>0</v>
      </c>
      <c r="V4068" s="108">
        <v>0</v>
      </c>
    </row>
    <row r="4069" spans="1:22" hidden="1" x14ac:dyDescent="0.2">
      <c r="A4069" s="103">
        <v>4584</v>
      </c>
      <c r="B4069" s="1" t="s">
        <v>50</v>
      </c>
      <c r="C4069" s="14">
        <v>2</v>
      </c>
      <c r="D4069" s="14">
        <v>58</v>
      </c>
      <c r="E4069" s="1">
        <v>15172</v>
      </c>
      <c r="F4069" s="1" t="str">
        <f t="shared" si="318"/>
        <v>ЧД258</v>
      </c>
      <c r="G4069" s="2" t="s">
        <v>2579</v>
      </c>
      <c r="I4069" s="1">
        <v>10</v>
      </c>
      <c r="J4069" s="1">
        <v>2023</v>
      </c>
      <c r="L4069" s="122">
        <f>+$L$1</f>
        <v>1.1000000000000001</v>
      </c>
      <c r="N4069" s="119">
        <v>5200000</v>
      </c>
      <c r="O4069" s="129">
        <f t="shared" si="319"/>
        <v>5720000</v>
      </c>
      <c r="P4069" s="14">
        <f t="shared" si="320"/>
        <v>0</v>
      </c>
      <c r="Q4069" s="14" t="str">
        <f>+IF(B4069='1'!$D$15,IF(C4069='1'!$D$16,'2'!D4069,""),"")</f>
        <v/>
      </c>
      <c r="S4069" s="36"/>
      <c r="T4069" s="87"/>
      <c r="U4069" s="96">
        <v>0</v>
      </c>
      <c r="V4069" s="112">
        <v>5200000</v>
      </c>
    </row>
    <row r="4070" spans="1:22" hidden="1" x14ac:dyDescent="0.2">
      <c r="A4070" s="103">
        <v>4585</v>
      </c>
      <c r="B4070" s="1" t="s">
        <v>50</v>
      </c>
      <c r="C4070" s="14">
        <v>2</v>
      </c>
      <c r="D4070" s="14" t="s">
        <v>1635</v>
      </c>
      <c r="E4070" s="1">
        <v>15172</v>
      </c>
      <c r="F4070" s="1" t="str">
        <f t="shared" si="318"/>
        <v>ЧД2БЗИ-25</v>
      </c>
      <c r="G4070" s="2" t="s">
        <v>6</v>
      </c>
      <c r="I4070" s="1">
        <v>5</v>
      </c>
      <c r="J4070" s="1">
        <v>1981</v>
      </c>
      <c r="L4070" s="122">
        <v>1.1499999999999999</v>
      </c>
      <c r="N4070" s="119">
        <v>150000000</v>
      </c>
      <c r="O4070" s="129">
        <f t="shared" si="319"/>
        <v>172500000</v>
      </c>
      <c r="P4070" s="14">
        <f t="shared" si="320"/>
        <v>0</v>
      </c>
      <c r="Q4070" s="14" t="str">
        <f>+IF(B4070='1'!$D$15,IF(C4070='1'!$D$16,'2'!D4070,""),"")</f>
        <v/>
      </c>
      <c r="S4070" s="36">
        <v>130000000</v>
      </c>
      <c r="T4070" s="87">
        <v>130000000</v>
      </c>
      <c r="U4070" s="96">
        <v>130000000</v>
      </c>
      <c r="V4070" s="112">
        <v>150000000</v>
      </c>
    </row>
    <row r="4071" spans="1:22" hidden="1" x14ac:dyDescent="0.2">
      <c r="A4071" s="103">
        <v>4586</v>
      </c>
      <c r="B4071" s="1" t="s">
        <v>50</v>
      </c>
      <c r="C4071" s="14">
        <v>2</v>
      </c>
      <c r="D4071" s="14" t="s">
        <v>1630</v>
      </c>
      <c r="E4071" s="1">
        <v>15172</v>
      </c>
      <c r="F4071" s="1" t="str">
        <f t="shared" si="318"/>
        <v>ЧД2II-20</v>
      </c>
      <c r="G4071" s="2" t="s">
        <v>1631</v>
      </c>
      <c r="I4071" s="1">
        <v>6</v>
      </c>
      <c r="J4071" s="1">
        <v>1975</v>
      </c>
      <c r="K4071" s="2" t="s">
        <v>1626</v>
      </c>
      <c r="L4071" s="122">
        <v>1.1499999999999999</v>
      </c>
      <c r="N4071" s="119">
        <v>150000000</v>
      </c>
      <c r="O4071" s="129">
        <f t="shared" si="319"/>
        <v>172500000</v>
      </c>
      <c r="P4071" s="14">
        <f t="shared" si="320"/>
        <v>0</v>
      </c>
      <c r="Q4071" s="14" t="str">
        <f>+IF(B4071='1'!$D$15,IF(C4071='1'!$D$16,'2'!D4071,""),"")</f>
        <v/>
      </c>
      <c r="S4071" s="36">
        <v>125000000</v>
      </c>
      <c r="T4071" s="87">
        <v>125000000</v>
      </c>
      <c r="U4071" s="96">
        <v>125000000</v>
      </c>
      <c r="V4071" s="112">
        <v>150000000</v>
      </c>
    </row>
    <row r="4072" spans="1:22" hidden="1" x14ac:dyDescent="0.2">
      <c r="A4072" s="103">
        <v>4587</v>
      </c>
      <c r="B4072" s="1" t="s">
        <v>50</v>
      </c>
      <c r="C4072" s="14">
        <v>2</v>
      </c>
      <c r="D4072" s="14" t="s">
        <v>1629</v>
      </c>
      <c r="E4072" s="1">
        <v>15172</v>
      </c>
      <c r="F4072" s="1" t="str">
        <f t="shared" si="318"/>
        <v>ЧД2I-20</v>
      </c>
      <c r="G4072" s="2" t="s">
        <v>6</v>
      </c>
      <c r="I4072" s="1">
        <v>5</v>
      </c>
      <c r="J4072" s="1">
        <v>1975</v>
      </c>
      <c r="K4072" s="2" t="s">
        <v>1626</v>
      </c>
      <c r="L4072" s="122">
        <v>1.1499999999999999</v>
      </c>
      <c r="N4072" s="119">
        <v>150000000</v>
      </c>
      <c r="O4072" s="129">
        <f t="shared" si="319"/>
        <v>172500000</v>
      </c>
      <c r="P4072" s="14">
        <f t="shared" si="320"/>
        <v>0</v>
      </c>
      <c r="Q4072" s="14" t="str">
        <f>+IF(B4072='1'!$D$15,IF(C4072='1'!$D$16,'2'!D4072,""),"")</f>
        <v/>
      </c>
      <c r="S4072" s="36">
        <v>125000000</v>
      </c>
      <c r="T4072" s="87">
        <v>125000000</v>
      </c>
      <c r="U4072" s="96">
        <v>125000000</v>
      </c>
      <c r="V4072" s="112">
        <v>150000000</v>
      </c>
    </row>
    <row r="4073" spans="1:22" hidden="1" x14ac:dyDescent="0.2">
      <c r="A4073" s="103">
        <v>4588</v>
      </c>
      <c r="B4073" s="1" t="s">
        <v>50</v>
      </c>
      <c r="C4073" s="14">
        <v>2</v>
      </c>
      <c r="D4073" s="14" t="s">
        <v>330</v>
      </c>
      <c r="E4073" s="1">
        <v>15172</v>
      </c>
      <c r="F4073" s="1" t="str">
        <f t="shared" si="318"/>
        <v>ЧД256/2</v>
      </c>
      <c r="G4073" s="2" t="s">
        <v>1623</v>
      </c>
      <c r="I4073" s="1">
        <v>9</v>
      </c>
      <c r="J4073" s="1">
        <v>2005</v>
      </c>
      <c r="K4073" s="2" t="s">
        <v>1616</v>
      </c>
      <c r="L4073" s="122">
        <f>+$L$1</f>
        <v>1.1000000000000001</v>
      </c>
      <c r="N4073" s="119">
        <v>3100000</v>
      </c>
      <c r="O4073" s="129">
        <f t="shared" si="319"/>
        <v>3410000.0000000005</v>
      </c>
      <c r="P4073" s="14">
        <f t="shared" si="320"/>
        <v>0</v>
      </c>
      <c r="Q4073" s="14" t="str">
        <f>+IF(B4073='1'!$D$15,IF(C4073='1'!$D$16,'2'!D4073,""),"")</f>
        <v/>
      </c>
      <c r="S4073" s="36"/>
      <c r="T4073" s="88">
        <v>2700000</v>
      </c>
      <c r="U4073" s="98">
        <v>2800000</v>
      </c>
      <c r="V4073" s="112">
        <v>3100000</v>
      </c>
    </row>
    <row r="4074" spans="1:22" hidden="1" x14ac:dyDescent="0.2">
      <c r="A4074" s="103">
        <v>4589</v>
      </c>
      <c r="B4074" s="1" t="s">
        <v>50</v>
      </c>
      <c r="C4074" s="14">
        <v>2</v>
      </c>
      <c r="D4074" s="14" t="s">
        <v>1633</v>
      </c>
      <c r="E4074" s="1">
        <v>15172</v>
      </c>
      <c r="F4074" s="1" t="str">
        <f t="shared" si="318"/>
        <v>ЧД233/3</v>
      </c>
      <c r="G4074" s="2" t="s">
        <v>2425</v>
      </c>
      <c r="I4074" s="1">
        <v>6</v>
      </c>
      <c r="J4074" s="1">
        <v>2008</v>
      </c>
      <c r="K4074" s="37" t="s">
        <v>43</v>
      </c>
      <c r="L4074" s="122">
        <f>+$L$1</f>
        <v>1.1000000000000001</v>
      </c>
      <c r="N4074" s="119">
        <v>3850000</v>
      </c>
      <c r="O4074" s="129">
        <f t="shared" si="319"/>
        <v>4235000</v>
      </c>
      <c r="P4074" s="14">
        <f t="shared" si="320"/>
        <v>0</v>
      </c>
      <c r="Q4074" s="14" t="str">
        <f>+IF(B4074='1'!$D$15,IF(C4074='1'!$D$16,'2'!D4074,""),"")</f>
        <v/>
      </c>
      <c r="S4074" s="36">
        <v>3300000</v>
      </c>
      <c r="T4074" s="88">
        <v>3500000</v>
      </c>
      <c r="U4074" s="98">
        <v>3500000</v>
      </c>
      <c r="V4074" s="112">
        <v>3850000</v>
      </c>
    </row>
    <row r="4075" spans="1:22" hidden="1" x14ac:dyDescent="0.2">
      <c r="A4075" s="103">
        <v>4590</v>
      </c>
      <c r="B4075" s="1" t="s">
        <v>50</v>
      </c>
      <c r="C4075" s="14">
        <v>2</v>
      </c>
      <c r="D4075" s="14" t="s">
        <v>369</v>
      </c>
      <c r="E4075" s="1">
        <v>15172</v>
      </c>
      <c r="F4075" s="1" t="str">
        <f t="shared" si="318"/>
        <v>ЧД233/1</v>
      </c>
      <c r="G4075" s="2" t="s">
        <v>2425</v>
      </c>
      <c r="I4075" s="1">
        <v>6</v>
      </c>
      <c r="J4075" s="1">
        <v>2007</v>
      </c>
      <c r="K4075" s="37" t="s">
        <v>43</v>
      </c>
      <c r="L4075" s="122">
        <f>+$L$1</f>
        <v>1.1000000000000001</v>
      </c>
      <c r="N4075" s="119">
        <v>3850000</v>
      </c>
      <c r="O4075" s="129">
        <f t="shared" si="319"/>
        <v>4235000</v>
      </c>
      <c r="P4075" s="14">
        <f t="shared" si="320"/>
        <v>0</v>
      </c>
      <c r="Q4075" s="14" t="str">
        <f>+IF(B4075='1'!$D$15,IF(C4075='1'!$D$16,'2'!D4075,""),"")</f>
        <v/>
      </c>
      <c r="S4075" s="36">
        <v>3300000</v>
      </c>
      <c r="T4075" s="88">
        <v>3500000</v>
      </c>
      <c r="U4075" s="98">
        <v>3500000</v>
      </c>
      <c r="V4075" s="112">
        <v>3850000</v>
      </c>
    </row>
    <row r="4076" spans="1:22" hidden="1" x14ac:dyDescent="0.2">
      <c r="A4076" s="103">
        <v>4591</v>
      </c>
      <c r="B4076" s="1" t="s">
        <v>50</v>
      </c>
      <c r="C4076" s="14">
        <v>2</v>
      </c>
      <c r="D4076" s="14" t="s">
        <v>2366</v>
      </c>
      <c r="E4076" s="1">
        <v>15172</v>
      </c>
      <c r="F4076" s="1" t="str">
        <f t="shared" si="318"/>
        <v>ЧД230 (Хөдөө Аж Ахуй)</v>
      </c>
      <c r="G4076" s="2" t="s">
        <v>1625</v>
      </c>
      <c r="I4076" s="1">
        <v>5</v>
      </c>
      <c r="J4076" s="1">
        <v>1983</v>
      </c>
      <c r="K4076" s="2" t="s">
        <v>1626</v>
      </c>
      <c r="L4076" s="122">
        <v>1.1499999999999999</v>
      </c>
      <c r="N4076" s="119">
        <v>150000000</v>
      </c>
      <c r="O4076" s="129">
        <f t="shared" si="319"/>
        <v>172500000</v>
      </c>
      <c r="P4076" s="14">
        <f t="shared" si="320"/>
        <v>0</v>
      </c>
      <c r="Q4076" s="14" t="str">
        <f>+IF(B4076='1'!$D$15,IF(C4076='1'!$D$16,'2'!D4076,""),"")</f>
        <v/>
      </c>
      <c r="S4076" s="36">
        <v>130000000</v>
      </c>
      <c r="T4076" s="88">
        <v>130000000</v>
      </c>
      <c r="U4076" s="98">
        <v>130000000</v>
      </c>
      <c r="V4076" s="112">
        <v>150000000</v>
      </c>
    </row>
    <row r="4077" spans="1:22" hidden="1" x14ac:dyDescent="0.2">
      <c r="A4077" s="103">
        <v>4592</v>
      </c>
      <c r="B4077" s="1" t="s">
        <v>50</v>
      </c>
      <c r="C4077" s="14">
        <v>2</v>
      </c>
      <c r="D4077" s="14" t="s">
        <v>2364</v>
      </c>
      <c r="E4077" s="14">
        <v>15172</v>
      </c>
      <c r="F4077" s="14" t="str">
        <f t="shared" si="318"/>
        <v>ЧД230 (Тээвэр хангамж)</v>
      </c>
      <c r="G4077" s="13" t="s">
        <v>1624</v>
      </c>
      <c r="I4077" s="1">
        <v>5</v>
      </c>
      <c r="J4077" s="1">
        <v>1985</v>
      </c>
      <c r="K4077" s="2" t="s">
        <v>1616</v>
      </c>
      <c r="L4077" s="122">
        <v>1.1499999999999999</v>
      </c>
      <c r="N4077" s="119">
        <v>150000000</v>
      </c>
      <c r="O4077" s="129">
        <f t="shared" si="319"/>
        <v>172500000</v>
      </c>
      <c r="P4077" s="14">
        <f t="shared" si="320"/>
        <v>0</v>
      </c>
      <c r="Q4077" s="14" t="str">
        <f>+IF(B4077='1'!$D$15,IF(C4077='1'!$D$16,'2'!D4077,""),"")</f>
        <v/>
      </c>
      <c r="S4077" s="36">
        <v>130000000</v>
      </c>
      <c r="T4077" s="88">
        <v>130000000</v>
      </c>
      <c r="U4077" s="98">
        <v>130000000</v>
      </c>
      <c r="V4077" s="112">
        <v>150000000</v>
      </c>
    </row>
    <row r="4078" spans="1:22" hidden="1" x14ac:dyDescent="0.2">
      <c r="A4078" s="103">
        <v>4593</v>
      </c>
      <c r="B4078" s="1" t="s">
        <v>50</v>
      </c>
      <c r="C4078" s="14">
        <v>2</v>
      </c>
      <c r="D4078" s="14" t="s">
        <v>2365</v>
      </c>
      <c r="E4078" s="14">
        <v>15172</v>
      </c>
      <c r="F4078" s="14" t="str">
        <f t="shared" si="318"/>
        <v>ЧД230 (Барилгын хороо)</v>
      </c>
      <c r="G4078" s="13" t="s">
        <v>1634</v>
      </c>
      <c r="H4078" s="13"/>
      <c r="I4078" s="14">
        <v>5</v>
      </c>
      <c r="J4078" s="14">
        <v>1987</v>
      </c>
      <c r="K4078" s="13"/>
      <c r="L4078" s="122">
        <v>1.1499999999999999</v>
      </c>
      <c r="M4078" s="7"/>
      <c r="N4078" s="119">
        <v>150000000</v>
      </c>
      <c r="O4078" s="129">
        <f t="shared" si="319"/>
        <v>172500000</v>
      </c>
      <c r="P4078" s="14">
        <f t="shared" si="320"/>
        <v>0</v>
      </c>
      <c r="Q4078" s="14" t="str">
        <f>+IF(B4078='1'!$D$15,IF(C4078='1'!$D$16,'2'!D4078,""),"")</f>
        <v/>
      </c>
      <c r="S4078" s="36">
        <v>130000000</v>
      </c>
      <c r="T4078" s="88">
        <v>130000000</v>
      </c>
      <c r="U4078" s="98">
        <v>130000000</v>
      </c>
      <c r="V4078" s="112">
        <v>150000000</v>
      </c>
    </row>
    <row r="4079" spans="1:22" hidden="1" x14ac:dyDescent="0.2">
      <c r="A4079" s="103">
        <v>4594</v>
      </c>
      <c r="B4079" s="14" t="s">
        <v>50</v>
      </c>
      <c r="C4079" s="14">
        <v>2</v>
      </c>
      <c r="D4079" s="14" t="s">
        <v>1744</v>
      </c>
      <c r="E4079" s="14">
        <v>15172</v>
      </c>
      <c r="F4079" s="14" t="str">
        <f t="shared" si="318"/>
        <v>ЧД225 (Монос)</v>
      </c>
      <c r="G4079" s="13" t="s">
        <v>1627</v>
      </c>
      <c r="H4079" s="13"/>
      <c r="I4079" s="14">
        <v>4</v>
      </c>
      <c r="J4079" s="14">
        <v>1963</v>
      </c>
      <c r="K4079" s="13" t="s">
        <v>1626</v>
      </c>
      <c r="L4079" s="122">
        <v>1.1499999999999999</v>
      </c>
      <c r="M4079" s="7"/>
      <c r="N4079" s="119">
        <v>138000000</v>
      </c>
      <c r="O4079" s="129">
        <f t="shared" si="319"/>
        <v>158700000</v>
      </c>
      <c r="P4079" s="14">
        <f t="shared" si="320"/>
        <v>0</v>
      </c>
      <c r="Q4079" s="14" t="str">
        <f>+IF(B4079='1'!$D$15,IF(C4079='1'!$D$16,'2'!D4079,""),"")</f>
        <v/>
      </c>
      <c r="S4079" s="57"/>
      <c r="T4079" s="87">
        <v>0</v>
      </c>
      <c r="U4079" s="98">
        <v>115000000</v>
      </c>
      <c r="V4079" s="112">
        <v>138000000</v>
      </c>
    </row>
    <row r="4080" spans="1:22" hidden="1" x14ac:dyDescent="0.2">
      <c r="A4080" s="103">
        <v>4595</v>
      </c>
      <c r="B4080" s="14" t="s">
        <v>50</v>
      </c>
      <c r="C4080" s="14">
        <v>2</v>
      </c>
      <c r="D4080" s="14" t="s">
        <v>1746</v>
      </c>
      <c r="E4080" s="14">
        <v>15172</v>
      </c>
      <c r="F4080" s="14" t="str">
        <f t="shared" si="318"/>
        <v>ЧД223 (Төв зам дагуу)</v>
      </c>
      <c r="G4080" s="13" t="s">
        <v>6</v>
      </c>
      <c r="H4080" s="13"/>
      <c r="I4080" s="14">
        <v>4</v>
      </c>
      <c r="J4080" s="14">
        <v>1961</v>
      </c>
      <c r="K4080" s="62" t="s">
        <v>43</v>
      </c>
      <c r="L4080" s="122">
        <v>1.1499999999999999</v>
      </c>
      <c r="M4080" s="7"/>
      <c r="N4080" s="119">
        <v>150000000</v>
      </c>
      <c r="O4080" s="129">
        <f t="shared" si="319"/>
        <v>172500000</v>
      </c>
      <c r="P4080" s="14">
        <f t="shared" si="320"/>
        <v>0</v>
      </c>
      <c r="Q4080" s="14" t="str">
        <f>+IF(B4080='1'!$D$15,IF(C4080='1'!$D$16,'2'!D4080,""),"")</f>
        <v/>
      </c>
      <c r="S4080" s="36">
        <v>125000000</v>
      </c>
      <c r="T4080" s="88">
        <v>125000000</v>
      </c>
      <c r="U4080" s="98">
        <v>125000000</v>
      </c>
      <c r="V4080" s="112">
        <v>150000000</v>
      </c>
    </row>
    <row r="4081" spans="1:22" hidden="1" x14ac:dyDescent="0.2">
      <c r="A4081" s="103">
        <v>4596</v>
      </c>
      <c r="B4081" s="14" t="s">
        <v>50</v>
      </c>
      <c r="C4081" s="14">
        <v>2</v>
      </c>
      <c r="D4081" s="14" t="s">
        <v>1745</v>
      </c>
      <c r="E4081" s="14">
        <v>15172</v>
      </c>
      <c r="F4081" s="14" t="str">
        <f t="shared" si="318"/>
        <v>ЧД221 (Төв зам дагуу)</v>
      </c>
      <c r="G4081" s="13" t="s">
        <v>6</v>
      </c>
      <c r="H4081" s="13"/>
      <c r="I4081" s="14">
        <v>4</v>
      </c>
      <c r="J4081" s="14">
        <v>1961</v>
      </c>
      <c r="K4081" s="62" t="s">
        <v>43</v>
      </c>
      <c r="L4081" s="122">
        <v>1.1499999999999999</v>
      </c>
      <c r="M4081" s="7"/>
      <c r="N4081" s="119">
        <v>150000000</v>
      </c>
      <c r="O4081" s="129">
        <f t="shared" si="319"/>
        <v>172500000</v>
      </c>
      <c r="P4081" s="14">
        <f t="shared" si="320"/>
        <v>0</v>
      </c>
      <c r="Q4081" s="14" t="str">
        <f>+IF(B4081='1'!$D$15,IF(C4081='1'!$D$16,'2'!D4081,""),"")</f>
        <v/>
      </c>
      <c r="S4081" s="36">
        <v>125000000</v>
      </c>
      <c r="T4081" s="88">
        <v>125000000</v>
      </c>
      <c r="U4081" s="98">
        <v>125000000</v>
      </c>
      <c r="V4081" s="112">
        <v>150000000</v>
      </c>
    </row>
    <row r="4082" spans="1:22" hidden="1" x14ac:dyDescent="0.2">
      <c r="A4082" s="103">
        <v>4597</v>
      </c>
      <c r="B4082" s="14" t="s">
        <v>50</v>
      </c>
      <c r="C4082" s="14">
        <v>2</v>
      </c>
      <c r="D4082" s="14" t="s">
        <v>319</v>
      </c>
      <c r="E4082" s="14">
        <v>15172</v>
      </c>
      <c r="F4082" s="14" t="str">
        <f t="shared" si="318"/>
        <v>ЧД219Б</v>
      </c>
      <c r="G4082" s="13" t="s">
        <v>6</v>
      </c>
      <c r="H4082" s="13"/>
      <c r="I4082" s="14">
        <v>5</v>
      </c>
      <c r="J4082" s="14">
        <v>2009</v>
      </c>
      <c r="K4082" s="13" t="s">
        <v>581</v>
      </c>
      <c r="L4082" s="125">
        <f>+$L$1</f>
        <v>1.1000000000000001</v>
      </c>
      <c r="M4082" s="7"/>
      <c r="N4082" s="119">
        <v>3000000</v>
      </c>
      <c r="O4082" s="129">
        <f t="shared" si="319"/>
        <v>3300000.0000000005</v>
      </c>
      <c r="P4082" s="14">
        <f t="shared" si="320"/>
        <v>0</v>
      </c>
      <c r="Q4082" s="14" t="str">
        <f>+IF(B4082='1'!$D$15,IF(C4082='1'!$D$16,'2'!D4082,""),"")</f>
        <v/>
      </c>
      <c r="S4082" s="36">
        <v>2200000</v>
      </c>
      <c r="T4082" s="88">
        <v>2500000</v>
      </c>
      <c r="U4082" s="98">
        <v>2700000</v>
      </c>
      <c r="V4082" s="112">
        <v>3000000</v>
      </c>
    </row>
    <row r="4083" spans="1:22" hidden="1" x14ac:dyDescent="0.2">
      <c r="A4083" s="103">
        <v>4598</v>
      </c>
      <c r="B4083" s="14" t="s">
        <v>50</v>
      </c>
      <c r="C4083" s="14">
        <v>2</v>
      </c>
      <c r="D4083" s="14" t="s">
        <v>1619</v>
      </c>
      <c r="E4083" s="14">
        <v>15172</v>
      </c>
      <c r="F4083" s="14" t="str">
        <f t="shared" si="318"/>
        <v>ЧД219A</v>
      </c>
      <c r="G4083" s="13" t="s">
        <v>6</v>
      </c>
      <c r="H4083" s="13"/>
      <c r="I4083" s="14">
        <v>5</v>
      </c>
      <c r="J4083" s="14">
        <v>2009</v>
      </c>
      <c r="K4083" s="13" t="s">
        <v>581</v>
      </c>
      <c r="L4083" s="125">
        <f>+$L$1</f>
        <v>1.1000000000000001</v>
      </c>
      <c r="M4083" s="7"/>
      <c r="N4083" s="119">
        <v>3000000</v>
      </c>
      <c r="O4083" s="129">
        <f t="shared" si="319"/>
        <v>3300000.0000000005</v>
      </c>
      <c r="P4083" s="14">
        <f t="shared" si="320"/>
        <v>0</v>
      </c>
      <c r="Q4083" s="14" t="str">
        <f>+IF(B4083='1'!$D$15,IF(C4083='1'!$D$16,'2'!D4083,""),"")</f>
        <v/>
      </c>
      <c r="S4083" s="36">
        <v>2200000</v>
      </c>
      <c r="T4083" s="88">
        <v>2500000</v>
      </c>
      <c r="U4083" s="98">
        <v>2700000</v>
      </c>
      <c r="V4083" s="112">
        <v>3000000</v>
      </c>
    </row>
    <row r="4084" spans="1:22" hidden="1" x14ac:dyDescent="0.2">
      <c r="A4084" s="103">
        <v>4599</v>
      </c>
      <c r="B4084" s="14" t="s">
        <v>50</v>
      </c>
      <c r="C4084" s="14">
        <v>2</v>
      </c>
      <c r="D4084" s="14">
        <v>55</v>
      </c>
      <c r="E4084" s="14">
        <v>15172</v>
      </c>
      <c r="F4084" s="14" t="str">
        <f t="shared" si="318"/>
        <v>ЧД255</v>
      </c>
      <c r="G4084" s="13" t="s">
        <v>6</v>
      </c>
      <c r="H4084" s="13"/>
      <c r="I4084" s="14">
        <v>10</v>
      </c>
      <c r="J4084" s="14">
        <v>2009</v>
      </c>
      <c r="K4084" s="13" t="s">
        <v>1626</v>
      </c>
      <c r="L4084" s="125">
        <f>+$L$1</f>
        <v>1.1000000000000001</v>
      </c>
      <c r="M4084" s="7"/>
      <c r="N4084" s="119">
        <v>3400000</v>
      </c>
      <c r="O4084" s="129">
        <f t="shared" si="319"/>
        <v>3740000.0000000005</v>
      </c>
      <c r="P4084" s="14">
        <f t="shared" si="320"/>
        <v>0</v>
      </c>
      <c r="Q4084" s="14" t="str">
        <f>+IF(B4084='1'!$D$15,IF(C4084='1'!$D$16,'2'!D4084,""),"")</f>
        <v/>
      </c>
      <c r="S4084" s="36">
        <v>2700000</v>
      </c>
      <c r="T4084" s="88">
        <v>2700000</v>
      </c>
      <c r="U4084" s="98">
        <v>3000000</v>
      </c>
      <c r="V4084" s="112">
        <v>3400000</v>
      </c>
    </row>
    <row r="4085" spans="1:22" hidden="1" x14ac:dyDescent="0.2">
      <c r="A4085" s="103">
        <v>4600</v>
      </c>
      <c r="B4085" s="14" t="s">
        <v>50</v>
      </c>
      <c r="C4085" s="14">
        <v>2</v>
      </c>
      <c r="D4085" s="14">
        <v>35</v>
      </c>
      <c r="E4085" s="14">
        <v>15172</v>
      </c>
      <c r="F4085" s="14" t="str">
        <f t="shared" si="318"/>
        <v>ЧД235</v>
      </c>
      <c r="G4085" s="13" t="s">
        <v>2129</v>
      </c>
      <c r="H4085" s="13"/>
      <c r="I4085" s="14">
        <v>16</v>
      </c>
      <c r="J4085" s="14">
        <v>2022</v>
      </c>
      <c r="K4085" s="62" t="s">
        <v>43</v>
      </c>
      <c r="L4085" s="125">
        <f>+$L$1</f>
        <v>1.1000000000000001</v>
      </c>
      <c r="M4085" s="7"/>
      <c r="N4085" s="119">
        <v>5500000</v>
      </c>
      <c r="O4085" s="129">
        <f t="shared" si="319"/>
        <v>6050000.0000000009</v>
      </c>
      <c r="P4085" s="14">
        <f t="shared" si="320"/>
        <v>0</v>
      </c>
      <c r="Q4085" s="14" t="str">
        <f>+IF(B4085='1'!$D$15,IF(C4085='1'!$D$16,'2'!D4085,""),"")</f>
        <v/>
      </c>
      <c r="S4085" s="36">
        <v>4000000</v>
      </c>
      <c r="T4085" s="88">
        <v>4500000</v>
      </c>
      <c r="U4085" s="98">
        <v>5000000</v>
      </c>
      <c r="V4085" s="112">
        <v>5500000</v>
      </c>
    </row>
    <row r="4086" spans="1:22" hidden="1" x14ac:dyDescent="0.2">
      <c r="A4086" s="103">
        <v>4601</v>
      </c>
      <c r="B4086" s="14" t="s">
        <v>50</v>
      </c>
      <c r="C4086" s="14">
        <v>2</v>
      </c>
      <c r="D4086" s="14">
        <v>28</v>
      </c>
      <c r="E4086" s="14">
        <v>15172</v>
      </c>
      <c r="F4086" s="14" t="str">
        <f t="shared" si="318"/>
        <v>ЧД228</v>
      </c>
      <c r="G4086" s="13" t="s">
        <v>6</v>
      </c>
      <c r="H4086" s="13"/>
      <c r="I4086" s="14">
        <v>4</v>
      </c>
      <c r="J4086" s="14">
        <v>1961</v>
      </c>
      <c r="K4086" s="13" t="s">
        <v>1626</v>
      </c>
      <c r="L4086" s="122">
        <v>1.1499999999999999</v>
      </c>
      <c r="M4086" s="7"/>
      <c r="N4086" s="119">
        <v>138000000</v>
      </c>
      <c r="O4086" s="129">
        <f t="shared" si="319"/>
        <v>158700000</v>
      </c>
      <c r="P4086" s="14">
        <f t="shared" si="320"/>
        <v>0</v>
      </c>
      <c r="Q4086" s="14" t="str">
        <f>+IF(B4086='1'!$D$15,IF(C4086='1'!$D$16,'2'!D4086,""),"")</f>
        <v/>
      </c>
      <c r="S4086" s="36">
        <v>115000000</v>
      </c>
      <c r="T4086" s="88">
        <v>115000000</v>
      </c>
      <c r="U4086" s="98">
        <v>115000000</v>
      </c>
      <c r="V4086" s="112">
        <v>138000000</v>
      </c>
    </row>
    <row r="4087" spans="1:22" hidden="1" x14ac:dyDescent="0.2">
      <c r="A4087" s="103">
        <v>4602</v>
      </c>
      <c r="B4087" s="14" t="s">
        <v>50</v>
      </c>
      <c r="C4087" s="14">
        <v>2</v>
      </c>
      <c r="D4087" s="14">
        <v>27</v>
      </c>
      <c r="E4087" s="14">
        <v>15172</v>
      </c>
      <c r="F4087" s="14" t="str">
        <f t="shared" si="318"/>
        <v>ЧД227</v>
      </c>
      <c r="G4087" s="13" t="s">
        <v>6</v>
      </c>
      <c r="H4087" s="13"/>
      <c r="I4087" s="14">
        <v>4</v>
      </c>
      <c r="J4087" s="14">
        <v>1963</v>
      </c>
      <c r="K4087" s="13" t="s">
        <v>1626</v>
      </c>
      <c r="L4087" s="122">
        <v>1.1499999999999999</v>
      </c>
      <c r="M4087" s="7"/>
      <c r="N4087" s="119">
        <v>138000000</v>
      </c>
      <c r="O4087" s="129">
        <f t="shared" si="319"/>
        <v>158700000</v>
      </c>
      <c r="P4087" s="14">
        <f t="shared" si="320"/>
        <v>0</v>
      </c>
      <c r="Q4087" s="14" t="str">
        <f>+IF(B4087='1'!$D$15,IF(C4087='1'!$D$16,'2'!D4087,""),"")</f>
        <v/>
      </c>
      <c r="S4087" s="36">
        <v>115000000</v>
      </c>
      <c r="T4087" s="88">
        <v>115000000</v>
      </c>
      <c r="U4087" s="98">
        <v>115000000</v>
      </c>
      <c r="V4087" s="112">
        <v>138000000</v>
      </c>
    </row>
    <row r="4088" spans="1:22" hidden="1" x14ac:dyDescent="0.2">
      <c r="A4088" s="103">
        <v>4603</v>
      </c>
      <c r="B4088" s="14" t="s">
        <v>50</v>
      </c>
      <c r="C4088" s="14">
        <v>2</v>
      </c>
      <c r="D4088" s="14">
        <v>26</v>
      </c>
      <c r="E4088" s="14">
        <v>15172</v>
      </c>
      <c r="F4088" s="14" t="str">
        <f t="shared" si="318"/>
        <v>ЧД226</v>
      </c>
      <c r="G4088" s="13" t="s">
        <v>6</v>
      </c>
      <c r="H4088" s="13"/>
      <c r="I4088" s="14">
        <v>4</v>
      </c>
      <c r="J4088" s="14">
        <v>1963</v>
      </c>
      <c r="K4088" s="13" t="s">
        <v>1626</v>
      </c>
      <c r="L4088" s="122">
        <v>1.1499999999999999</v>
      </c>
      <c r="M4088" s="7"/>
      <c r="N4088" s="119">
        <v>138000000</v>
      </c>
      <c r="O4088" s="129">
        <f t="shared" si="319"/>
        <v>158700000</v>
      </c>
      <c r="P4088" s="14">
        <f t="shared" si="320"/>
        <v>0</v>
      </c>
      <c r="Q4088" s="14" t="str">
        <f>+IF(B4088='1'!$D$15,IF(C4088='1'!$D$16,'2'!D4088,""),"")</f>
        <v/>
      </c>
      <c r="S4088" s="36">
        <v>115000000</v>
      </c>
      <c r="T4088" s="88">
        <v>115000000</v>
      </c>
      <c r="U4088" s="98">
        <v>115000000</v>
      </c>
      <c r="V4088" s="112">
        <v>138000000</v>
      </c>
    </row>
    <row r="4089" spans="1:22" hidden="1" x14ac:dyDescent="0.2">
      <c r="A4089" s="103">
        <v>4604</v>
      </c>
      <c r="B4089" s="14" t="s">
        <v>50</v>
      </c>
      <c r="C4089" s="14">
        <v>2</v>
      </c>
      <c r="D4089" s="14" t="s">
        <v>2367</v>
      </c>
      <c r="E4089" s="14">
        <v>15172</v>
      </c>
      <c r="F4089" s="14" t="str">
        <f t="shared" si="318"/>
        <v>ЧД225 (Төв зам дагуу)</v>
      </c>
      <c r="G4089" s="13" t="s">
        <v>6</v>
      </c>
      <c r="H4089" s="13"/>
      <c r="I4089" s="14">
        <v>4</v>
      </c>
      <c r="J4089" s="14">
        <v>1960</v>
      </c>
      <c r="K4089" s="62" t="s">
        <v>43</v>
      </c>
      <c r="L4089" s="122">
        <v>1.1499999999999999</v>
      </c>
      <c r="M4089" s="7"/>
      <c r="N4089" s="119">
        <v>150000000</v>
      </c>
      <c r="O4089" s="129">
        <f t="shared" si="319"/>
        <v>172500000</v>
      </c>
      <c r="P4089" s="14">
        <f t="shared" si="320"/>
        <v>0</v>
      </c>
      <c r="Q4089" s="14" t="str">
        <f>+IF(B4089='1'!$D$15,IF(C4089='1'!$D$16,'2'!D4089,""),"")</f>
        <v/>
      </c>
      <c r="S4089" s="57"/>
      <c r="T4089" s="87">
        <v>0</v>
      </c>
      <c r="U4089" s="96">
        <v>125000000</v>
      </c>
      <c r="V4089" s="112">
        <v>150000000</v>
      </c>
    </row>
    <row r="4090" spans="1:22" hidden="1" x14ac:dyDescent="0.2">
      <c r="A4090" s="103">
        <v>4605</v>
      </c>
      <c r="B4090" s="1" t="s">
        <v>50</v>
      </c>
      <c r="C4090" s="14">
        <v>2</v>
      </c>
      <c r="D4090" s="14">
        <v>23</v>
      </c>
      <c r="E4090" s="14">
        <v>15172</v>
      </c>
      <c r="F4090" s="14" t="str">
        <f t="shared" si="318"/>
        <v>ЧД223</v>
      </c>
      <c r="G4090" s="13" t="s">
        <v>6</v>
      </c>
      <c r="H4090" s="13"/>
      <c r="I4090" s="14">
        <v>4</v>
      </c>
      <c r="J4090" s="14">
        <v>1963</v>
      </c>
      <c r="K4090" s="13" t="s">
        <v>1616</v>
      </c>
      <c r="L4090" s="122">
        <v>1.1499999999999999</v>
      </c>
      <c r="M4090" s="7"/>
      <c r="N4090" s="119">
        <v>138000000</v>
      </c>
      <c r="O4090" s="129">
        <f t="shared" si="319"/>
        <v>158700000</v>
      </c>
      <c r="P4090" s="14">
        <f t="shared" si="320"/>
        <v>0</v>
      </c>
      <c r="Q4090" s="14" t="str">
        <f>+IF(B4090='1'!$D$15,IF(C4090='1'!$D$16,'2'!D4090,""),"")</f>
        <v/>
      </c>
      <c r="S4090" s="36">
        <v>115000000</v>
      </c>
      <c r="T4090" s="88">
        <v>115000000</v>
      </c>
      <c r="U4090" s="98">
        <v>115000000</v>
      </c>
      <c r="V4090" s="112">
        <v>138000000</v>
      </c>
    </row>
    <row r="4091" spans="1:22" hidden="1" x14ac:dyDescent="0.2">
      <c r="A4091" s="103">
        <v>4606</v>
      </c>
      <c r="B4091" s="1" t="s">
        <v>50</v>
      </c>
      <c r="C4091" s="14">
        <v>2</v>
      </c>
      <c r="D4091" s="14">
        <v>22</v>
      </c>
      <c r="E4091" s="1">
        <v>15172</v>
      </c>
      <c r="F4091" s="1" t="str">
        <f t="shared" si="318"/>
        <v>ЧД222</v>
      </c>
      <c r="G4091" s="2" t="s">
        <v>6</v>
      </c>
      <c r="I4091" s="1">
        <v>4</v>
      </c>
      <c r="J4091" s="1">
        <v>1963</v>
      </c>
      <c r="K4091" s="2" t="s">
        <v>1616</v>
      </c>
      <c r="L4091" s="122">
        <v>1.1499999999999999</v>
      </c>
      <c r="N4091" s="119">
        <v>138000000</v>
      </c>
      <c r="O4091" s="129">
        <f t="shared" si="319"/>
        <v>158700000</v>
      </c>
      <c r="P4091" s="14">
        <f t="shared" si="320"/>
        <v>0</v>
      </c>
      <c r="Q4091" s="14" t="str">
        <f>+IF(B4091='1'!$D$15,IF(C4091='1'!$D$16,'2'!D4091,""),"")</f>
        <v/>
      </c>
      <c r="S4091" s="36">
        <v>115000000</v>
      </c>
      <c r="T4091" s="88">
        <v>115000000</v>
      </c>
      <c r="U4091" s="98">
        <v>115000000</v>
      </c>
      <c r="V4091" s="112">
        <v>138000000</v>
      </c>
    </row>
    <row r="4092" spans="1:22" hidden="1" x14ac:dyDescent="0.2">
      <c r="A4092" s="103">
        <v>4607</v>
      </c>
      <c r="B4092" s="1" t="s">
        <v>50</v>
      </c>
      <c r="C4092" s="14">
        <v>2</v>
      </c>
      <c r="D4092" s="14">
        <v>21</v>
      </c>
      <c r="E4092" s="1">
        <v>15172</v>
      </c>
      <c r="F4092" s="1" t="str">
        <f t="shared" ref="F4092:F4155" si="321">+B4092&amp;C4092&amp;D4092</f>
        <v>ЧД221</v>
      </c>
      <c r="G4092" s="2" t="s">
        <v>6</v>
      </c>
      <c r="I4092" s="1">
        <v>4</v>
      </c>
      <c r="J4092" s="1">
        <v>1963</v>
      </c>
      <c r="K4092" s="2" t="s">
        <v>1616</v>
      </c>
      <c r="L4092" s="122">
        <v>1.1499999999999999</v>
      </c>
      <c r="N4092" s="119">
        <v>138000000</v>
      </c>
      <c r="O4092" s="129">
        <f t="shared" si="319"/>
        <v>158700000</v>
      </c>
      <c r="P4092" s="14">
        <f t="shared" si="320"/>
        <v>0</v>
      </c>
      <c r="Q4092" s="14" t="str">
        <f>+IF(B4092='1'!$D$15,IF(C4092='1'!$D$16,'2'!D4092,""),"")</f>
        <v/>
      </c>
      <c r="S4092" s="36">
        <v>115000000</v>
      </c>
      <c r="T4092" s="88">
        <v>115000000</v>
      </c>
      <c r="U4092" s="98">
        <v>115000000</v>
      </c>
      <c r="V4092" s="112">
        <v>138000000</v>
      </c>
    </row>
    <row r="4093" spans="1:22" hidden="1" x14ac:dyDescent="0.2">
      <c r="A4093" s="103">
        <v>4608</v>
      </c>
      <c r="B4093" s="1" t="s">
        <v>50</v>
      </c>
      <c r="C4093" s="14">
        <v>2</v>
      </c>
      <c r="D4093" s="14">
        <v>20</v>
      </c>
      <c r="E4093" s="1">
        <v>15172</v>
      </c>
      <c r="F4093" s="1" t="str">
        <f t="shared" si="321"/>
        <v>ЧД220</v>
      </c>
      <c r="G4093" s="2" t="s">
        <v>1632</v>
      </c>
      <c r="I4093" s="1">
        <v>6</v>
      </c>
      <c r="J4093" s="1">
        <v>1975</v>
      </c>
      <c r="K4093" s="2" t="s">
        <v>1626</v>
      </c>
      <c r="L4093" s="122">
        <v>1.1499999999999999</v>
      </c>
      <c r="N4093" s="119">
        <v>150000000</v>
      </c>
      <c r="O4093" s="129">
        <f t="shared" si="319"/>
        <v>172500000</v>
      </c>
      <c r="P4093" s="14">
        <f t="shared" si="320"/>
        <v>0</v>
      </c>
      <c r="Q4093" s="14" t="str">
        <f>+IF(B4093='1'!$D$15,IF(C4093='1'!$D$16,'2'!D4093,""),"")</f>
        <v/>
      </c>
      <c r="S4093" s="36">
        <v>125000000</v>
      </c>
      <c r="T4093" s="87">
        <v>125000000</v>
      </c>
      <c r="U4093" s="96">
        <v>125000000</v>
      </c>
      <c r="V4093" s="112">
        <v>150000000</v>
      </c>
    </row>
    <row r="4094" spans="1:22" hidden="1" x14ac:dyDescent="0.2">
      <c r="A4094" s="103">
        <v>4609</v>
      </c>
      <c r="B4094" s="1" t="s">
        <v>50</v>
      </c>
      <c r="C4094" s="14">
        <v>2</v>
      </c>
      <c r="D4094" s="14">
        <v>8</v>
      </c>
      <c r="E4094" s="1">
        <v>15171</v>
      </c>
      <c r="F4094" s="1" t="str">
        <f t="shared" si="321"/>
        <v>ЧД28</v>
      </c>
      <c r="G4094" s="2" t="s">
        <v>1622</v>
      </c>
      <c r="I4094" s="1">
        <v>12</v>
      </c>
      <c r="J4094" s="1">
        <v>2013</v>
      </c>
      <c r="K4094" s="2" t="s">
        <v>1621</v>
      </c>
      <c r="L4094" s="122">
        <f>+$L$1</f>
        <v>1.1000000000000001</v>
      </c>
      <c r="N4094" s="119">
        <v>3000000</v>
      </c>
      <c r="O4094" s="129">
        <f t="shared" si="319"/>
        <v>3300000.0000000005</v>
      </c>
      <c r="P4094" s="14">
        <f t="shared" si="320"/>
        <v>0</v>
      </c>
      <c r="Q4094" s="14" t="str">
        <f>+IF(B4094='1'!$D$15,IF(C4094='1'!$D$16,'2'!D4094,""),"")</f>
        <v/>
      </c>
      <c r="S4094" s="36">
        <v>2500000</v>
      </c>
      <c r="T4094" s="88">
        <v>2500000</v>
      </c>
      <c r="U4094" s="98">
        <v>2600000</v>
      </c>
      <c r="V4094" s="112">
        <v>3000000</v>
      </c>
    </row>
    <row r="4095" spans="1:22" hidden="1" x14ac:dyDescent="0.2">
      <c r="A4095" s="103">
        <v>4610</v>
      </c>
      <c r="B4095" s="1" t="s">
        <v>50</v>
      </c>
      <c r="C4095" s="14">
        <v>2</v>
      </c>
      <c r="D4095" s="14">
        <v>6</v>
      </c>
      <c r="E4095" s="1">
        <v>15171</v>
      </c>
      <c r="F4095" s="1" t="str">
        <f t="shared" si="321"/>
        <v>ЧД26</v>
      </c>
      <c r="G4095" s="2" t="s">
        <v>1620</v>
      </c>
      <c r="I4095" s="1">
        <v>12</v>
      </c>
      <c r="J4095" s="1">
        <v>2011</v>
      </c>
      <c r="K4095" s="2" t="s">
        <v>1621</v>
      </c>
      <c r="L4095" s="122">
        <f>+$L$1</f>
        <v>1.1000000000000001</v>
      </c>
      <c r="N4095" s="119">
        <v>3000000</v>
      </c>
      <c r="O4095" s="129">
        <f t="shared" ref="O4095:O4158" si="322">L4095*N4095</f>
        <v>3300000.0000000005</v>
      </c>
      <c r="P4095" s="14">
        <f t="shared" si="320"/>
        <v>0</v>
      </c>
      <c r="Q4095" s="14" t="str">
        <f>+IF(B4095='1'!$D$15,IF(C4095='1'!$D$16,'2'!D4095,""),"")</f>
        <v/>
      </c>
      <c r="S4095" s="36">
        <v>2500000</v>
      </c>
      <c r="T4095" s="88">
        <v>2500000</v>
      </c>
      <c r="U4095" s="98">
        <v>2600000</v>
      </c>
      <c r="V4095" s="112">
        <v>3000000</v>
      </c>
    </row>
    <row r="4096" spans="1:22" hidden="1" x14ac:dyDescent="0.2">
      <c r="A4096" s="103">
        <v>4611</v>
      </c>
      <c r="B4096" s="1" t="s">
        <v>50</v>
      </c>
      <c r="C4096" s="14">
        <v>3</v>
      </c>
      <c r="D4096" s="14" t="s">
        <v>1637</v>
      </c>
      <c r="E4096" s="1">
        <v>15172</v>
      </c>
      <c r="F4096" s="1" t="str">
        <f t="shared" si="321"/>
        <v>ЧД3II-30</v>
      </c>
      <c r="G4096" s="2" t="s">
        <v>1686</v>
      </c>
      <c r="I4096" s="1">
        <v>5</v>
      </c>
      <c r="J4096" s="1">
        <v>1988</v>
      </c>
      <c r="K4096" s="37" t="s">
        <v>43</v>
      </c>
      <c r="L4096" s="122">
        <v>1.1499999999999999</v>
      </c>
      <c r="N4096" s="117">
        <v>150000000</v>
      </c>
      <c r="O4096" s="129">
        <f t="shared" si="322"/>
        <v>172500000</v>
      </c>
      <c r="P4096" s="14">
        <f t="shared" si="320"/>
        <v>0</v>
      </c>
      <c r="Q4096" s="14" t="str">
        <f>+IF(B4096='1'!$D$15,IF(C4096='1'!$D$16,'2'!D4096,""),"")</f>
        <v/>
      </c>
      <c r="S4096" s="36">
        <v>135000000</v>
      </c>
      <c r="T4096" s="87">
        <v>135000000</v>
      </c>
      <c r="U4096" s="96">
        <v>135000000</v>
      </c>
      <c r="V4096" s="108">
        <v>150000000</v>
      </c>
    </row>
    <row r="4097" spans="1:22" hidden="1" x14ac:dyDescent="0.2">
      <c r="A4097" s="103">
        <v>4612</v>
      </c>
      <c r="B4097" s="1" t="s">
        <v>50</v>
      </c>
      <c r="C4097" s="14">
        <v>3</v>
      </c>
      <c r="D4097" s="14" t="s">
        <v>1636</v>
      </c>
      <c r="E4097" s="1">
        <v>15172</v>
      </c>
      <c r="F4097" s="1" t="str">
        <f t="shared" si="321"/>
        <v>ЧД3I-30</v>
      </c>
      <c r="G4097" s="2" t="s">
        <v>1686</v>
      </c>
      <c r="I4097" s="1">
        <v>5</v>
      </c>
      <c r="J4097" s="1">
        <v>1988</v>
      </c>
      <c r="K4097" s="37" t="s">
        <v>43</v>
      </c>
      <c r="L4097" s="122">
        <v>1.1499999999999999</v>
      </c>
      <c r="N4097" s="117">
        <v>150000000</v>
      </c>
      <c r="O4097" s="129">
        <f t="shared" si="322"/>
        <v>172500000</v>
      </c>
      <c r="P4097" s="14">
        <f t="shared" ref="P4097:P4160" si="323">+IF(Q4097="",0,P4096+1)</f>
        <v>0</v>
      </c>
      <c r="Q4097" s="14" t="str">
        <f>+IF(B4097='1'!$D$15,IF(C4097='1'!$D$16,'2'!D4097,""),"")</f>
        <v/>
      </c>
      <c r="S4097" s="36">
        <v>135000000</v>
      </c>
      <c r="T4097" s="87">
        <v>135000000</v>
      </c>
      <c r="U4097" s="96">
        <v>135000000</v>
      </c>
      <c r="V4097" s="108">
        <v>150000000</v>
      </c>
    </row>
    <row r="4098" spans="1:22" hidden="1" x14ac:dyDescent="0.2">
      <c r="A4098" s="103">
        <v>4613</v>
      </c>
      <c r="B4098" s="1" t="s">
        <v>50</v>
      </c>
      <c r="C4098" s="14">
        <v>3</v>
      </c>
      <c r="D4098" s="109" t="s">
        <v>1751</v>
      </c>
      <c r="E4098" s="1">
        <v>15172</v>
      </c>
      <c r="F4098" s="1" t="str">
        <f t="shared" si="321"/>
        <v>ЧД38/9</v>
      </c>
      <c r="G4098" s="2" t="s">
        <v>2130</v>
      </c>
      <c r="I4098" s="1">
        <v>12</v>
      </c>
      <c r="J4098" s="1">
        <v>2007</v>
      </c>
      <c r="K4098" s="2" t="s">
        <v>1614</v>
      </c>
      <c r="L4098" s="122">
        <f>+$L$1</f>
        <v>1.1000000000000001</v>
      </c>
      <c r="N4098" s="117">
        <v>4500000</v>
      </c>
      <c r="O4098" s="129">
        <f t="shared" si="322"/>
        <v>4950000</v>
      </c>
      <c r="P4098" s="14">
        <f t="shared" si="323"/>
        <v>0</v>
      </c>
      <c r="Q4098" s="14" t="str">
        <f>+IF(B4098='1'!$D$15,IF(C4098='1'!$D$16,'2'!D4098,""),"")</f>
        <v/>
      </c>
      <c r="S4098" s="36">
        <v>3000000</v>
      </c>
      <c r="T4098" s="87">
        <v>3800000</v>
      </c>
      <c r="U4098" s="96">
        <v>4200000</v>
      </c>
      <c r="V4098" s="108">
        <v>4500000</v>
      </c>
    </row>
    <row r="4099" spans="1:22" hidden="1" x14ac:dyDescent="0.2">
      <c r="A4099" s="103">
        <v>4614</v>
      </c>
      <c r="B4099" s="1" t="s">
        <v>50</v>
      </c>
      <c r="C4099" s="14">
        <v>3</v>
      </c>
      <c r="D4099" s="109" t="s">
        <v>1750</v>
      </c>
      <c r="E4099" s="1">
        <v>15172</v>
      </c>
      <c r="F4099" s="1" t="str">
        <f t="shared" si="321"/>
        <v>ЧД38/8</v>
      </c>
      <c r="G4099" s="2" t="s">
        <v>2130</v>
      </c>
      <c r="I4099" s="1">
        <v>12</v>
      </c>
      <c r="J4099" s="1">
        <v>2007</v>
      </c>
      <c r="K4099" s="2" t="s">
        <v>1614</v>
      </c>
      <c r="L4099" s="122">
        <f>+$L$1</f>
        <v>1.1000000000000001</v>
      </c>
      <c r="N4099" s="117">
        <v>4500000</v>
      </c>
      <c r="O4099" s="129">
        <f t="shared" si="322"/>
        <v>4950000</v>
      </c>
      <c r="P4099" s="14">
        <f t="shared" si="323"/>
        <v>0</v>
      </c>
      <c r="Q4099" s="14" t="str">
        <f>+IF(B4099='1'!$D$15,IF(C4099='1'!$D$16,'2'!D4099,""),"")</f>
        <v/>
      </c>
      <c r="S4099" s="36">
        <v>3000000</v>
      </c>
      <c r="T4099" s="87">
        <v>3800000</v>
      </c>
      <c r="U4099" s="96">
        <v>4200000</v>
      </c>
      <c r="V4099" s="108">
        <v>4500000</v>
      </c>
    </row>
    <row r="4100" spans="1:22" hidden="1" x14ac:dyDescent="0.2">
      <c r="A4100" s="103">
        <v>4615</v>
      </c>
      <c r="B4100" s="1" t="s">
        <v>50</v>
      </c>
      <c r="C4100" s="14">
        <v>3</v>
      </c>
      <c r="D4100" s="14" t="s">
        <v>245</v>
      </c>
      <c r="E4100" s="1">
        <v>15172</v>
      </c>
      <c r="F4100" s="1" t="str">
        <f t="shared" si="321"/>
        <v>ЧД36а</v>
      </c>
      <c r="G4100" s="2" t="s">
        <v>6</v>
      </c>
      <c r="I4100" s="1">
        <v>6</v>
      </c>
      <c r="J4100" s="1">
        <v>2000</v>
      </c>
      <c r="K4100" s="2" t="s">
        <v>8</v>
      </c>
      <c r="L4100" s="122">
        <f>+$L$1</f>
        <v>1.1000000000000001</v>
      </c>
      <c r="N4100" s="117">
        <v>3700000</v>
      </c>
      <c r="O4100" s="129">
        <f t="shared" si="322"/>
        <v>4070000.0000000005</v>
      </c>
      <c r="P4100" s="14">
        <f t="shared" si="323"/>
        <v>0</v>
      </c>
      <c r="Q4100" s="14" t="str">
        <f>+IF(B4100='1'!$D$15,IF(C4100='1'!$D$16,'2'!D4100,""),"")</f>
        <v/>
      </c>
      <c r="S4100" s="36">
        <v>3000000</v>
      </c>
      <c r="T4100" s="87">
        <v>3000000</v>
      </c>
      <c r="U4100" s="96">
        <v>3400000</v>
      </c>
      <c r="V4100" s="108">
        <v>3700000</v>
      </c>
    </row>
    <row r="4101" spans="1:22" hidden="1" x14ac:dyDescent="0.2">
      <c r="A4101" s="103">
        <v>4616</v>
      </c>
      <c r="B4101" s="1" t="s">
        <v>50</v>
      </c>
      <c r="C4101" s="14">
        <v>3</v>
      </c>
      <c r="D4101" s="14">
        <v>25</v>
      </c>
      <c r="E4101" s="1">
        <v>15172</v>
      </c>
      <c r="F4101" s="1" t="str">
        <f t="shared" si="321"/>
        <v>ЧД325</v>
      </c>
      <c r="G4101" s="2" t="s">
        <v>6</v>
      </c>
      <c r="I4101" s="1">
        <v>12</v>
      </c>
      <c r="J4101" s="1">
        <v>2007</v>
      </c>
      <c r="K4101" s="37" t="s">
        <v>43</v>
      </c>
      <c r="L4101" s="122">
        <f>+$L$1</f>
        <v>1.1000000000000001</v>
      </c>
      <c r="N4101" s="117">
        <v>3800000</v>
      </c>
      <c r="O4101" s="129">
        <f t="shared" si="322"/>
        <v>4180000.0000000005</v>
      </c>
      <c r="P4101" s="14">
        <f t="shared" si="323"/>
        <v>0</v>
      </c>
      <c r="Q4101" s="14" t="str">
        <f>+IF(B4101='1'!$D$15,IF(C4101='1'!$D$16,'2'!D4101,""),"")</f>
        <v/>
      </c>
      <c r="S4101" s="36">
        <v>3000000</v>
      </c>
      <c r="T4101" s="87">
        <v>3000000</v>
      </c>
      <c r="U4101" s="96">
        <v>3400000</v>
      </c>
      <c r="V4101" s="108">
        <v>3800000</v>
      </c>
    </row>
    <row r="4102" spans="1:22" hidden="1" x14ac:dyDescent="0.2">
      <c r="A4102" s="103">
        <v>4617</v>
      </c>
      <c r="B4102" s="1" t="s">
        <v>50</v>
      </c>
      <c r="C4102" s="14">
        <v>3</v>
      </c>
      <c r="D4102" s="14" t="s">
        <v>1898</v>
      </c>
      <c r="E4102" s="1">
        <v>15172</v>
      </c>
      <c r="F4102" s="1" t="str">
        <f t="shared" si="321"/>
        <v>ЧД320 (зүүн)</v>
      </c>
      <c r="G4102" s="2" t="s">
        <v>6</v>
      </c>
      <c r="I4102" s="1">
        <v>6</v>
      </c>
      <c r="J4102" s="1">
        <v>1975</v>
      </c>
      <c r="K4102" s="37" t="s">
        <v>43</v>
      </c>
      <c r="L4102" s="122">
        <v>1.1499999999999999</v>
      </c>
      <c r="N4102" s="117">
        <v>150000000</v>
      </c>
      <c r="O4102" s="129">
        <f t="shared" si="322"/>
        <v>172500000</v>
      </c>
      <c r="P4102" s="14">
        <f t="shared" si="323"/>
        <v>0</v>
      </c>
      <c r="Q4102" s="14" t="str">
        <f>+IF(B4102='1'!$D$15,IF(C4102='1'!$D$16,'2'!D4102,""),"")</f>
        <v/>
      </c>
      <c r="S4102" s="36">
        <v>135000000</v>
      </c>
      <c r="T4102" s="87">
        <v>135000000</v>
      </c>
      <c r="U4102" s="96">
        <v>135000000</v>
      </c>
      <c r="V4102" s="108">
        <v>150000000</v>
      </c>
    </row>
    <row r="4103" spans="1:22" hidden="1" x14ac:dyDescent="0.2">
      <c r="A4103" s="103">
        <v>4618</v>
      </c>
      <c r="B4103" s="1" t="s">
        <v>50</v>
      </c>
      <c r="C4103" s="14">
        <v>3</v>
      </c>
      <c r="D4103" s="14" t="s">
        <v>1897</v>
      </c>
      <c r="E4103" s="1">
        <v>15172</v>
      </c>
      <c r="F4103" s="1" t="str">
        <f t="shared" si="321"/>
        <v>ЧД320 (баруун)</v>
      </c>
      <c r="G4103" s="2" t="s">
        <v>6</v>
      </c>
      <c r="I4103" s="1">
        <v>6</v>
      </c>
      <c r="J4103" s="1">
        <v>1975</v>
      </c>
      <c r="K4103" s="37" t="s">
        <v>43</v>
      </c>
      <c r="L4103" s="122">
        <v>1.1499999999999999</v>
      </c>
      <c r="N4103" s="117">
        <v>150000000</v>
      </c>
      <c r="O4103" s="129">
        <f t="shared" si="322"/>
        <v>172500000</v>
      </c>
      <c r="P4103" s="14">
        <f t="shared" si="323"/>
        <v>0</v>
      </c>
      <c r="Q4103" s="14" t="str">
        <f>+IF(B4103='1'!$D$15,IF(C4103='1'!$D$16,'2'!D4103,""),"")</f>
        <v/>
      </c>
      <c r="S4103" s="36">
        <v>135000000</v>
      </c>
      <c r="T4103" s="87">
        <v>135000000</v>
      </c>
      <c r="U4103" s="96">
        <v>135000000</v>
      </c>
      <c r="V4103" s="108">
        <v>150000000</v>
      </c>
    </row>
    <row r="4104" spans="1:22" hidden="1" x14ac:dyDescent="0.2">
      <c r="A4104" s="103">
        <v>4619</v>
      </c>
      <c r="B4104" s="1" t="s">
        <v>50</v>
      </c>
      <c r="C4104" s="14">
        <v>3</v>
      </c>
      <c r="D4104" s="14" t="s">
        <v>1638</v>
      </c>
      <c r="E4104" s="1">
        <v>15172</v>
      </c>
      <c r="F4104" s="1" t="str">
        <f t="shared" si="321"/>
        <v>ЧД319/4</v>
      </c>
      <c r="G4104" s="2" t="s">
        <v>1639</v>
      </c>
      <c r="I4104" s="1">
        <v>6</v>
      </c>
      <c r="J4104" s="1">
        <v>2009</v>
      </c>
      <c r="K4104" s="37" t="s">
        <v>43</v>
      </c>
      <c r="L4104" s="122">
        <f>+$L$1</f>
        <v>1.1000000000000001</v>
      </c>
      <c r="N4104" s="117">
        <v>3600000</v>
      </c>
      <c r="O4104" s="129">
        <f t="shared" si="322"/>
        <v>3960000.0000000005</v>
      </c>
      <c r="P4104" s="14">
        <f t="shared" si="323"/>
        <v>0</v>
      </c>
      <c r="Q4104" s="14" t="str">
        <f>+IF(B4104='1'!$D$15,IF(C4104='1'!$D$16,'2'!D4104,""),"")</f>
        <v/>
      </c>
      <c r="S4104" s="36">
        <v>2500000</v>
      </c>
      <c r="T4104" s="87">
        <v>2700000</v>
      </c>
      <c r="U4104" s="96">
        <v>3200000</v>
      </c>
      <c r="V4104" s="108">
        <v>3600000</v>
      </c>
    </row>
    <row r="4105" spans="1:22" hidden="1" x14ac:dyDescent="0.2">
      <c r="A4105" s="103">
        <v>4620</v>
      </c>
      <c r="B4105" s="1" t="s">
        <v>50</v>
      </c>
      <c r="C4105" s="14">
        <v>3</v>
      </c>
      <c r="D4105" s="14" t="s">
        <v>2131</v>
      </c>
      <c r="E4105" s="1">
        <v>15172</v>
      </c>
      <c r="F4105" s="1" t="str">
        <f t="shared" si="321"/>
        <v>ЧД319 (6 давхар)</v>
      </c>
      <c r="G4105" s="2" t="s">
        <v>2426</v>
      </c>
      <c r="I4105" s="1">
        <v>6</v>
      </c>
      <c r="J4105" s="1">
        <v>2004</v>
      </c>
      <c r="K4105" s="2" t="s">
        <v>1614</v>
      </c>
      <c r="L4105" s="122">
        <f>+$L$1</f>
        <v>1.1000000000000001</v>
      </c>
      <c r="N4105" s="117">
        <v>3800000</v>
      </c>
      <c r="O4105" s="129">
        <f t="shared" si="322"/>
        <v>4180000.0000000005</v>
      </c>
      <c r="P4105" s="14">
        <f t="shared" si="323"/>
        <v>0</v>
      </c>
      <c r="Q4105" s="14" t="str">
        <f>+IF(B4105='1'!$D$15,IF(C4105='1'!$D$16,'2'!D4105,""),"")</f>
        <v/>
      </c>
      <c r="S4105" s="36">
        <v>2700000</v>
      </c>
      <c r="T4105" s="87">
        <v>3200000</v>
      </c>
      <c r="U4105" s="96">
        <v>3600000</v>
      </c>
      <c r="V4105" s="108">
        <v>3800000</v>
      </c>
    </row>
    <row r="4106" spans="1:22" hidden="1" x14ac:dyDescent="0.2">
      <c r="A4106" s="103">
        <v>4621</v>
      </c>
      <c r="B4106" s="1" t="s">
        <v>50</v>
      </c>
      <c r="C4106" s="14">
        <v>3</v>
      </c>
      <c r="D4106" s="14" t="s">
        <v>196</v>
      </c>
      <c r="E4106" s="1">
        <v>15172</v>
      </c>
      <c r="F4106" s="1" t="str">
        <f t="shared" si="321"/>
        <v>ЧД317/2</v>
      </c>
      <c r="G4106" s="2" t="s">
        <v>2132</v>
      </c>
      <c r="I4106" s="1">
        <v>12</v>
      </c>
      <c r="J4106" s="1">
        <v>2008</v>
      </c>
      <c r="K4106" s="37" t="s">
        <v>43</v>
      </c>
      <c r="L4106" s="122">
        <f>+$L$1</f>
        <v>1.1000000000000001</v>
      </c>
      <c r="N4106" s="117">
        <v>4400000</v>
      </c>
      <c r="O4106" s="129">
        <f t="shared" si="322"/>
        <v>4840000</v>
      </c>
      <c r="P4106" s="14">
        <f t="shared" si="323"/>
        <v>0</v>
      </c>
      <c r="Q4106" s="14" t="str">
        <f>+IF(B4106='1'!$D$15,IF(C4106='1'!$D$16,'2'!D4106,""),"")</f>
        <v/>
      </c>
      <c r="S4106" s="36">
        <v>3000000</v>
      </c>
      <c r="T4106" s="87">
        <v>3500000</v>
      </c>
      <c r="U4106" s="96">
        <v>4000000</v>
      </c>
      <c r="V4106" s="108">
        <v>4400000</v>
      </c>
    </row>
    <row r="4107" spans="1:22" hidden="1" x14ac:dyDescent="0.2">
      <c r="A4107" s="103">
        <v>4622</v>
      </c>
      <c r="B4107" s="1" t="s">
        <v>50</v>
      </c>
      <c r="C4107" s="14">
        <v>3</v>
      </c>
      <c r="D4107" s="14" t="s">
        <v>1748</v>
      </c>
      <c r="E4107" s="1">
        <v>15172</v>
      </c>
      <c r="F4107" s="1" t="str">
        <f t="shared" si="321"/>
        <v>ЧД315 (Төв зам дагуу)</v>
      </c>
      <c r="G4107" s="2" t="s">
        <v>6</v>
      </c>
      <c r="I4107" s="1">
        <v>4</v>
      </c>
      <c r="J4107" s="1">
        <v>1961</v>
      </c>
      <c r="K4107" s="37" t="s">
        <v>43</v>
      </c>
      <c r="L4107" s="122">
        <v>1.1499999999999999</v>
      </c>
      <c r="N4107" s="117">
        <v>160000000</v>
      </c>
      <c r="O4107" s="129">
        <f t="shared" si="322"/>
        <v>184000000</v>
      </c>
      <c r="P4107" s="14">
        <f t="shared" si="323"/>
        <v>0</v>
      </c>
      <c r="Q4107" s="14" t="str">
        <f>+IF(B4107='1'!$D$15,IF(C4107='1'!$D$16,'2'!D4107,""),"")</f>
        <v/>
      </c>
      <c r="S4107" s="36">
        <v>140000000</v>
      </c>
      <c r="T4107" s="87">
        <v>140000000</v>
      </c>
      <c r="U4107" s="96">
        <v>140000000</v>
      </c>
      <c r="V4107" s="108">
        <v>160000000</v>
      </c>
    </row>
    <row r="4108" spans="1:22" hidden="1" x14ac:dyDescent="0.2">
      <c r="A4108" s="103">
        <v>4623</v>
      </c>
      <c r="B4108" s="1" t="s">
        <v>50</v>
      </c>
      <c r="C4108" s="14">
        <v>3</v>
      </c>
      <c r="D4108" s="14" t="s">
        <v>1747</v>
      </c>
      <c r="E4108" s="1">
        <v>15172</v>
      </c>
      <c r="F4108" s="1" t="str">
        <f t="shared" si="321"/>
        <v>ЧД313 (Төв зам дагуу)</v>
      </c>
      <c r="G4108" s="2" t="s">
        <v>6</v>
      </c>
      <c r="I4108" s="1">
        <v>4</v>
      </c>
      <c r="J4108" s="1">
        <v>1961</v>
      </c>
      <c r="K4108" s="37" t="s">
        <v>43</v>
      </c>
      <c r="L4108" s="122">
        <v>1.1499999999999999</v>
      </c>
      <c r="N4108" s="117">
        <v>160000000</v>
      </c>
      <c r="O4108" s="129">
        <f t="shared" si="322"/>
        <v>184000000</v>
      </c>
      <c r="P4108" s="14">
        <f t="shared" si="323"/>
        <v>0</v>
      </c>
      <c r="Q4108" s="14" t="str">
        <f>+IF(B4108='1'!$D$15,IF(C4108='1'!$D$16,'2'!D4108,""),"")</f>
        <v/>
      </c>
      <c r="S4108" s="36">
        <v>150000000</v>
      </c>
      <c r="T4108" s="87">
        <v>150000000</v>
      </c>
      <c r="U4108" s="96">
        <v>150000000</v>
      </c>
      <c r="V4108" s="108">
        <v>160000000</v>
      </c>
    </row>
    <row r="4109" spans="1:22" hidden="1" x14ac:dyDescent="0.2">
      <c r="A4109" s="103">
        <v>4624</v>
      </c>
      <c r="B4109" s="1" t="s">
        <v>50</v>
      </c>
      <c r="C4109" s="14">
        <v>3</v>
      </c>
      <c r="D4109" s="14">
        <v>76</v>
      </c>
      <c r="E4109" s="1">
        <v>15172</v>
      </c>
      <c r="F4109" s="1" t="str">
        <f t="shared" si="321"/>
        <v>ЧД376</v>
      </c>
      <c r="G4109" s="2" t="s">
        <v>6</v>
      </c>
      <c r="I4109" s="1">
        <v>4</v>
      </c>
      <c r="J4109" s="1">
        <v>1959</v>
      </c>
      <c r="K4109" s="37" t="s">
        <v>43</v>
      </c>
      <c r="L4109" s="122">
        <v>1.1499999999999999</v>
      </c>
      <c r="N4109" s="117">
        <v>160000000</v>
      </c>
      <c r="O4109" s="129">
        <f t="shared" si="322"/>
        <v>184000000</v>
      </c>
      <c r="P4109" s="14">
        <f t="shared" si="323"/>
        <v>0</v>
      </c>
      <c r="Q4109" s="14" t="str">
        <f>+IF(B4109='1'!$D$15,IF(C4109='1'!$D$16,'2'!D4109,""),"")</f>
        <v/>
      </c>
      <c r="S4109" s="36">
        <v>160000000</v>
      </c>
      <c r="T4109" s="87">
        <v>160000000</v>
      </c>
      <c r="U4109" s="96">
        <v>160000000</v>
      </c>
      <c r="V4109" s="108">
        <v>160000000</v>
      </c>
    </row>
    <row r="4110" spans="1:22" hidden="1" x14ac:dyDescent="0.2">
      <c r="A4110" s="103">
        <v>4625</v>
      </c>
      <c r="B4110" s="1" t="s">
        <v>50</v>
      </c>
      <c r="C4110" s="14">
        <v>3</v>
      </c>
      <c r="D4110" s="14">
        <v>51</v>
      </c>
      <c r="E4110" s="1">
        <v>15172</v>
      </c>
      <c r="F4110" s="1" t="str">
        <f t="shared" si="321"/>
        <v>ЧД351</v>
      </c>
      <c r="G4110" s="2" t="s">
        <v>6</v>
      </c>
      <c r="I4110" s="1">
        <v>13</v>
      </c>
      <c r="J4110" s="1">
        <v>2010</v>
      </c>
      <c r="K4110" s="2" t="s">
        <v>1616</v>
      </c>
      <c r="L4110" s="122">
        <f t="shared" ref="L4110:L4115" si="324">+$L$1</f>
        <v>1.1000000000000001</v>
      </c>
      <c r="N4110" s="117">
        <v>3300000</v>
      </c>
      <c r="O4110" s="129">
        <f t="shared" si="322"/>
        <v>3630000.0000000005</v>
      </c>
      <c r="P4110" s="14">
        <f t="shared" si="323"/>
        <v>0</v>
      </c>
      <c r="Q4110" s="14" t="str">
        <f>+IF(B4110='1'!$D$15,IF(C4110='1'!$D$16,'2'!D4110,""),"")</f>
        <v/>
      </c>
      <c r="S4110" s="36">
        <v>2500000</v>
      </c>
      <c r="T4110" s="87">
        <v>2500000</v>
      </c>
      <c r="U4110" s="96">
        <v>2900000</v>
      </c>
      <c r="V4110" s="108">
        <v>3300000</v>
      </c>
    </row>
    <row r="4111" spans="1:22" hidden="1" x14ac:dyDescent="0.2">
      <c r="A4111" s="103">
        <v>4626</v>
      </c>
      <c r="B4111" s="1" t="s">
        <v>50</v>
      </c>
      <c r="C4111" s="14">
        <v>3</v>
      </c>
      <c r="D4111" s="14">
        <v>49</v>
      </c>
      <c r="E4111" s="1">
        <v>15172</v>
      </c>
      <c r="F4111" s="1" t="str">
        <f t="shared" si="321"/>
        <v>ЧД349</v>
      </c>
      <c r="G4111" s="2" t="s">
        <v>6</v>
      </c>
      <c r="I4111" s="1">
        <v>12</v>
      </c>
      <c r="J4111" s="1">
        <v>2013</v>
      </c>
      <c r="K4111" s="37" t="s">
        <v>43</v>
      </c>
      <c r="L4111" s="122">
        <f t="shared" si="324"/>
        <v>1.1000000000000001</v>
      </c>
      <c r="N4111" s="117">
        <v>4800000</v>
      </c>
      <c r="O4111" s="129">
        <f t="shared" si="322"/>
        <v>5280000</v>
      </c>
      <c r="P4111" s="14">
        <f t="shared" si="323"/>
        <v>0</v>
      </c>
      <c r="Q4111" s="14" t="str">
        <f>+IF(B4111='1'!$D$15,IF(C4111='1'!$D$16,'2'!D4111,""),"")</f>
        <v/>
      </c>
      <c r="S4111" s="36">
        <v>3500000</v>
      </c>
      <c r="T4111" s="87">
        <v>4000000</v>
      </c>
      <c r="U4111" s="96">
        <v>4500000</v>
      </c>
      <c r="V4111" s="108">
        <v>4800000</v>
      </c>
    </row>
    <row r="4112" spans="1:22" hidden="1" x14ac:dyDescent="0.2">
      <c r="A4112" s="103">
        <v>4627</v>
      </c>
      <c r="B4112" s="1" t="s">
        <v>50</v>
      </c>
      <c r="C4112" s="14">
        <v>3</v>
      </c>
      <c r="D4112" s="14">
        <v>43</v>
      </c>
      <c r="E4112" s="1">
        <v>15172</v>
      </c>
      <c r="F4112" s="1" t="str">
        <f t="shared" si="321"/>
        <v>ЧД343</v>
      </c>
      <c r="G4112" s="2" t="s">
        <v>6</v>
      </c>
      <c r="I4112" s="1">
        <v>12</v>
      </c>
      <c r="J4112" s="1">
        <v>2012</v>
      </c>
      <c r="K4112" s="2" t="s">
        <v>1616</v>
      </c>
      <c r="L4112" s="122">
        <f t="shared" si="324"/>
        <v>1.1000000000000001</v>
      </c>
      <c r="N4112" s="117">
        <v>3500000</v>
      </c>
      <c r="O4112" s="129">
        <f t="shared" si="322"/>
        <v>3850000.0000000005</v>
      </c>
      <c r="P4112" s="14">
        <f t="shared" si="323"/>
        <v>0</v>
      </c>
      <c r="Q4112" s="14" t="str">
        <f>+IF(B4112='1'!$D$15,IF(C4112='1'!$D$16,'2'!D4112,""),"")</f>
        <v/>
      </c>
      <c r="S4112" s="36">
        <v>2800000</v>
      </c>
      <c r="T4112" s="87">
        <v>2800000</v>
      </c>
      <c r="U4112" s="96">
        <v>3200000</v>
      </c>
      <c r="V4112" s="108">
        <v>3500000</v>
      </c>
    </row>
    <row r="4113" spans="1:22" hidden="1" x14ac:dyDescent="0.2">
      <c r="A4113" s="103">
        <v>4628</v>
      </c>
      <c r="B4113" s="1" t="s">
        <v>50</v>
      </c>
      <c r="C4113" s="14">
        <v>3</v>
      </c>
      <c r="D4113" s="14">
        <v>40</v>
      </c>
      <c r="E4113" s="1">
        <v>15171</v>
      </c>
      <c r="F4113" s="1" t="str">
        <f t="shared" si="321"/>
        <v>ЧД340</v>
      </c>
      <c r="G4113" s="2" t="s">
        <v>2427</v>
      </c>
      <c r="I4113" s="1">
        <v>9</v>
      </c>
      <c r="J4113" s="1">
        <v>2010</v>
      </c>
      <c r="K4113" s="2" t="s">
        <v>1614</v>
      </c>
      <c r="L4113" s="122">
        <f t="shared" si="324"/>
        <v>1.1000000000000001</v>
      </c>
      <c r="N4113" s="117">
        <v>3800000</v>
      </c>
      <c r="O4113" s="129">
        <f t="shared" si="322"/>
        <v>4180000.0000000005</v>
      </c>
      <c r="P4113" s="14">
        <f t="shared" si="323"/>
        <v>0</v>
      </c>
      <c r="Q4113" s="14" t="str">
        <f>+IF(B4113='1'!$D$15,IF(C4113='1'!$D$16,'2'!D4113,""),"")</f>
        <v/>
      </c>
      <c r="S4113" s="36">
        <v>2500000</v>
      </c>
      <c r="T4113" s="87">
        <v>3500000</v>
      </c>
      <c r="U4113" s="96">
        <v>3700000</v>
      </c>
      <c r="V4113" s="108">
        <v>3800000</v>
      </c>
    </row>
    <row r="4114" spans="1:22" hidden="1" x14ac:dyDescent="0.2">
      <c r="A4114" s="103">
        <v>4629</v>
      </c>
      <c r="B4114" s="1" t="s">
        <v>50</v>
      </c>
      <c r="C4114" s="14">
        <v>3</v>
      </c>
      <c r="D4114" s="14">
        <v>39</v>
      </c>
      <c r="E4114" s="1">
        <v>15171</v>
      </c>
      <c r="F4114" s="1" t="str">
        <f t="shared" si="321"/>
        <v>ЧД339</v>
      </c>
      <c r="G4114" s="2" t="s">
        <v>2427</v>
      </c>
      <c r="I4114" s="1">
        <v>9</v>
      </c>
      <c r="J4114" s="1">
        <v>2010</v>
      </c>
      <c r="K4114" s="2" t="s">
        <v>1614</v>
      </c>
      <c r="L4114" s="122">
        <f t="shared" si="324"/>
        <v>1.1000000000000001</v>
      </c>
      <c r="N4114" s="117">
        <v>3800000</v>
      </c>
      <c r="O4114" s="129">
        <f t="shared" si="322"/>
        <v>4180000.0000000005</v>
      </c>
      <c r="P4114" s="14">
        <f t="shared" si="323"/>
        <v>0</v>
      </c>
      <c r="Q4114" s="14" t="str">
        <f>+IF(B4114='1'!$D$15,IF(C4114='1'!$D$16,'2'!D4114,""),"")</f>
        <v/>
      </c>
      <c r="S4114" s="36">
        <v>2500000</v>
      </c>
      <c r="T4114" s="87">
        <v>3500000</v>
      </c>
      <c r="U4114" s="96">
        <v>3700000</v>
      </c>
      <c r="V4114" s="108">
        <v>3800000</v>
      </c>
    </row>
    <row r="4115" spans="1:22" hidden="1" x14ac:dyDescent="0.2">
      <c r="A4115" s="103">
        <v>4630</v>
      </c>
      <c r="B4115" s="1" t="s">
        <v>50</v>
      </c>
      <c r="C4115" s="14">
        <v>3</v>
      </c>
      <c r="D4115" s="14">
        <v>37</v>
      </c>
      <c r="E4115" s="1">
        <v>15171</v>
      </c>
      <c r="F4115" s="1" t="str">
        <f t="shared" si="321"/>
        <v>ЧД337</v>
      </c>
      <c r="G4115" s="2" t="s">
        <v>2428</v>
      </c>
      <c r="I4115" s="1">
        <v>6</v>
      </c>
      <c r="J4115" s="1">
        <v>2019</v>
      </c>
      <c r="K4115" s="2" t="s">
        <v>1614</v>
      </c>
      <c r="L4115" s="122">
        <f t="shared" si="324"/>
        <v>1.1000000000000001</v>
      </c>
      <c r="N4115" s="117">
        <v>3900000</v>
      </c>
      <c r="O4115" s="129">
        <f t="shared" si="322"/>
        <v>4290000</v>
      </c>
      <c r="P4115" s="14">
        <f t="shared" si="323"/>
        <v>0</v>
      </c>
      <c r="Q4115" s="14" t="str">
        <f>+IF(B4115='1'!$D$15,IF(C4115='1'!$D$16,'2'!D4115,""),"")</f>
        <v/>
      </c>
      <c r="S4115" s="36">
        <v>2500000</v>
      </c>
      <c r="T4115" s="87">
        <v>3500000</v>
      </c>
      <c r="U4115" s="96">
        <v>3800000</v>
      </c>
      <c r="V4115" s="108">
        <v>3900000</v>
      </c>
    </row>
    <row r="4116" spans="1:22" hidden="1" x14ac:dyDescent="0.2">
      <c r="A4116" s="103">
        <v>4631</v>
      </c>
      <c r="B4116" s="1" t="s">
        <v>50</v>
      </c>
      <c r="C4116" s="14">
        <v>3</v>
      </c>
      <c r="D4116" s="14">
        <v>29</v>
      </c>
      <c r="E4116" s="1">
        <v>15172</v>
      </c>
      <c r="F4116" s="1" t="str">
        <f t="shared" si="321"/>
        <v>ЧД329</v>
      </c>
      <c r="G4116" s="2" t="s">
        <v>6</v>
      </c>
      <c r="I4116" s="1">
        <v>4</v>
      </c>
      <c r="J4116" s="1">
        <v>1958</v>
      </c>
      <c r="K4116" s="37" t="s">
        <v>43</v>
      </c>
      <c r="L4116" s="122">
        <v>1.1499999999999999</v>
      </c>
      <c r="N4116" s="119">
        <v>135000000</v>
      </c>
      <c r="O4116" s="129">
        <f t="shared" si="322"/>
        <v>155250000</v>
      </c>
      <c r="P4116" s="14">
        <f t="shared" si="323"/>
        <v>0</v>
      </c>
      <c r="Q4116" s="14" t="str">
        <f>+IF(B4116='1'!$D$15,IF(C4116='1'!$D$16,'2'!D4116,""),"")</f>
        <v/>
      </c>
      <c r="S4116" s="36">
        <v>120000000</v>
      </c>
      <c r="T4116" s="87">
        <v>120000000</v>
      </c>
      <c r="U4116" s="96">
        <v>120000000</v>
      </c>
      <c r="V4116" s="112">
        <v>135000000</v>
      </c>
    </row>
    <row r="4117" spans="1:22" hidden="1" x14ac:dyDescent="0.2">
      <c r="A4117" s="103">
        <v>4632</v>
      </c>
      <c r="B4117" s="1" t="s">
        <v>50</v>
      </c>
      <c r="C4117" s="14">
        <v>3</v>
      </c>
      <c r="D4117" s="14">
        <v>24</v>
      </c>
      <c r="E4117" s="1">
        <v>15172</v>
      </c>
      <c r="F4117" s="1" t="str">
        <f t="shared" si="321"/>
        <v>ЧД324</v>
      </c>
      <c r="G4117" s="2" t="s">
        <v>6</v>
      </c>
      <c r="I4117" s="1">
        <v>16</v>
      </c>
      <c r="J4117" s="1">
        <v>2014</v>
      </c>
      <c r="K4117" s="2" t="s">
        <v>1614</v>
      </c>
      <c r="L4117" s="122">
        <f>+$L$1</f>
        <v>1.1000000000000001</v>
      </c>
      <c r="N4117" s="117">
        <v>4200000</v>
      </c>
      <c r="O4117" s="129">
        <f t="shared" si="322"/>
        <v>4620000</v>
      </c>
      <c r="P4117" s="14">
        <f t="shared" si="323"/>
        <v>0</v>
      </c>
      <c r="Q4117" s="14" t="str">
        <f>+IF(B4117='1'!$D$15,IF(C4117='1'!$D$16,'2'!D4117,""),"")</f>
        <v/>
      </c>
      <c r="S4117" s="36">
        <v>3300000</v>
      </c>
      <c r="T4117" s="87">
        <v>3500000</v>
      </c>
      <c r="U4117" s="96">
        <v>3900000</v>
      </c>
      <c r="V4117" s="108">
        <v>4200000</v>
      </c>
    </row>
    <row r="4118" spans="1:22" hidden="1" x14ac:dyDescent="0.2">
      <c r="A4118" s="103">
        <v>4633</v>
      </c>
      <c r="B4118" s="1" t="s">
        <v>50</v>
      </c>
      <c r="C4118" s="14">
        <v>3</v>
      </c>
      <c r="D4118" s="14">
        <v>23</v>
      </c>
      <c r="E4118" s="1">
        <v>15172</v>
      </c>
      <c r="F4118" s="1" t="str">
        <f t="shared" si="321"/>
        <v>ЧД323</v>
      </c>
      <c r="G4118" s="2" t="s">
        <v>1749</v>
      </c>
      <c r="I4118" s="1">
        <v>12</v>
      </c>
      <c r="J4118" s="1">
        <v>2007</v>
      </c>
      <c r="K4118" s="37" t="s">
        <v>43</v>
      </c>
      <c r="L4118" s="122">
        <f>+$L$1</f>
        <v>1.1000000000000001</v>
      </c>
      <c r="N4118" s="117">
        <v>3800000</v>
      </c>
      <c r="O4118" s="129">
        <f t="shared" si="322"/>
        <v>4180000.0000000005</v>
      </c>
      <c r="P4118" s="14">
        <f t="shared" si="323"/>
        <v>0</v>
      </c>
      <c r="Q4118" s="14" t="str">
        <f>+IF(B4118='1'!$D$15,IF(C4118='1'!$D$16,'2'!D4118,""),"")</f>
        <v/>
      </c>
      <c r="S4118" s="36">
        <v>2700000</v>
      </c>
      <c r="T4118" s="87">
        <v>2700000</v>
      </c>
      <c r="U4118" s="96">
        <v>3300000</v>
      </c>
      <c r="V4118" s="108">
        <v>3800000</v>
      </c>
    </row>
    <row r="4119" spans="1:22" hidden="1" x14ac:dyDescent="0.2">
      <c r="A4119" s="103">
        <v>4634</v>
      </c>
      <c r="B4119" s="1" t="s">
        <v>50</v>
      </c>
      <c r="C4119" s="14">
        <v>3</v>
      </c>
      <c r="D4119" s="14">
        <v>22</v>
      </c>
      <c r="E4119" s="1">
        <v>15171</v>
      </c>
      <c r="F4119" s="1" t="str">
        <f t="shared" si="321"/>
        <v>ЧД322</v>
      </c>
      <c r="G4119" s="2" t="s">
        <v>6</v>
      </c>
      <c r="I4119" s="1">
        <v>9</v>
      </c>
      <c r="J4119" s="1">
        <v>2010</v>
      </c>
      <c r="K4119" s="2" t="s">
        <v>1621</v>
      </c>
      <c r="L4119" s="122">
        <f>+$L$1</f>
        <v>1.1000000000000001</v>
      </c>
      <c r="N4119" s="117">
        <v>3400000</v>
      </c>
      <c r="O4119" s="129">
        <f t="shared" si="322"/>
        <v>3740000.0000000005</v>
      </c>
      <c r="P4119" s="14">
        <f t="shared" si="323"/>
        <v>0</v>
      </c>
      <c r="Q4119" s="14" t="str">
        <f>+IF(B4119='1'!$D$15,IF(C4119='1'!$D$16,'2'!D4119,""),"")</f>
        <v/>
      </c>
      <c r="S4119" s="36">
        <v>2500000</v>
      </c>
      <c r="T4119" s="87">
        <v>2800000</v>
      </c>
      <c r="U4119" s="96">
        <v>3200000</v>
      </c>
      <c r="V4119" s="108">
        <v>3400000</v>
      </c>
    </row>
    <row r="4120" spans="1:22" hidden="1" x14ac:dyDescent="0.2">
      <c r="A4120" s="103">
        <v>4635</v>
      </c>
      <c r="B4120" s="1" t="s">
        <v>50</v>
      </c>
      <c r="C4120" s="14">
        <v>3</v>
      </c>
      <c r="D4120" s="14">
        <v>19</v>
      </c>
      <c r="E4120" s="1">
        <v>15172</v>
      </c>
      <c r="F4120" s="1" t="str">
        <f t="shared" si="321"/>
        <v>ЧД319</v>
      </c>
      <c r="G4120" s="2" t="s">
        <v>2153</v>
      </c>
      <c r="I4120" s="1">
        <v>4</v>
      </c>
      <c r="J4120" s="1">
        <v>1961</v>
      </c>
      <c r="K4120" s="37" t="s">
        <v>43</v>
      </c>
      <c r="L4120" s="122">
        <v>1.1499999999999999</v>
      </c>
      <c r="N4120" s="117">
        <v>160000000</v>
      </c>
      <c r="O4120" s="129">
        <f t="shared" si="322"/>
        <v>184000000</v>
      </c>
      <c r="P4120" s="14">
        <f t="shared" si="323"/>
        <v>0</v>
      </c>
      <c r="Q4120" s="14" t="str">
        <f>+IF(B4120='1'!$D$15,IF(C4120='1'!$D$16,'2'!D4120,""),"")</f>
        <v/>
      </c>
      <c r="S4120" s="36">
        <v>125000000</v>
      </c>
      <c r="T4120" s="87">
        <v>125000000</v>
      </c>
      <c r="U4120" s="96">
        <v>125000000</v>
      </c>
      <c r="V4120" s="108">
        <v>160000000</v>
      </c>
    </row>
    <row r="4121" spans="1:22" hidden="1" x14ac:dyDescent="0.2">
      <c r="A4121" s="103">
        <v>4636</v>
      </c>
      <c r="B4121" s="1" t="s">
        <v>50</v>
      </c>
      <c r="C4121" s="14">
        <v>3</v>
      </c>
      <c r="D4121" s="14">
        <v>18</v>
      </c>
      <c r="E4121" s="1">
        <v>15172</v>
      </c>
      <c r="F4121" s="1" t="str">
        <f t="shared" si="321"/>
        <v>ЧД318</v>
      </c>
      <c r="G4121" s="2" t="s">
        <v>2426</v>
      </c>
      <c r="I4121" s="1">
        <v>6</v>
      </c>
      <c r="J4121" s="1">
        <v>2004</v>
      </c>
      <c r="K4121" s="2" t="s">
        <v>1614</v>
      </c>
      <c r="L4121" s="122">
        <f>+$L$1</f>
        <v>1.1000000000000001</v>
      </c>
      <c r="N4121" s="117">
        <v>3800000</v>
      </c>
      <c r="O4121" s="129">
        <f t="shared" si="322"/>
        <v>4180000.0000000005</v>
      </c>
      <c r="P4121" s="14">
        <f t="shared" si="323"/>
        <v>0</v>
      </c>
      <c r="Q4121" s="14" t="str">
        <f>+IF(B4121='1'!$D$15,IF(C4121='1'!$D$16,'2'!D4121,""),"")</f>
        <v/>
      </c>
      <c r="S4121" s="36">
        <v>2700000</v>
      </c>
      <c r="T4121" s="87">
        <v>3200000</v>
      </c>
      <c r="U4121" s="96">
        <v>3600000</v>
      </c>
      <c r="V4121" s="108">
        <v>3800000</v>
      </c>
    </row>
    <row r="4122" spans="1:22" hidden="1" x14ac:dyDescent="0.2">
      <c r="A4122" s="103">
        <v>4637</v>
      </c>
      <c r="B4122" s="1" t="s">
        <v>50</v>
      </c>
      <c r="C4122" s="14">
        <v>3</v>
      </c>
      <c r="D4122" s="14">
        <v>17</v>
      </c>
      <c r="E4122" s="1">
        <v>15172</v>
      </c>
      <c r="F4122" s="1" t="str">
        <f t="shared" si="321"/>
        <v>ЧД317</v>
      </c>
      <c r="G4122" s="2" t="s">
        <v>2153</v>
      </c>
      <c r="I4122" s="1">
        <v>4</v>
      </c>
      <c r="J4122" s="1">
        <v>1962</v>
      </c>
      <c r="K4122" s="37" t="s">
        <v>43</v>
      </c>
      <c r="L4122" s="122">
        <v>1.1499999999999999</v>
      </c>
      <c r="N4122" s="117">
        <v>160000000</v>
      </c>
      <c r="O4122" s="129">
        <f t="shared" si="322"/>
        <v>184000000</v>
      </c>
      <c r="P4122" s="14">
        <f t="shared" si="323"/>
        <v>0</v>
      </c>
      <c r="Q4122" s="14" t="str">
        <f>+IF(B4122='1'!$D$15,IF(C4122='1'!$D$16,'2'!D4122,""),"")</f>
        <v/>
      </c>
      <c r="S4122" s="36">
        <v>130000000</v>
      </c>
      <c r="T4122" s="87">
        <v>130000000</v>
      </c>
      <c r="U4122" s="96">
        <v>130000000</v>
      </c>
      <c r="V4122" s="108">
        <v>160000000</v>
      </c>
    </row>
    <row r="4123" spans="1:22" hidden="1" x14ac:dyDescent="0.2">
      <c r="A4123" s="103">
        <v>4638</v>
      </c>
      <c r="B4123" s="1" t="s">
        <v>50</v>
      </c>
      <c r="C4123" s="14">
        <v>3</v>
      </c>
      <c r="D4123" s="14">
        <v>16</v>
      </c>
      <c r="E4123" s="1">
        <v>15172</v>
      </c>
      <c r="F4123" s="1" t="str">
        <f t="shared" si="321"/>
        <v>ЧД316</v>
      </c>
      <c r="G4123" s="2" t="s">
        <v>6</v>
      </c>
      <c r="I4123" s="1">
        <v>4</v>
      </c>
      <c r="J4123" s="1">
        <v>1962</v>
      </c>
      <c r="K4123" s="2" t="s">
        <v>1616</v>
      </c>
      <c r="L4123" s="122">
        <v>1.1499999999999999</v>
      </c>
      <c r="N4123" s="119">
        <v>130000000</v>
      </c>
      <c r="O4123" s="129">
        <f t="shared" si="322"/>
        <v>149500000</v>
      </c>
      <c r="P4123" s="14">
        <f t="shared" si="323"/>
        <v>0</v>
      </c>
      <c r="Q4123" s="14" t="str">
        <f>+IF(B4123='1'!$D$15,IF(C4123='1'!$D$16,'2'!D4123,""),"")</f>
        <v/>
      </c>
      <c r="S4123" s="36">
        <v>115000000</v>
      </c>
      <c r="T4123" s="88">
        <v>115000000</v>
      </c>
      <c r="U4123" s="98">
        <v>115000000</v>
      </c>
      <c r="V4123" s="112">
        <v>130000000</v>
      </c>
    </row>
    <row r="4124" spans="1:22" hidden="1" x14ac:dyDescent="0.2">
      <c r="A4124" s="103">
        <v>4639</v>
      </c>
      <c r="B4124" s="1" t="s">
        <v>50</v>
      </c>
      <c r="C4124" s="14">
        <v>3</v>
      </c>
      <c r="D4124" s="14">
        <v>15</v>
      </c>
      <c r="E4124" s="1">
        <v>15172</v>
      </c>
      <c r="F4124" s="1" t="str">
        <f t="shared" si="321"/>
        <v>ЧД315</v>
      </c>
      <c r="G4124" s="2" t="s">
        <v>6</v>
      </c>
      <c r="I4124" s="1">
        <v>4</v>
      </c>
      <c r="J4124" s="1">
        <v>1962</v>
      </c>
      <c r="K4124" s="37" t="s">
        <v>43</v>
      </c>
      <c r="L4124" s="122">
        <v>1.1499999999999999</v>
      </c>
      <c r="N4124" s="119">
        <v>130000000</v>
      </c>
      <c r="O4124" s="129">
        <f t="shared" si="322"/>
        <v>149500000</v>
      </c>
      <c r="P4124" s="14">
        <f t="shared" si="323"/>
        <v>0</v>
      </c>
      <c r="Q4124" s="14" t="str">
        <f>+IF(B4124='1'!$D$15,IF(C4124='1'!$D$16,'2'!D4124,""),"")</f>
        <v/>
      </c>
      <c r="S4124" s="36">
        <v>115000000</v>
      </c>
      <c r="T4124" s="88">
        <v>115000000</v>
      </c>
      <c r="U4124" s="98">
        <v>115000000</v>
      </c>
      <c r="V4124" s="112">
        <v>130000000</v>
      </c>
    </row>
    <row r="4125" spans="1:22" hidden="1" x14ac:dyDescent="0.2">
      <c r="A4125" s="103">
        <v>4640</v>
      </c>
      <c r="B4125" s="1" t="s">
        <v>50</v>
      </c>
      <c r="C4125" s="14">
        <v>3</v>
      </c>
      <c r="D4125" s="14">
        <v>13</v>
      </c>
      <c r="E4125" s="1">
        <v>15172</v>
      </c>
      <c r="F4125" s="1" t="str">
        <f t="shared" si="321"/>
        <v>ЧД313</v>
      </c>
      <c r="G4125" s="2" t="s">
        <v>6</v>
      </c>
      <c r="I4125" s="1">
        <v>4</v>
      </c>
      <c r="J4125" s="1">
        <v>1962</v>
      </c>
      <c r="K4125" s="37" t="s">
        <v>43</v>
      </c>
      <c r="L4125" s="122">
        <v>1.1499999999999999</v>
      </c>
      <c r="N4125" s="119">
        <v>135000000</v>
      </c>
      <c r="O4125" s="129">
        <f t="shared" si="322"/>
        <v>155250000</v>
      </c>
      <c r="P4125" s="14">
        <f t="shared" si="323"/>
        <v>0</v>
      </c>
      <c r="Q4125" s="14" t="str">
        <f>+IF(B4125='1'!$D$15,IF(C4125='1'!$D$16,'2'!D4125,""),"")</f>
        <v/>
      </c>
      <c r="S4125" s="36">
        <v>120000000</v>
      </c>
      <c r="T4125" s="88">
        <v>120000000</v>
      </c>
      <c r="U4125" s="98">
        <v>120000000</v>
      </c>
      <c r="V4125" s="112">
        <v>135000000</v>
      </c>
    </row>
    <row r="4126" spans="1:22" hidden="1" x14ac:dyDescent="0.2">
      <c r="A4126" s="103">
        <v>4641</v>
      </c>
      <c r="B4126" s="1" t="s">
        <v>50</v>
      </c>
      <c r="C4126" s="14">
        <v>3</v>
      </c>
      <c r="D4126" s="14">
        <v>12</v>
      </c>
      <c r="E4126" s="1">
        <v>15172</v>
      </c>
      <c r="F4126" s="1" t="str">
        <f t="shared" si="321"/>
        <v>ЧД312</v>
      </c>
      <c r="G4126" s="2" t="s">
        <v>6</v>
      </c>
      <c r="I4126" s="1">
        <v>4</v>
      </c>
      <c r="J4126" s="1">
        <v>1963</v>
      </c>
      <c r="K4126" s="37" t="s">
        <v>43</v>
      </c>
      <c r="L4126" s="122">
        <v>1.1499999999999999</v>
      </c>
      <c r="N4126" s="119">
        <v>135000000</v>
      </c>
      <c r="O4126" s="129">
        <f t="shared" si="322"/>
        <v>155250000</v>
      </c>
      <c r="P4126" s="14">
        <f t="shared" si="323"/>
        <v>0</v>
      </c>
      <c r="Q4126" s="14" t="str">
        <f>+IF(B4126='1'!$D$15,IF(C4126='1'!$D$16,'2'!D4126,""),"")</f>
        <v/>
      </c>
      <c r="S4126" s="36">
        <v>120000000</v>
      </c>
      <c r="T4126" s="88">
        <v>120000000</v>
      </c>
      <c r="U4126" s="98">
        <v>120000000</v>
      </c>
      <c r="V4126" s="112">
        <v>135000000</v>
      </c>
    </row>
    <row r="4127" spans="1:22" hidden="1" x14ac:dyDescent="0.2">
      <c r="A4127" s="103">
        <v>4642</v>
      </c>
      <c r="B4127" s="1" t="s">
        <v>50</v>
      </c>
      <c r="C4127" s="14">
        <v>3</v>
      </c>
      <c r="D4127" s="14">
        <v>11</v>
      </c>
      <c r="E4127" s="1">
        <v>15172</v>
      </c>
      <c r="F4127" s="1" t="str">
        <f t="shared" si="321"/>
        <v>ЧД311</v>
      </c>
      <c r="G4127" s="2" t="s">
        <v>6</v>
      </c>
      <c r="I4127" s="1">
        <v>4</v>
      </c>
      <c r="J4127" s="1">
        <v>1968</v>
      </c>
      <c r="K4127" s="37" t="s">
        <v>43</v>
      </c>
      <c r="L4127" s="122">
        <v>1.1499999999999999</v>
      </c>
      <c r="N4127" s="119">
        <v>135000000</v>
      </c>
      <c r="O4127" s="129">
        <f t="shared" si="322"/>
        <v>155250000</v>
      </c>
      <c r="P4127" s="14">
        <f t="shared" si="323"/>
        <v>0</v>
      </c>
      <c r="Q4127" s="14" t="str">
        <f>+IF(B4127='1'!$D$15,IF(C4127='1'!$D$16,'2'!D4127,""),"")</f>
        <v/>
      </c>
      <c r="S4127" s="36">
        <v>120000000</v>
      </c>
      <c r="T4127" s="88">
        <v>120000000</v>
      </c>
      <c r="U4127" s="98">
        <v>120000000</v>
      </c>
      <c r="V4127" s="112">
        <v>135000000</v>
      </c>
    </row>
    <row r="4128" spans="1:22" hidden="1" x14ac:dyDescent="0.2">
      <c r="A4128" s="103">
        <v>4643</v>
      </c>
      <c r="B4128" s="1" t="s">
        <v>50</v>
      </c>
      <c r="C4128" s="14">
        <v>3</v>
      </c>
      <c r="D4128" s="14">
        <v>10</v>
      </c>
      <c r="E4128" s="1">
        <v>15172</v>
      </c>
      <c r="F4128" s="1" t="str">
        <f t="shared" si="321"/>
        <v>ЧД310</v>
      </c>
      <c r="G4128" s="2" t="s">
        <v>6</v>
      </c>
      <c r="I4128" s="1">
        <v>4</v>
      </c>
      <c r="J4128" s="1">
        <v>1964</v>
      </c>
      <c r="K4128" s="37" t="s">
        <v>43</v>
      </c>
      <c r="L4128" s="122">
        <v>1.1499999999999999</v>
      </c>
      <c r="N4128" s="119">
        <v>135000000</v>
      </c>
      <c r="O4128" s="129">
        <f t="shared" si="322"/>
        <v>155250000</v>
      </c>
      <c r="P4128" s="14">
        <f t="shared" si="323"/>
        <v>0</v>
      </c>
      <c r="Q4128" s="14" t="str">
        <f>+IF(B4128='1'!$D$15,IF(C4128='1'!$D$16,'2'!D4128,""),"")</f>
        <v/>
      </c>
      <c r="S4128" s="36">
        <v>120000000</v>
      </c>
      <c r="T4128" s="88">
        <v>120000000</v>
      </c>
      <c r="U4128" s="98">
        <v>120000000</v>
      </c>
      <c r="V4128" s="112">
        <v>135000000</v>
      </c>
    </row>
    <row r="4129" spans="1:22" hidden="1" x14ac:dyDescent="0.2">
      <c r="A4129" s="103">
        <v>4644</v>
      </c>
      <c r="B4129" s="1" t="s">
        <v>50</v>
      </c>
      <c r="C4129" s="14">
        <v>3</v>
      </c>
      <c r="D4129" s="14">
        <v>9</v>
      </c>
      <c r="E4129" s="1">
        <v>15172</v>
      </c>
      <c r="F4129" s="1" t="str">
        <f t="shared" si="321"/>
        <v>ЧД39</v>
      </c>
      <c r="G4129" s="2" t="s">
        <v>6</v>
      </c>
      <c r="I4129" s="1">
        <v>4</v>
      </c>
      <c r="J4129" s="1">
        <v>1964</v>
      </c>
      <c r="K4129" s="2" t="s">
        <v>1614</v>
      </c>
      <c r="L4129" s="122">
        <v>1.1499999999999999</v>
      </c>
      <c r="N4129" s="119">
        <v>135000000</v>
      </c>
      <c r="O4129" s="129">
        <f t="shared" si="322"/>
        <v>155250000</v>
      </c>
      <c r="P4129" s="14">
        <f t="shared" si="323"/>
        <v>0</v>
      </c>
      <c r="Q4129" s="14" t="str">
        <f>+IF(B4129='1'!$D$15,IF(C4129='1'!$D$16,'2'!D4129,""),"")</f>
        <v/>
      </c>
      <c r="S4129" s="36">
        <v>120000000</v>
      </c>
      <c r="T4129" s="88">
        <v>120000000</v>
      </c>
      <c r="U4129" s="98">
        <v>120000000</v>
      </c>
      <c r="V4129" s="112">
        <v>135000000</v>
      </c>
    </row>
    <row r="4130" spans="1:22" hidden="1" x14ac:dyDescent="0.2">
      <c r="A4130" s="103">
        <v>4645</v>
      </c>
      <c r="B4130" s="1" t="s">
        <v>50</v>
      </c>
      <c r="C4130" s="14">
        <v>3</v>
      </c>
      <c r="D4130" s="14">
        <v>8</v>
      </c>
      <c r="E4130" s="1">
        <v>15172</v>
      </c>
      <c r="F4130" s="1" t="str">
        <f t="shared" si="321"/>
        <v>ЧД38</v>
      </c>
      <c r="G4130" s="2" t="s">
        <v>6</v>
      </c>
      <c r="I4130" s="1">
        <v>4</v>
      </c>
      <c r="J4130" s="1">
        <v>1960</v>
      </c>
      <c r="K4130" s="2" t="s">
        <v>1614</v>
      </c>
      <c r="L4130" s="122">
        <v>1.1499999999999999</v>
      </c>
      <c r="N4130" s="119">
        <v>135000000</v>
      </c>
      <c r="O4130" s="129">
        <f t="shared" si="322"/>
        <v>155250000</v>
      </c>
      <c r="P4130" s="14">
        <f t="shared" si="323"/>
        <v>0</v>
      </c>
      <c r="Q4130" s="14" t="str">
        <f>+IF(B4130='1'!$D$15,IF(C4130='1'!$D$16,'2'!D4130,""),"")</f>
        <v/>
      </c>
      <c r="S4130" s="36">
        <v>120000000</v>
      </c>
      <c r="T4130" s="88">
        <v>120000000</v>
      </c>
      <c r="U4130" s="98">
        <v>120000000</v>
      </c>
      <c r="V4130" s="112">
        <v>135000000</v>
      </c>
    </row>
    <row r="4131" spans="1:22" hidden="1" x14ac:dyDescent="0.2">
      <c r="A4131" s="103">
        <v>4646</v>
      </c>
      <c r="B4131" s="1" t="s">
        <v>50</v>
      </c>
      <c r="C4131" s="14">
        <v>3</v>
      </c>
      <c r="D4131" s="14">
        <v>6</v>
      </c>
      <c r="E4131" s="1">
        <v>15172</v>
      </c>
      <c r="F4131" s="1" t="str">
        <f t="shared" si="321"/>
        <v>ЧД36</v>
      </c>
      <c r="G4131" s="2" t="s">
        <v>6</v>
      </c>
      <c r="I4131" s="1">
        <v>4</v>
      </c>
      <c r="J4131" s="1">
        <v>1964</v>
      </c>
      <c r="K4131" s="37" t="s">
        <v>43</v>
      </c>
      <c r="L4131" s="122">
        <v>1.1499999999999999</v>
      </c>
      <c r="N4131" s="119">
        <v>130000000</v>
      </c>
      <c r="O4131" s="129">
        <f t="shared" si="322"/>
        <v>149500000</v>
      </c>
      <c r="P4131" s="14">
        <f t="shared" si="323"/>
        <v>0</v>
      </c>
      <c r="Q4131" s="14" t="str">
        <f>+IF(B4131='1'!$D$15,IF(C4131='1'!$D$16,'2'!D4131,""),"")</f>
        <v/>
      </c>
      <c r="S4131" s="36">
        <v>115000000</v>
      </c>
      <c r="T4131" s="88">
        <v>115000000</v>
      </c>
      <c r="U4131" s="98">
        <v>115000000</v>
      </c>
      <c r="V4131" s="112">
        <v>130000000</v>
      </c>
    </row>
    <row r="4132" spans="1:22" hidden="1" x14ac:dyDescent="0.2">
      <c r="A4132" s="103">
        <v>4647</v>
      </c>
      <c r="B4132" s="1" t="s">
        <v>50</v>
      </c>
      <c r="C4132" s="14">
        <v>3</v>
      </c>
      <c r="D4132" s="14">
        <v>5</v>
      </c>
      <c r="E4132" s="1">
        <v>15172</v>
      </c>
      <c r="F4132" s="1" t="str">
        <f t="shared" si="321"/>
        <v>ЧД35</v>
      </c>
      <c r="G4132" s="2" t="s">
        <v>6</v>
      </c>
      <c r="I4132" s="1">
        <v>4</v>
      </c>
      <c r="J4132" s="1">
        <v>1963</v>
      </c>
      <c r="K4132" s="2" t="s">
        <v>1616</v>
      </c>
      <c r="L4132" s="122">
        <v>1.1499999999999999</v>
      </c>
      <c r="N4132" s="117">
        <v>0</v>
      </c>
      <c r="O4132" s="129">
        <f t="shared" si="322"/>
        <v>0</v>
      </c>
      <c r="P4132" s="14">
        <f t="shared" si="323"/>
        <v>0</v>
      </c>
      <c r="Q4132" s="14" t="str">
        <f>+IF(B4132='1'!$D$15,IF(C4132='1'!$D$16,'2'!D4132,""),"")</f>
        <v/>
      </c>
      <c r="S4132" s="36"/>
      <c r="T4132" s="87">
        <v>0</v>
      </c>
      <c r="U4132" s="96">
        <v>0</v>
      </c>
      <c r="V4132" s="108">
        <v>0</v>
      </c>
    </row>
    <row r="4133" spans="1:22" hidden="1" x14ac:dyDescent="0.2">
      <c r="A4133" s="103">
        <v>4648</v>
      </c>
      <c r="B4133" s="1" t="s">
        <v>50</v>
      </c>
      <c r="C4133" s="14">
        <v>3</v>
      </c>
      <c r="D4133" s="14">
        <v>3</v>
      </c>
      <c r="E4133" s="1">
        <v>15172</v>
      </c>
      <c r="F4133" s="1" t="str">
        <f t="shared" si="321"/>
        <v>ЧД33</v>
      </c>
      <c r="G4133" s="2" t="s">
        <v>6</v>
      </c>
      <c r="I4133" s="1">
        <v>4</v>
      </c>
      <c r="J4133" s="1">
        <v>1964</v>
      </c>
      <c r="K4133" s="2" t="s">
        <v>1614</v>
      </c>
      <c r="L4133" s="122">
        <v>1.1499999999999999</v>
      </c>
      <c r="N4133" s="119">
        <v>140000000</v>
      </c>
      <c r="O4133" s="129">
        <f t="shared" si="322"/>
        <v>161000000</v>
      </c>
      <c r="P4133" s="14">
        <f t="shared" si="323"/>
        <v>0</v>
      </c>
      <c r="Q4133" s="14" t="str">
        <f>+IF(B4133='1'!$D$15,IF(C4133='1'!$D$16,'2'!D4133,""),"")</f>
        <v/>
      </c>
      <c r="S4133" s="36">
        <v>125000000</v>
      </c>
      <c r="T4133" s="88">
        <v>125000000</v>
      </c>
      <c r="U4133" s="98">
        <v>125000000</v>
      </c>
      <c r="V4133" s="112">
        <v>140000000</v>
      </c>
    </row>
    <row r="4134" spans="1:22" hidden="1" x14ac:dyDescent="0.2">
      <c r="A4134" s="103">
        <v>4649</v>
      </c>
      <c r="B4134" s="1" t="s">
        <v>50</v>
      </c>
      <c r="C4134" s="14">
        <v>3</v>
      </c>
      <c r="D4134" s="14">
        <v>2</v>
      </c>
      <c r="E4134" s="1">
        <v>15172</v>
      </c>
      <c r="F4134" s="1" t="str">
        <f t="shared" si="321"/>
        <v>ЧД32</v>
      </c>
      <c r="G4134" s="2" t="s">
        <v>6</v>
      </c>
      <c r="I4134" s="1">
        <v>4</v>
      </c>
      <c r="J4134" s="1">
        <v>1963</v>
      </c>
      <c r="K4134" s="2" t="s">
        <v>1614</v>
      </c>
      <c r="L4134" s="122">
        <v>1.1499999999999999</v>
      </c>
      <c r="N4134" s="119">
        <v>140000000</v>
      </c>
      <c r="O4134" s="129">
        <f t="shared" si="322"/>
        <v>161000000</v>
      </c>
      <c r="P4134" s="14">
        <f t="shared" si="323"/>
        <v>0</v>
      </c>
      <c r="Q4134" s="14" t="str">
        <f>+IF(B4134='1'!$D$15,IF(C4134='1'!$D$16,'2'!D4134,""),"")</f>
        <v/>
      </c>
      <c r="S4134" s="36">
        <v>125000000</v>
      </c>
      <c r="T4134" s="88">
        <v>125000000</v>
      </c>
      <c r="U4134" s="98">
        <v>125000000</v>
      </c>
      <c r="V4134" s="112">
        <v>140000000</v>
      </c>
    </row>
    <row r="4135" spans="1:22" hidden="1" x14ac:dyDescent="0.2">
      <c r="A4135" s="103">
        <v>4650</v>
      </c>
      <c r="B4135" s="1" t="s">
        <v>50</v>
      </c>
      <c r="C4135" s="14">
        <v>3</v>
      </c>
      <c r="D4135" s="14">
        <v>1</v>
      </c>
      <c r="E4135" s="1">
        <v>15172</v>
      </c>
      <c r="F4135" s="1" t="str">
        <f t="shared" si="321"/>
        <v>ЧД31</v>
      </c>
      <c r="G4135" s="2" t="s">
        <v>6</v>
      </c>
      <c r="I4135" s="1">
        <v>4</v>
      </c>
      <c r="J4135" s="1">
        <v>1964</v>
      </c>
      <c r="K4135" s="2" t="s">
        <v>1614</v>
      </c>
      <c r="L4135" s="122">
        <v>1.1499999999999999</v>
      </c>
      <c r="N4135" s="119">
        <v>140000000</v>
      </c>
      <c r="O4135" s="129">
        <f t="shared" si="322"/>
        <v>161000000</v>
      </c>
      <c r="P4135" s="14">
        <f t="shared" si="323"/>
        <v>0</v>
      </c>
      <c r="Q4135" s="14" t="str">
        <f>+IF(B4135='1'!$D$15,IF(C4135='1'!$D$16,'2'!D4135,""),"")</f>
        <v/>
      </c>
      <c r="S4135" s="36">
        <v>125000000</v>
      </c>
      <c r="T4135" s="88">
        <v>125000000</v>
      </c>
      <c r="U4135" s="98">
        <v>125000000</v>
      </c>
      <c r="V4135" s="112">
        <v>140000000</v>
      </c>
    </row>
    <row r="4136" spans="1:22" hidden="1" x14ac:dyDescent="0.2">
      <c r="A4136" s="103">
        <v>4651</v>
      </c>
      <c r="B4136" s="1" t="s">
        <v>50</v>
      </c>
      <c r="C4136" s="14">
        <v>4</v>
      </c>
      <c r="D4136" s="109" t="s">
        <v>1755</v>
      </c>
      <c r="E4136" s="1">
        <v>15160</v>
      </c>
      <c r="F4136" s="1" t="str">
        <f t="shared" si="321"/>
        <v>ЧД48/2</v>
      </c>
      <c r="G4136" s="2" t="s">
        <v>6</v>
      </c>
      <c r="I4136" s="1">
        <v>4</v>
      </c>
      <c r="J4136" s="1">
        <v>2006</v>
      </c>
      <c r="K4136" s="2" t="s">
        <v>1281</v>
      </c>
      <c r="L4136" s="122">
        <f>+$L$1</f>
        <v>1.1000000000000001</v>
      </c>
      <c r="N4136" s="117">
        <v>2800000</v>
      </c>
      <c r="O4136" s="129">
        <f t="shared" si="322"/>
        <v>3080000.0000000005</v>
      </c>
      <c r="P4136" s="14">
        <f t="shared" si="323"/>
        <v>0</v>
      </c>
      <c r="Q4136" s="14" t="str">
        <f>+IF(B4136='1'!$D$15,IF(C4136='1'!$D$16,'2'!D4136,""),"")</f>
        <v/>
      </c>
      <c r="S4136" s="36">
        <v>2000000</v>
      </c>
      <c r="T4136" s="87">
        <v>2000000</v>
      </c>
      <c r="U4136" s="96">
        <v>2400000</v>
      </c>
      <c r="V4136" s="108">
        <v>2800000</v>
      </c>
    </row>
    <row r="4137" spans="1:22" hidden="1" x14ac:dyDescent="0.2">
      <c r="A4137" s="103">
        <v>4652</v>
      </c>
      <c r="B4137" s="1" t="s">
        <v>50</v>
      </c>
      <c r="C4137" s="14">
        <v>4</v>
      </c>
      <c r="D4137" s="109" t="s">
        <v>1754</v>
      </c>
      <c r="E4137" s="1">
        <v>15160</v>
      </c>
      <c r="F4137" s="1" t="str">
        <f t="shared" si="321"/>
        <v>ЧД46/7</v>
      </c>
      <c r="G4137" s="2" t="s">
        <v>6</v>
      </c>
      <c r="I4137" s="1">
        <v>5</v>
      </c>
      <c r="J4137" s="1">
        <v>2006</v>
      </c>
      <c r="K4137" s="2" t="s">
        <v>1281</v>
      </c>
      <c r="L4137" s="122">
        <f>+$L$1</f>
        <v>1.1000000000000001</v>
      </c>
      <c r="N4137" s="117">
        <v>2800000</v>
      </c>
      <c r="O4137" s="129">
        <f t="shared" si="322"/>
        <v>3080000.0000000005</v>
      </c>
      <c r="P4137" s="14">
        <f t="shared" si="323"/>
        <v>0</v>
      </c>
      <c r="Q4137" s="14" t="str">
        <f>+IF(B4137='1'!$D$15,IF(C4137='1'!$D$16,'2'!D4137,""),"")</f>
        <v/>
      </c>
      <c r="S4137" s="36">
        <v>2000000</v>
      </c>
      <c r="T4137" s="87">
        <v>2000000</v>
      </c>
      <c r="U4137" s="96">
        <v>2400000</v>
      </c>
      <c r="V4137" s="108">
        <v>2800000</v>
      </c>
    </row>
    <row r="4138" spans="1:22" hidden="1" x14ac:dyDescent="0.2">
      <c r="A4138" s="103">
        <v>4653</v>
      </c>
      <c r="B4138" s="1" t="s">
        <v>50</v>
      </c>
      <c r="C4138" s="14">
        <v>4</v>
      </c>
      <c r="D4138" s="109" t="s">
        <v>1753</v>
      </c>
      <c r="E4138" s="1">
        <v>15170</v>
      </c>
      <c r="F4138" s="1" t="str">
        <f t="shared" si="321"/>
        <v>ЧД44/7</v>
      </c>
      <c r="G4138" s="2" t="s">
        <v>1642</v>
      </c>
      <c r="I4138" s="1">
        <v>9</v>
      </c>
      <c r="J4138" s="1">
        <v>2007</v>
      </c>
      <c r="K4138" s="2" t="s">
        <v>1616</v>
      </c>
      <c r="L4138" s="122">
        <f>+$L$1</f>
        <v>1.1000000000000001</v>
      </c>
      <c r="N4138" s="117">
        <v>4400000</v>
      </c>
      <c r="O4138" s="129">
        <f t="shared" si="322"/>
        <v>4840000</v>
      </c>
      <c r="P4138" s="14">
        <f t="shared" si="323"/>
        <v>0</v>
      </c>
      <c r="Q4138" s="14" t="str">
        <f>+IF(B4138='1'!$D$15,IF(C4138='1'!$D$16,'2'!D4138,""),"")</f>
        <v/>
      </c>
      <c r="S4138" s="36">
        <v>3300000</v>
      </c>
      <c r="T4138" s="87">
        <v>3300000</v>
      </c>
      <c r="U4138" s="96">
        <v>4000000</v>
      </c>
      <c r="V4138" s="108">
        <v>4400000</v>
      </c>
    </row>
    <row r="4139" spans="1:22" hidden="1" x14ac:dyDescent="0.2">
      <c r="A4139" s="103">
        <v>4654</v>
      </c>
      <c r="B4139" s="1" t="s">
        <v>50</v>
      </c>
      <c r="C4139" s="14">
        <v>4</v>
      </c>
      <c r="D4139" s="109" t="s">
        <v>1752</v>
      </c>
      <c r="E4139" s="1">
        <v>15170</v>
      </c>
      <c r="F4139" s="1" t="str">
        <f t="shared" si="321"/>
        <v>ЧД44/6</v>
      </c>
      <c r="G4139" s="2" t="s">
        <v>1642</v>
      </c>
      <c r="I4139" s="1">
        <v>9</v>
      </c>
      <c r="J4139" s="1">
        <v>2007</v>
      </c>
      <c r="K4139" s="2" t="s">
        <v>1616</v>
      </c>
      <c r="L4139" s="122">
        <f>+$L$1</f>
        <v>1.1000000000000001</v>
      </c>
      <c r="N4139" s="117">
        <v>4400000</v>
      </c>
      <c r="O4139" s="129">
        <f t="shared" si="322"/>
        <v>4840000</v>
      </c>
      <c r="P4139" s="14">
        <f t="shared" si="323"/>
        <v>0</v>
      </c>
      <c r="Q4139" s="14" t="str">
        <f>+IF(B4139='1'!$D$15,IF(C4139='1'!$D$16,'2'!D4139,""),"")</f>
        <v/>
      </c>
      <c r="S4139" s="36">
        <v>3300000</v>
      </c>
      <c r="T4139" s="87">
        <v>3300000</v>
      </c>
      <c r="U4139" s="96">
        <v>4000000</v>
      </c>
      <c r="V4139" s="108">
        <v>4400000</v>
      </c>
    </row>
    <row r="4140" spans="1:22" hidden="1" x14ac:dyDescent="0.2">
      <c r="A4140" s="103">
        <v>4655</v>
      </c>
      <c r="B4140" s="1" t="s">
        <v>50</v>
      </c>
      <c r="C4140" s="14">
        <v>4</v>
      </c>
      <c r="D4140" s="14" t="s">
        <v>1288</v>
      </c>
      <c r="E4140" s="1">
        <v>15141</v>
      </c>
      <c r="F4140" s="1" t="str">
        <f t="shared" si="321"/>
        <v>ЧД430а</v>
      </c>
      <c r="G4140" s="2" t="s">
        <v>1689</v>
      </c>
      <c r="H4140" s="2" t="s">
        <v>1689</v>
      </c>
      <c r="I4140" s="1">
        <v>5</v>
      </c>
      <c r="J4140" s="1">
        <v>1981</v>
      </c>
      <c r="K4140" s="37" t="s">
        <v>1643</v>
      </c>
      <c r="L4140" s="122">
        <v>1.1499999999999999</v>
      </c>
      <c r="N4140" s="119">
        <v>140000000</v>
      </c>
      <c r="O4140" s="129">
        <f t="shared" si="322"/>
        <v>161000000</v>
      </c>
      <c r="P4140" s="14">
        <f t="shared" si="323"/>
        <v>0</v>
      </c>
      <c r="Q4140" s="14" t="str">
        <f>+IF(B4140='1'!$D$15,IF(C4140='1'!$D$16,'2'!D4140,""),"")</f>
        <v/>
      </c>
      <c r="S4140" s="36">
        <v>125000000</v>
      </c>
      <c r="T4140" s="88">
        <v>130000000</v>
      </c>
      <c r="U4140" s="98">
        <v>130000000</v>
      </c>
      <c r="V4140" s="112">
        <v>140000000</v>
      </c>
    </row>
    <row r="4141" spans="1:22" hidden="1" x14ac:dyDescent="0.2">
      <c r="A4141" s="103">
        <v>4656</v>
      </c>
      <c r="B4141" s="1" t="s">
        <v>50</v>
      </c>
      <c r="C4141" s="14">
        <v>4</v>
      </c>
      <c r="D4141" s="14" t="s">
        <v>1646</v>
      </c>
      <c r="E4141" s="1">
        <v>15141</v>
      </c>
      <c r="F4141" s="1" t="str">
        <f t="shared" si="321"/>
        <v>ЧД420/5</v>
      </c>
      <c r="G4141" s="2" t="s">
        <v>6</v>
      </c>
      <c r="I4141" s="1">
        <v>9</v>
      </c>
      <c r="J4141" s="1">
        <v>2007</v>
      </c>
      <c r="K4141" s="2" t="s">
        <v>1645</v>
      </c>
      <c r="L4141" s="122">
        <f t="shared" ref="L4141:L4146" si="325">+$L$1</f>
        <v>1.1000000000000001</v>
      </c>
      <c r="N4141" s="119">
        <v>3400000</v>
      </c>
      <c r="O4141" s="129">
        <f t="shared" si="322"/>
        <v>3740000.0000000005</v>
      </c>
      <c r="P4141" s="14">
        <f t="shared" si="323"/>
        <v>0</v>
      </c>
      <c r="Q4141" s="14" t="str">
        <f>+IF(B4141='1'!$D$15,IF(C4141='1'!$D$16,'2'!D4141,""),"")</f>
        <v/>
      </c>
      <c r="S4141" s="36">
        <v>2500000</v>
      </c>
      <c r="T4141" s="88">
        <v>2500000</v>
      </c>
      <c r="U4141" s="98">
        <v>3000000</v>
      </c>
      <c r="V4141" s="112">
        <v>3400000</v>
      </c>
    </row>
    <row r="4142" spans="1:22" hidden="1" x14ac:dyDescent="0.2">
      <c r="A4142" s="103">
        <v>4657</v>
      </c>
      <c r="B4142" s="1" t="s">
        <v>50</v>
      </c>
      <c r="C4142" s="14">
        <v>4</v>
      </c>
      <c r="D4142" s="14" t="s">
        <v>1644</v>
      </c>
      <c r="E4142" s="1">
        <v>15160</v>
      </c>
      <c r="F4142" s="1" t="str">
        <f t="shared" si="321"/>
        <v>ЧД419/А</v>
      </c>
      <c r="G4142" s="2" t="s">
        <v>6</v>
      </c>
      <c r="I4142" s="1">
        <v>6</v>
      </c>
      <c r="J4142" s="1">
        <v>2003</v>
      </c>
      <c r="K4142" s="2" t="s">
        <v>1645</v>
      </c>
      <c r="L4142" s="122">
        <f t="shared" si="325"/>
        <v>1.1000000000000001</v>
      </c>
      <c r="N4142" s="119">
        <v>2500000</v>
      </c>
      <c r="O4142" s="129">
        <f t="shared" si="322"/>
        <v>2750000</v>
      </c>
      <c r="P4142" s="14">
        <f t="shared" si="323"/>
        <v>0</v>
      </c>
      <c r="Q4142" s="14" t="str">
        <f>+IF(B4142='1'!$D$15,IF(C4142='1'!$D$16,'2'!D4142,""),"")</f>
        <v/>
      </c>
      <c r="S4142" s="36">
        <v>1800000</v>
      </c>
      <c r="T4142" s="88">
        <v>1800000</v>
      </c>
      <c r="U4142" s="98">
        <v>2100000</v>
      </c>
      <c r="V4142" s="112">
        <v>2500000</v>
      </c>
    </row>
    <row r="4143" spans="1:22" hidden="1" x14ac:dyDescent="0.2">
      <c r="A4143" s="103">
        <v>4658</v>
      </c>
      <c r="B4143" s="1" t="s">
        <v>50</v>
      </c>
      <c r="C4143" s="14">
        <v>4</v>
      </c>
      <c r="D4143" s="14" t="s">
        <v>437</v>
      </c>
      <c r="E4143" s="1">
        <v>15141</v>
      </c>
      <c r="F4143" s="1" t="str">
        <f t="shared" si="321"/>
        <v>ЧД418/1</v>
      </c>
      <c r="G4143" s="2" t="s">
        <v>1640</v>
      </c>
      <c r="I4143" s="1">
        <v>10</v>
      </c>
      <c r="J4143" s="1">
        <v>2007</v>
      </c>
      <c r="K4143" s="2" t="s">
        <v>1278</v>
      </c>
      <c r="L4143" s="122">
        <f t="shared" si="325"/>
        <v>1.1000000000000001</v>
      </c>
      <c r="N4143" s="119">
        <v>2200000</v>
      </c>
      <c r="O4143" s="129">
        <f t="shared" si="322"/>
        <v>2420000</v>
      </c>
      <c r="P4143" s="14">
        <f t="shared" si="323"/>
        <v>0</v>
      </c>
      <c r="Q4143" s="14" t="str">
        <f>+IF(B4143='1'!$D$15,IF(C4143='1'!$D$16,'2'!D4143,""),"")</f>
        <v/>
      </c>
      <c r="S4143" s="36">
        <v>1600000</v>
      </c>
      <c r="T4143" s="88">
        <v>1600000</v>
      </c>
      <c r="U4143" s="98">
        <v>1800000</v>
      </c>
      <c r="V4143" s="112">
        <v>2200000</v>
      </c>
    </row>
    <row r="4144" spans="1:22" hidden="1" x14ac:dyDescent="0.2">
      <c r="A4144" s="103">
        <v>4659</v>
      </c>
      <c r="B4144" s="1" t="s">
        <v>50</v>
      </c>
      <c r="C4144" s="14">
        <v>4</v>
      </c>
      <c r="D4144" s="14" t="s">
        <v>1641</v>
      </c>
      <c r="E4144" s="14">
        <v>15170</v>
      </c>
      <c r="F4144" s="14" t="str">
        <f t="shared" si="321"/>
        <v>ЧД416/1</v>
      </c>
      <c r="G4144" s="13" t="s">
        <v>6</v>
      </c>
      <c r="I4144" s="1">
        <v>9</v>
      </c>
      <c r="J4144" s="1">
        <v>2004</v>
      </c>
      <c r="K4144" s="2" t="s">
        <v>1278</v>
      </c>
      <c r="L4144" s="122">
        <f t="shared" si="325"/>
        <v>1.1000000000000001</v>
      </c>
      <c r="N4144" s="119">
        <v>3500000</v>
      </c>
      <c r="O4144" s="129">
        <f t="shared" si="322"/>
        <v>3850000.0000000005</v>
      </c>
      <c r="P4144" s="14">
        <f t="shared" si="323"/>
        <v>0</v>
      </c>
      <c r="Q4144" s="14" t="str">
        <f>+IF(B4144='1'!$D$15,IF(C4144='1'!$D$16,'2'!D4144,""),"")</f>
        <v/>
      </c>
      <c r="S4144" s="36">
        <v>2200000</v>
      </c>
      <c r="T4144" s="88">
        <v>2200000</v>
      </c>
      <c r="U4144" s="98">
        <v>3200000</v>
      </c>
      <c r="V4144" s="112">
        <v>3500000</v>
      </c>
    </row>
    <row r="4145" spans="1:22" hidden="1" x14ac:dyDescent="0.2">
      <c r="A4145" s="103">
        <v>4660</v>
      </c>
      <c r="B4145" s="14" t="s">
        <v>50</v>
      </c>
      <c r="C4145" s="14">
        <v>4</v>
      </c>
      <c r="D4145" s="14" t="s">
        <v>258</v>
      </c>
      <c r="E4145" s="14">
        <v>15141</v>
      </c>
      <c r="F4145" s="14" t="str">
        <f t="shared" si="321"/>
        <v>ЧД412а</v>
      </c>
      <c r="G4145" s="13" t="s">
        <v>6</v>
      </c>
      <c r="H4145" s="13"/>
      <c r="I4145" s="14">
        <v>6</v>
      </c>
      <c r="J4145" s="14">
        <v>2005</v>
      </c>
      <c r="K4145" s="13" t="s">
        <v>1279</v>
      </c>
      <c r="L4145" s="125">
        <f t="shared" si="325"/>
        <v>1.1000000000000001</v>
      </c>
      <c r="M4145" s="7"/>
      <c r="N4145" s="117">
        <v>2800000</v>
      </c>
      <c r="O4145" s="129">
        <f t="shared" si="322"/>
        <v>3080000.0000000005</v>
      </c>
      <c r="P4145" s="14">
        <f t="shared" si="323"/>
        <v>0</v>
      </c>
      <c r="Q4145" s="14" t="str">
        <f>+IF(B4145='1'!$D$15,IF(C4145='1'!$D$16,'2'!D4145,""),"")</f>
        <v/>
      </c>
      <c r="S4145" s="36">
        <v>2000000</v>
      </c>
      <c r="T4145" s="88">
        <v>2000000</v>
      </c>
      <c r="U4145" s="96">
        <v>2400000</v>
      </c>
      <c r="V4145" s="108">
        <v>2800000</v>
      </c>
    </row>
    <row r="4146" spans="1:22" hidden="1" x14ac:dyDescent="0.2">
      <c r="A4146" s="103">
        <v>4661</v>
      </c>
      <c r="B4146" s="14" t="s">
        <v>50</v>
      </c>
      <c r="C4146" s="14">
        <v>4</v>
      </c>
      <c r="D4146" s="14" t="s">
        <v>22</v>
      </c>
      <c r="E4146" s="14">
        <v>15160</v>
      </c>
      <c r="F4146" s="14" t="str">
        <f t="shared" si="321"/>
        <v>ЧД410А</v>
      </c>
      <c r="G4146" s="13" t="s">
        <v>6</v>
      </c>
      <c r="H4146" s="13"/>
      <c r="I4146" s="14">
        <v>14</v>
      </c>
      <c r="J4146" s="14">
        <v>2015</v>
      </c>
      <c r="K4146" s="13" t="s">
        <v>1281</v>
      </c>
      <c r="L4146" s="125">
        <f t="shared" si="325"/>
        <v>1.1000000000000001</v>
      </c>
      <c r="M4146" s="7"/>
      <c r="N4146" s="119">
        <v>3400000</v>
      </c>
      <c r="O4146" s="129">
        <f t="shared" si="322"/>
        <v>3740000.0000000005</v>
      </c>
      <c r="P4146" s="14">
        <f t="shared" si="323"/>
        <v>0</v>
      </c>
      <c r="Q4146" s="14" t="str">
        <f>+IF(B4146='1'!$D$15,IF(C4146='1'!$D$16,'2'!D4146,""),"")</f>
        <v/>
      </c>
      <c r="S4146" s="36">
        <v>2400000</v>
      </c>
      <c r="T4146" s="87">
        <v>2400000</v>
      </c>
      <c r="U4146" s="98">
        <v>3000000</v>
      </c>
      <c r="V4146" s="112">
        <v>3400000</v>
      </c>
    </row>
    <row r="4147" spans="1:22" hidden="1" x14ac:dyDescent="0.2">
      <c r="A4147" s="103">
        <v>4662</v>
      </c>
      <c r="B4147" s="14" t="s">
        <v>50</v>
      </c>
      <c r="C4147" s="14">
        <v>4</v>
      </c>
      <c r="D4147" s="14">
        <v>122</v>
      </c>
      <c r="E4147" s="14">
        <v>15141</v>
      </c>
      <c r="F4147" s="14" t="str">
        <f t="shared" si="321"/>
        <v>ЧД4122</v>
      </c>
      <c r="G4147" s="13" t="s">
        <v>1647</v>
      </c>
      <c r="H4147" s="13"/>
      <c r="I4147" s="14">
        <v>5</v>
      </c>
      <c r="J4147" s="14">
        <v>1996</v>
      </c>
      <c r="K4147" s="13" t="s">
        <v>1648</v>
      </c>
      <c r="L4147" s="122">
        <v>1.1499999999999999</v>
      </c>
      <c r="M4147" s="7"/>
      <c r="N4147" s="117">
        <v>0</v>
      </c>
      <c r="O4147" s="129">
        <f t="shared" si="322"/>
        <v>0</v>
      </c>
      <c r="P4147" s="14">
        <f t="shared" si="323"/>
        <v>0</v>
      </c>
      <c r="Q4147" s="14" t="str">
        <f>+IF(B4147='1'!$D$15,IF(C4147='1'!$D$16,'2'!D4147,""),"")</f>
        <v/>
      </c>
      <c r="S4147" s="36"/>
      <c r="T4147" s="87">
        <v>0</v>
      </c>
      <c r="U4147" s="96">
        <v>0</v>
      </c>
      <c r="V4147" s="108">
        <v>0</v>
      </c>
    </row>
    <row r="4148" spans="1:22" hidden="1" x14ac:dyDescent="0.2">
      <c r="A4148" s="103">
        <v>4663</v>
      </c>
      <c r="B4148" s="1" t="s">
        <v>50</v>
      </c>
      <c r="C4148" s="14">
        <v>4</v>
      </c>
      <c r="D4148" s="14">
        <v>54</v>
      </c>
      <c r="E4148" s="14">
        <v>15141</v>
      </c>
      <c r="F4148" s="14" t="str">
        <f t="shared" si="321"/>
        <v>ЧД454</v>
      </c>
      <c r="G4148" s="13" t="s">
        <v>6</v>
      </c>
      <c r="I4148" s="1">
        <v>5</v>
      </c>
      <c r="J4148" s="1">
        <v>1979</v>
      </c>
      <c r="K4148" s="2" t="s">
        <v>1649</v>
      </c>
      <c r="L4148" s="122">
        <v>1.1499999999999999</v>
      </c>
      <c r="N4148" s="119">
        <v>105000000</v>
      </c>
      <c r="O4148" s="129">
        <f t="shared" si="322"/>
        <v>120749999.99999999</v>
      </c>
      <c r="P4148" s="14">
        <f t="shared" si="323"/>
        <v>0</v>
      </c>
      <c r="Q4148" s="14" t="str">
        <f>+IF(B4148='1'!$D$15,IF(C4148='1'!$D$16,'2'!D4148,""),"")</f>
        <v/>
      </c>
      <c r="S4148" s="36">
        <v>80000000</v>
      </c>
      <c r="T4148" s="88">
        <v>80000000</v>
      </c>
      <c r="U4148" s="98">
        <v>90000000</v>
      </c>
      <c r="V4148" s="112">
        <v>105000000</v>
      </c>
    </row>
    <row r="4149" spans="1:22" hidden="1" x14ac:dyDescent="0.2">
      <c r="A4149" s="103">
        <v>4664</v>
      </c>
      <c r="B4149" s="1" t="s">
        <v>50</v>
      </c>
      <c r="C4149" s="14">
        <v>4</v>
      </c>
      <c r="D4149" s="14">
        <v>47</v>
      </c>
      <c r="E4149" s="14">
        <v>15141</v>
      </c>
      <c r="F4149" s="14" t="str">
        <f t="shared" si="321"/>
        <v>ЧД447</v>
      </c>
      <c r="G4149" s="13" t="s">
        <v>6</v>
      </c>
      <c r="I4149" s="1">
        <v>5</v>
      </c>
      <c r="J4149" s="1">
        <v>1990</v>
      </c>
      <c r="K4149" s="2" t="s">
        <v>1278</v>
      </c>
      <c r="L4149" s="122">
        <v>1.1499999999999999</v>
      </c>
      <c r="N4149" s="119">
        <v>125000000</v>
      </c>
      <c r="O4149" s="129">
        <f t="shared" si="322"/>
        <v>143750000</v>
      </c>
      <c r="P4149" s="14">
        <f t="shared" si="323"/>
        <v>0</v>
      </c>
      <c r="Q4149" s="14" t="str">
        <f>+IF(B4149='1'!$D$15,IF(C4149='1'!$D$16,'2'!D4149,""),"")</f>
        <v/>
      </c>
      <c r="S4149" s="36">
        <v>110000000</v>
      </c>
      <c r="T4149" s="88">
        <v>110000000</v>
      </c>
      <c r="U4149" s="98">
        <v>110000000</v>
      </c>
      <c r="V4149" s="112">
        <v>125000000</v>
      </c>
    </row>
    <row r="4150" spans="1:22" hidden="1" x14ac:dyDescent="0.2">
      <c r="A4150" s="103">
        <v>4665</v>
      </c>
      <c r="B4150" s="1" t="s">
        <v>50</v>
      </c>
      <c r="C4150" s="14">
        <v>4</v>
      </c>
      <c r="D4150" s="14">
        <v>46</v>
      </c>
      <c r="E4150" s="1">
        <v>15141</v>
      </c>
      <c r="F4150" s="1" t="str">
        <f t="shared" si="321"/>
        <v>ЧД446</v>
      </c>
      <c r="G4150" s="2" t="s">
        <v>6</v>
      </c>
      <c r="I4150" s="1">
        <v>5</v>
      </c>
      <c r="J4150" s="1">
        <v>1986</v>
      </c>
      <c r="K4150" s="2" t="s">
        <v>1278</v>
      </c>
      <c r="L4150" s="122">
        <v>1.1499999999999999</v>
      </c>
      <c r="N4150" s="119">
        <v>125000000</v>
      </c>
      <c r="O4150" s="129">
        <f t="shared" si="322"/>
        <v>143750000</v>
      </c>
      <c r="P4150" s="14">
        <f t="shared" si="323"/>
        <v>0</v>
      </c>
      <c r="Q4150" s="14" t="str">
        <f>+IF(B4150='1'!$D$15,IF(C4150='1'!$D$16,'2'!D4150,""),"")</f>
        <v/>
      </c>
      <c r="S4150" s="36">
        <v>110000000</v>
      </c>
      <c r="T4150" s="88">
        <v>110000000</v>
      </c>
      <c r="U4150" s="98">
        <v>110000000</v>
      </c>
      <c r="V4150" s="112">
        <v>125000000</v>
      </c>
    </row>
    <row r="4151" spans="1:22" hidden="1" x14ac:dyDescent="0.2">
      <c r="A4151" s="103">
        <v>4666</v>
      </c>
      <c r="B4151" s="1" t="s">
        <v>50</v>
      </c>
      <c r="C4151" s="14">
        <v>4</v>
      </c>
      <c r="D4151" s="14">
        <v>41</v>
      </c>
      <c r="E4151" s="1">
        <v>15141</v>
      </c>
      <c r="F4151" s="1" t="str">
        <f t="shared" si="321"/>
        <v>ЧД441</v>
      </c>
      <c r="G4151" s="2" t="s">
        <v>6</v>
      </c>
      <c r="I4151" s="1">
        <v>5</v>
      </c>
      <c r="J4151" s="1">
        <v>1978</v>
      </c>
      <c r="K4151" s="2" t="s">
        <v>1278</v>
      </c>
      <c r="L4151" s="122">
        <v>1.1499999999999999</v>
      </c>
      <c r="N4151" s="119">
        <v>105000000</v>
      </c>
      <c r="O4151" s="129">
        <f t="shared" si="322"/>
        <v>120749999.99999999</v>
      </c>
      <c r="P4151" s="14">
        <f t="shared" si="323"/>
        <v>0</v>
      </c>
      <c r="Q4151" s="14" t="str">
        <f>+IF(B4151='1'!$D$15,IF(C4151='1'!$D$16,'2'!D4151,""),"")</f>
        <v/>
      </c>
      <c r="S4151" s="36">
        <v>80000000</v>
      </c>
      <c r="T4151" s="88">
        <v>80000000</v>
      </c>
      <c r="U4151" s="98">
        <v>90000000</v>
      </c>
      <c r="V4151" s="112">
        <v>105000000</v>
      </c>
    </row>
    <row r="4152" spans="1:22" hidden="1" x14ac:dyDescent="0.2">
      <c r="A4152" s="103">
        <v>4667</v>
      </c>
      <c r="B4152" s="1" t="s">
        <v>50</v>
      </c>
      <c r="C4152" s="14">
        <v>4</v>
      </c>
      <c r="D4152" s="14">
        <v>39</v>
      </c>
      <c r="E4152" s="1">
        <v>15141</v>
      </c>
      <c r="F4152" s="1" t="str">
        <f t="shared" si="321"/>
        <v>ЧД439</v>
      </c>
      <c r="G4152" s="2" t="s">
        <v>6</v>
      </c>
      <c r="I4152" s="1">
        <v>5</v>
      </c>
      <c r="J4152" s="1">
        <v>1978</v>
      </c>
      <c r="K4152" s="2" t="s">
        <v>1278</v>
      </c>
      <c r="L4152" s="122">
        <v>1.1499999999999999</v>
      </c>
      <c r="N4152" s="119">
        <v>125000000</v>
      </c>
      <c r="O4152" s="129">
        <f t="shared" si="322"/>
        <v>143750000</v>
      </c>
      <c r="P4152" s="14">
        <f t="shared" si="323"/>
        <v>0</v>
      </c>
      <c r="Q4152" s="14" t="str">
        <f>+IF(B4152='1'!$D$15,IF(C4152='1'!$D$16,'2'!D4152,""),"")</f>
        <v/>
      </c>
      <c r="S4152" s="36">
        <v>95000000</v>
      </c>
      <c r="T4152" s="88">
        <v>95000000</v>
      </c>
      <c r="U4152" s="98">
        <v>110000000</v>
      </c>
      <c r="V4152" s="112">
        <v>125000000</v>
      </c>
    </row>
    <row r="4153" spans="1:22" hidden="1" x14ac:dyDescent="0.2">
      <c r="A4153" s="103">
        <v>4668</v>
      </c>
      <c r="B4153" s="43" t="s">
        <v>50</v>
      </c>
      <c r="C4153" s="43">
        <v>4</v>
      </c>
      <c r="D4153" s="43">
        <v>37</v>
      </c>
      <c r="E4153" s="43">
        <v>15160</v>
      </c>
      <c r="F4153" s="43" t="str">
        <f t="shared" si="321"/>
        <v>ЧД437</v>
      </c>
      <c r="G4153" s="44" t="s">
        <v>2449</v>
      </c>
      <c r="H4153" s="44"/>
      <c r="I4153" s="43">
        <v>3</v>
      </c>
      <c r="J4153" s="43">
        <v>1963</v>
      </c>
      <c r="K4153" s="44" t="s">
        <v>1278</v>
      </c>
      <c r="L4153" s="124">
        <v>1.1499999999999999</v>
      </c>
      <c r="M4153" s="45" t="s">
        <v>2015</v>
      </c>
      <c r="N4153" s="128">
        <v>0</v>
      </c>
      <c r="O4153" s="129">
        <f t="shared" si="322"/>
        <v>0</v>
      </c>
      <c r="P4153" s="14">
        <f t="shared" si="323"/>
        <v>0</v>
      </c>
      <c r="Q4153" s="14" t="str">
        <f>+IF(B4153='1'!$D$15,IF(C4153='1'!$D$16,'2'!D4153,""),"")</f>
        <v/>
      </c>
      <c r="S4153" s="46">
        <v>0</v>
      </c>
      <c r="T4153" s="47">
        <v>0</v>
      </c>
      <c r="U4153" s="128">
        <v>0</v>
      </c>
      <c r="V4153" s="108">
        <v>0</v>
      </c>
    </row>
    <row r="4154" spans="1:22" hidden="1" x14ac:dyDescent="0.2">
      <c r="A4154" s="103">
        <v>4669</v>
      </c>
      <c r="B4154" s="1" t="s">
        <v>50</v>
      </c>
      <c r="C4154" s="14">
        <v>4</v>
      </c>
      <c r="D4154" s="14">
        <v>33</v>
      </c>
      <c r="E4154" s="1">
        <v>15141</v>
      </c>
      <c r="F4154" s="1" t="str">
        <f t="shared" si="321"/>
        <v>ЧД433</v>
      </c>
      <c r="G4154" s="2" t="s">
        <v>6</v>
      </c>
      <c r="I4154" s="1">
        <v>4</v>
      </c>
      <c r="J4154" s="1">
        <v>1974</v>
      </c>
      <c r="K4154" s="2" t="s">
        <v>1278</v>
      </c>
      <c r="L4154" s="122">
        <v>1.1499999999999999</v>
      </c>
      <c r="N4154" s="119">
        <v>105000000</v>
      </c>
      <c r="O4154" s="129">
        <f t="shared" si="322"/>
        <v>120749999.99999999</v>
      </c>
      <c r="P4154" s="14">
        <f t="shared" si="323"/>
        <v>0</v>
      </c>
      <c r="Q4154" s="14" t="str">
        <f>+IF(B4154='1'!$D$15,IF(C4154='1'!$D$16,'2'!D4154,""),"")</f>
        <v/>
      </c>
      <c r="S4154" s="36">
        <v>80000000</v>
      </c>
      <c r="T4154" s="88">
        <v>80000000</v>
      </c>
      <c r="U4154" s="98">
        <v>90000000</v>
      </c>
      <c r="V4154" s="112">
        <v>105000000</v>
      </c>
    </row>
    <row r="4155" spans="1:22" hidden="1" x14ac:dyDescent="0.2">
      <c r="A4155" s="103">
        <v>4670</v>
      </c>
      <c r="B4155" s="1" t="s">
        <v>50</v>
      </c>
      <c r="C4155" s="14">
        <v>4</v>
      </c>
      <c r="D4155" s="14">
        <v>32</v>
      </c>
      <c r="E4155" s="1">
        <v>15141</v>
      </c>
      <c r="F4155" s="1" t="str">
        <f t="shared" si="321"/>
        <v>ЧД432</v>
      </c>
      <c r="G4155" s="2" t="s">
        <v>6</v>
      </c>
      <c r="I4155" s="1">
        <v>4</v>
      </c>
      <c r="J4155" s="1">
        <v>1967</v>
      </c>
      <c r="K4155" s="2" t="s">
        <v>1278</v>
      </c>
      <c r="L4155" s="122">
        <v>1.1499999999999999</v>
      </c>
      <c r="N4155" s="119">
        <v>105000000</v>
      </c>
      <c r="O4155" s="129">
        <f t="shared" si="322"/>
        <v>120749999.99999999</v>
      </c>
      <c r="P4155" s="14">
        <f t="shared" si="323"/>
        <v>0</v>
      </c>
      <c r="Q4155" s="14" t="str">
        <f>+IF(B4155='1'!$D$15,IF(C4155='1'!$D$16,'2'!D4155,""),"")</f>
        <v/>
      </c>
      <c r="S4155" s="36">
        <v>80000000</v>
      </c>
      <c r="T4155" s="88">
        <v>80000000</v>
      </c>
      <c r="U4155" s="98">
        <v>90000000</v>
      </c>
      <c r="V4155" s="112">
        <v>105000000</v>
      </c>
    </row>
    <row r="4156" spans="1:22" hidden="1" x14ac:dyDescent="0.2">
      <c r="A4156" s="103">
        <v>4671</v>
      </c>
      <c r="B4156" s="14" t="s">
        <v>50</v>
      </c>
      <c r="C4156" s="14">
        <v>4</v>
      </c>
      <c r="D4156" s="14">
        <v>29</v>
      </c>
      <c r="E4156" s="14">
        <v>15141</v>
      </c>
      <c r="F4156" s="14" t="str">
        <f t="shared" ref="F4156:F4219" si="326">+B4156&amp;C4156&amp;D4156</f>
        <v>ЧД429</v>
      </c>
      <c r="G4156" s="13" t="s">
        <v>6</v>
      </c>
      <c r="H4156" s="13"/>
      <c r="I4156" s="14">
        <v>6</v>
      </c>
      <c r="J4156" s="14">
        <v>2007</v>
      </c>
      <c r="K4156" s="13" t="s">
        <v>1278</v>
      </c>
      <c r="L4156" s="125">
        <f>+$L$1</f>
        <v>1.1000000000000001</v>
      </c>
      <c r="M4156" s="7"/>
      <c r="N4156" s="119">
        <v>2400000</v>
      </c>
      <c r="O4156" s="129">
        <f t="shared" si="322"/>
        <v>2640000</v>
      </c>
      <c r="P4156" s="14">
        <f t="shared" si="323"/>
        <v>0</v>
      </c>
      <c r="Q4156" s="14" t="str">
        <f>+IF(B4156='1'!$D$15,IF(C4156='1'!$D$16,'2'!D4156,""),"")</f>
        <v/>
      </c>
      <c r="S4156" s="36">
        <v>1800000</v>
      </c>
      <c r="T4156" s="88">
        <v>1800000</v>
      </c>
      <c r="U4156" s="98">
        <v>2000000</v>
      </c>
      <c r="V4156" s="112">
        <v>2400000</v>
      </c>
    </row>
    <row r="4157" spans="1:22" hidden="1" x14ac:dyDescent="0.2">
      <c r="A4157" s="103">
        <v>4672</v>
      </c>
      <c r="B4157" s="1" t="s">
        <v>50</v>
      </c>
      <c r="C4157" s="14">
        <v>4</v>
      </c>
      <c r="D4157" s="14">
        <v>21</v>
      </c>
      <c r="E4157" s="1">
        <v>15160</v>
      </c>
      <c r="F4157" s="1" t="str">
        <f t="shared" si="326"/>
        <v>ЧД421</v>
      </c>
      <c r="G4157" s="2" t="s">
        <v>6</v>
      </c>
      <c r="I4157" s="1">
        <v>6</v>
      </c>
      <c r="J4157" s="1">
        <v>1996</v>
      </c>
      <c r="K4157" s="2" t="s">
        <v>1278</v>
      </c>
      <c r="L4157" s="122">
        <v>1.1499999999999999</v>
      </c>
      <c r="N4157" s="119">
        <v>130000000</v>
      </c>
      <c r="O4157" s="129">
        <f t="shared" si="322"/>
        <v>149500000</v>
      </c>
      <c r="P4157" s="14">
        <f t="shared" si="323"/>
        <v>0</v>
      </c>
      <c r="Q4157" s="14" t="str">
        <f>+IF(B4157='1'!$D$15,IF(C4157='1'!$D$16,'2'!D4157,""),"")</f>
        <v/>
      </c>
      <c r="S4157" s="36">
        <v>120000000</v>
      </c>
      <c r="T4157" s="88">
        <v>120000000</v>
      </c>
      <c r="U4157" s="98">
        <v>120000000</v>
      </c>
      <c r="V4157" s="112">
        <v>130000000</v>
      </c>
    </row>
    <row r="4158" spans="1:22" hidden="1" x14ac:dyDescent="0.2">
      <c r="A4158" s="103">
        <v>4673</v>
      </c>
      <c r="B4158" s="1" t="s">
        <v>50</v>
      </c>
      <c r="C4158" s="14">
        <v>4</v>
      </c>
      <c r="D4158" s="14">
        <v>20</v>
      </c>
      <c r="E4158" s="1">
        <v>15160</v>
      </c>
      <c r="F4158" s="1" t="str">
        <f t="shared" si="326"/>
        <v>ЧД420</v>
      </c>
      <c r="G4158" s="2" t="s">
        <v>6</v>
      </c>
      <c r="I4158" s="1">
        <v>3</v>
      </c>
      <c r="J4158" s="1">
        <v>1980</v>
      </c>
      <c r="K4158" s="2" t="s">
        <v>1278</v>
      </c>
      <c r="L4158" s="122">
        <v>1.1499999999999999</v>
      </c>
      <c r="N4158" s="119">
        <v>80000000</v>
      </c>
      <c r="O4158" s="129">
        <f t="shared" si="322"/>
        <v>92000000</v>
      </c>
      <c r="P4158" s="14">
        <f t="shared" si="323"/>
        <v>0</v>
      </c>
      <c r="Q4158" s="14" t="str">
        <f>+IF(B4158='1'!$D$15,IF(C4158='1'!$D$16,'2'!D4158,""),"")</f>
        <v/>
      </c>
      <c r="S4158" s="36">
        <v>65000000</v>
      </c>
      <c r="T4158" s="88">
        <v>65000000</v>
      </c>
      <c r="U4158" s="98">
        <v>65000000</v>
      </c>
      <c r="V4158" s="112">
        <v>80000000</v>
      </c>
    </row>
    <row r="4159" spans="1:22" hidden="1" x14ac:dyDescent="0.2">
      <c r="A4159" s="103">
        <v>4674</v>
      </c>
      <c r="B4159" s="1" t="s">
        <v>50</v>
      </c>
      <c r="C4159" s="14">
        <v>4</v>
      </c>
      <c r="D4159" s="14">
        <v>19</v>
      </c>
      <c r="E4159" s="1">
        <v>15160</v>
      </c>
      <c r="F4159" s="1" t="str">
        <f t="shared" si="326"/>
        <v>ЧД419</v>
      </c>
      <c r="G4159" s="2" t="s">
        <v>6</v>
      </c>
      <c r="I4159" s="1">
        <v>3</v>
      </c>
      <c r="J4159" s="1">
        <v>1958</v>
      </c>
      <c r="K4159" s="2" t="s">
        <v>1278</v>
      </c>
      <c r="L4159" s="122">
        <v>1.1499999999999999</v>
      </c>
      <c r="N4159" s="119">
        <v>80000000</v>
      </c>
      <c r="O4159" s="129">
        <f t="shared" ref="O4159:O4222" si="327">L4159*N4159</f>
        <v>92000000</v>
      </c>
      <c r="P4159" s="14">
        <f t="shared" si="323"/>
        <v>0</v>
      </c>
      <c r="Q4159" s="14" t="str">
        <f>+IF(B4159='1'!$D$15,IF(C4159='1'!$D$16,'2'!D4159,""),"")</f>
        <v/>
      </c>
      <c r="S4159" s="36">
        <v>65000000</v>
      </c>
      <c r="T4159" s="88">
        <v>65000000</v>
      </c>
      <c r="U4159" s="98">
        <v>65000000</v>
      </c>
      <c r="V4159" s="112">
        <v>80000000</v>
      </c>
    </row>
    <row r="4160" spans="1:22" hidden="1" x14ac:dyDescent="0.2">
      <c r="A4160" s="103">
        <v>4675</v>
      </c>
      <c r="B4160" s="1" t="s">
        <v>50</v>
      </c>
      <c r="C4160" s="14">
        <v>4</v>
      </c>
      <c r="D4160" s="14">
        <v>18</v>
      </c>
      <c r="E4160" s="1">
        <v>15141</v>
      </c>
      <c r="F4160" s="1" t="str">
        <f t="shared" si="326"/>
        <v>ЧД418</v>
      </c>
      <c r="G4160" s="2" t="s">
        <v>6</v>
      </c>
      <c r="I4160" s="1">
        <v>3</v>
      </c>
      <c r="J4160" s="1">
        <v>1958</v>
      </c>
      <c r="K4160" s="2" t="s">
        <v>1278</v>
      </c>
      <c r="L4160" s="122">
        <v>1.1499999999999999</v>
      </c>
      <c r="N4160" s="119">
        <v>80000000</v>
      </c>
      <c r="O4160" s="129">
        <f t="shared" si="327"/>
        <v>92000000</v>
      </c>
      <c r="P4160" s="14">
        <f t="shared" si="323"/>
        <v>0</v>
      </c>
      <c r="Q4160" s="14" t="str">
        <f>+IF(B4160='1'!$D$15,IF(C4160='1'!$D$16,'2'!D4160,""),"")</f>
        <v/>
      </c>
      <c r="S4160" s="36">
        <v>65000000</v>
      </c>
      <c r="T4160" s="88">
        <v>65000000</v>
      </c>
      <c r="U4160" s="98">
        <v>65000000</v>
      </c>
      <c r="V4160" s="112">
        <v>80000000</v>
      </c>
    </row>
    <row r="4161" spans="1:22" hidden="1" x14ac:dyDescent="0.2">
      <c r="A4161" s="103">
        <v>4676</v>
      </c>
      <c r="B4161" s="1" t="s">
        <v>50</v>
      </c>
      <c r="C4161" s="14">
        <v>4</v>
      </c>
      <c r="D4161" s="14">
        <v>17</v>
      </c>
      <c r="E4161" s="1">
        <v>15160</v>
      </c>
      <c r="F4161" s="1" t="str">
        <f t="shared" si="326"/>
        <v>ЧД417</v>
      </c>
      <c r="G4161" s="2" t="s">
        <v>6</v>
      </c>
      <c r="I4161" s="1">
        <v>3</v>
      </c>
      <c r="J4161" s="1">
        <v>1959</v>
      </c>
      <c r="K4161" s="2" t="s">
        <v>1278</v>
      </c>
      <c r="L4161" s="122">
        <v>1.1499999999999999</v>
      </c>
      <c r="N4161" s="119">
        <v>80000000</v>
      </c>
      <c r="O4161" s="129">
        <f t="shared" si="327"/>
        <v>92000000</v>
      </c>
      <c r="P4161" s="14">
        <f t="shared" ref="P4161:P4224" si="328">+IF(Q4161="",0,P4160+1)</f>
        <v>0</v>
      </c>
      <c r="Q4161" s="14" t="str">
        <f>+IF(B4161='1'!$D$15,IF(C4161='1'!$D$16,'2'!D4161,""),"")</f>
        <v/>
      </c>
      <c r="S4161" s="36">
        <v>65000000</v>
      </c>
      <c r="T4161" s="88">
        <v>65000000</v>
      </c>
      <c r="U4161" s="98">
        <v>65000000</v>
      </c>
      <c r="V4161" s="112">
        <v>80000000</v>
      </c>
    </row>
    <row r="4162" spans="1:22" hidden="1" x14ac:dyDescent="0.2">
      <c r="A4162" s="103">
        <v>4677</v>
      </c>
      <c r="B4162" s="1" t="s">
        <v>50</v>
      </c>
      <c r="C4162" s="14">
        <v>4</v>
      </c>
      <c r="D4162" s="14">
        <v>16</v>
      </c>
      <c r="E4162" s="1">
        <v>15170</v>
      </c>
      <c r="F4162" s="1" t="str">
        <f t="shared" si="326"/>
        <v>ЧД416</v>
      </c>
      <c r="G4162" s="2" t="s">
        <v>6</v>
      </c>
      <c r="I4162" s="1">
        <v>3</v>
      </c>
      <c r="J4162" s="1">
        <v>1956</v>
      </c>
      <c r="K4162" s="2" t="s">
        <v>1278</v>
      </c>
      <c r="L4162" s="122">
        <v>1.1499999999999999</v>
      </c>
      <c r="N4162" s="119">
        <v>80000000</v>
      </c>
      <c r="O4162" s="129">
        <f t="shared" si="327"/>
        <v>92000000</v>
      </c>
      <c r="P4162" s="14">
        <f t="shared" si="328"/>
        <v>0</v>
      </c>
      <c r="Q4162" s="14" t="str">
        <f>+IF(B4162='1'!$D$15,IF(C4162='1'!$D$16,'2'!D4162,""),"")</f>
        <v/>
      </c>
      <c r="S4162" s="36">
        <v>65000000</v>
      </c>
      <c r="T4162" s="88">
        <v>65000000</v>
      </c>
      <c r="U4162" s="98">
        <v>65000000</v>
      </c>
      <c r="V4162" s="112">
        <v>80000000</v>
      </c>
    </row>
    <row r="4163" spans="1:22" hidden="1" x14ac:dyDescent="0.2">
      <c r="A4163" s="103">
        <v>4678</v>
      </c>
      <c r="B4163" s="1" t="s">
        <v>50</v>
      </c>
      <c r="C4163" s="14">
        <v>4</v>
      </c>
      <c r="D4163" s="14">
        <v>15</v>
      </c>
      <c r="E4163" s="1">
        <v>15170</v>
      </c>
      <c r="F4163" s="1" t="str">
        <f t="shared" si="326"/>
        <v>ЧД415</v>
      </c>
      <c r="G4163" s="2" t="s">
        <v>6</v>
      </c>
      <c r="I4163" s="1">
        <v>3</v>
      </c>
      <c r="J4163" s="1">
        <v>1965</v>
      </c>
      <c r="K4163" s="2" t="s">
        <v>1278</v>
      </c>
      <c r="L4163" s="122">
        <v>1.1499999999999999</v>
      </c>
      <c r="N4163" s="119">
        <v>80000000</v>
      </c>
      <c r="O4163" s="129">
        <f t="shared" si="327"/>
        <v>92000000</v>
      </c>
      <c r="P4163" s="14">
        <f t="shared" si="328"/>
        <v>0</v>
      </c>
      <c r="Q4163" s="14" t="str">
        <f>+IF(B4163='1'!$D$15,IF(C4163='1'!$D$16,'2'!D4163,""),"")</f>
        <v/>
      </c>
      <c r="S4163" s="36">
        <v>65000000</v>
      </c>
      <c r="T4163" s="88">
        <v>65000000</v>
      </c>
      <c r="U4163" s="98">
        <v>65000000</v>
      </c>
      <c r="V4163" s="112">
        <v>80000000</v>
      </c>
    </row>
    <row r="4164" spans="1:22" hidden="1" x14ac:dyDescent="0.2">
      <c r="A4164" s="103">
        <v>4679</v>
      </c>
      <c r="B4164" s="1" t="s">
        <v>50</v>
      </c>
      <c r="C4164" s="14">
        <v>4</v>
      </c>
      <c r="D4164" s="14">
        <v>14</v>
      </c>
      <c r="E4164" s="1">
        <v>15170</v>
      </c>
      <c r="F4164" s="1" t="str">
        <f t="shared" si="326"/>
        <v>ЧД414</v>
      </c>
      <c r="G4164" s="2" t="s">
        <v>6</v>
      </c>
      <c r="I4164" s="1">
        <v>3</v>
      </c>
      <c r="J4164" s="1">
        <v>1957</v>
      </c>
      <c r="K4164" s="2" t="s">
        <v>1278</v>
      </c>
      <c r="L4164" s="122">
        <v>1.1499999999999999</v>
      </c>
      <c r="N4164" s="119">
        <v>80000000</v>
      </c>
      <c r="O4164" s="129">
        <f t="shared" si="327"/>
        <v>92000000</v>
      </c>
      <c r="P4164" s="14">
        <f t="shared" si="328"/>
        <v>0</v>
      </c>
      <c r="Q4164" s="14" t="str">
        <f>+IF(B4164='1'!$D$15,IF(C4164='1'!$D$16,'2'!D4164,""),"")</f>
        <v/>
      </c>
      <c r="S4164" s="36">
        <v>65000000</v>
      </c>
      <c r="T4164" s="88">
        <v>65000000</v>
      </c>
      <c r="U4164" s="98">
        <v>65000000</v>
      </c>
      <c r="V4164" s="112">
        <v>80000000</v>
      </c>
    </row>
    <row r="4165" spans="1:22" hidden="1" x14ac:dyDescent="0.2">
      <c r="A4165" s="103">
        <v>4680</v>
      </c>
      <c r="B4165" s="1" t="s">
        <v>50</v>
      </c>
      <c r="C4165" s="14">
        <v>4</v>
      </c>
      <c r="D4165" s="14">
        <v>13</v>
      </c>
      <c r="E4165" s="1">
        <v>15160</v>
      </c>
      <c r="F4165" s="1" t="str">
        <f t="shared" si="326"/>
        <v>ЧД413</v>
      </c>
      <c r="G4165" s="2" t="s">
        <v>6</v>
      </c>
      <c r="I4165" s="1">
        <v>3</v>
      </c>
      <c r="J4165" s="1">
        <v>1958</v>
      </c>
      <c r="K4165" s="2" t="s">
        <v>1278</v>
      </c>
      <c r="L4165" s="122">
        <v>1.1499999999999999</v>
      </c>
      <c r="N4165" s="119">
        <v>80000000</v>
      </c>
      <c r="O4165" s="129">
        <f t="shared" si="327"/>
        <v>92000000</v>
      </c>
      <c r="P4165" s="14">
        <f t="shared" si="328"/>
        <v>0</v>
      </c>
      <c r="Q4165" s="14" t="str">
        <f>+IF(B4165='1'!$D$15,IF(C4165='1'!$D$16,'2'!D4165,""),"")</f>
        <v/>
      </c>
      <c r="S4165" s="36">
        <v>65000000</v>
      </c>
      <c r="T4165" s="88">
        <v>65000000</v>
      </c>
      <c r="U4165" s="98">
        <v>65000000</v>
      </c>
      <c r="V4165" s="112">
        <v>80000000</v>
      </c>
    </row>
    <row r="4166" spans="1:22" hidden="1" x14ac:dyDescent="0.2">
      <c r="A4166" s="103">
        <v>4681</v>
      </c>
      <c r="B4166" s="1" t="s">
        <v>50</v>
      </c>
      <c r="C4166" s="14">
        <v>4</v>
      </c>
      <c r="D4166" s="14">
        <v>12</v>
      </c>
      <c r="E4166" s="1">
        <v>15141</v>
      </c>
      <c r="F4166" s="1" t="str">
        <f t="shared" si="326"/>
        <v>ЧД412</v>
      </c>
      <c r="G4166" s="2" t="s">
        <v>6</v>
      </c>
      <c r="I4166" s="1">
        <v>3</v>
      </c>
      <c r="J4166" s="1">
        <v>1956</v>
      </c>
      <c r="K4166" s="2" t="s">
        <v>1279</v>
      </c>
      <c r="L4166" s="122">
        <v>1.1499999999999999</v>
      </c>
      <c r="N4166" s="119">
        <v>80000000</v>
      </c>
      <c r="O4166" s="129">
        <f t="shared" si="327"/>
        <v>92000000</v>
      </c>
      <c r="P4166" s="14">
        <f t="shared" si="328"/>
        <v>0</v>
      </c>
      <c r="Q4166" s="14" t="str">
        <f>+IF(B4166='1'!$D$15,IF(C4166='1'!$D$16,'2'!D4166,""),"")</f>
        <v/>
      </c>
      <c r="S4166" s="36">
        <v>65000000</v>
      </c>
      <c r="T4166" s="88">
        <v>65000000</v>
      </c>
      <c r="U4166" s="98">
        <v>65000000</v>
      </c>
      <c r="V4166" s="112">
        <v>80000000</v>
      </c>
    </row>
    <row r="4167" spans="1:22" hidden="1" x14ac:dyDescent="0.2">
      <c r="A4167" s="103">
        <v>4682</v>
      </c>
      <c r="B4167" s="1" t="s">
        <v>50</v>
      </c>
      <c r="C4167" s="14">
        <v>4</v>
      </c>
      <c r="D4167" s="14">
        <v>11</v>
      </c>
      <c r="E4167" s="1">
        <v>15141</v>
      </c>
      <c r="F4167" s="1" t="str">
        <f t="shared" si="326"/>
        <v>ЧД411</v>
      </c>
      <c r="G4167" s="2" t="s">
        <v>6</v>
      </c>
      <c r="I4167" s="1">
        <v>3</v>
      </c>
      <c r="J4167" s="1">
        <v>1957</v>
      </c>
      <c r="K4167" s="2" t="s">
        <v>1278</v>
      </c>
      <c r="L4167" s="122">
        <v>1.1499999999999999</v>
      </c>
      <c r="N4167" s="119">
        <v>80000000</v>
      </c>
      <c r="O4167" s="129">
        <f t="shared" si="327"/>
        <v>92000000</v>
      </c>
      <c r="P4167" s="14">
        <f t="shared" si="328"/>
        <v>0</v>
      </c>
      <c r="Q4167" s="14" t="str">
        <f>+IF(B4167='1'!$D$15,IF(C4167='1'!$D$16,'2'!D4167,""),"")</f>
        <v/>
      </c>
      <c r="S4167" s="36">
        <v>65000000</v>
      </c>
      <c r="T4167" s="88">
        <v>65000000</v>
      </c>
      <c r="U4167" s="98">
        <v>65000000</v>
      </c>
      <c r="V4167" s="112">
        <v>80000000</v>
      </c>
    </row>
    <row r="4168" spans="1:22" hidden="1" x14ac:dyDescent="0.2">
      <c r="A4168" s="103">
        <v>4683</v>
      </c>
      <c r="B4168" s="1" t="s">
        <v>50</v>
      </c>
      <c r="C4168" s="14">
        <v>4</v>
      </c>
      <c r="D4168" s="14">
        <v>10</v>
      </c>
      <c r="E4168" s="1">
        <v>15141</v>
      </c>
      <c r="F4168" s="1" t="str">
        <f t="shared" si="326"/>
        <v>ЧД410</v>
      </c>
      <c r="G4168" s="2" t="s">
        <v>7</v>
      </c>
      <c r="I4168" s="1">
        <v>13</v>
      </c>
      <c r="J4168" s="1">
        <v>2010</v>
      </c>
      <c r="K4168" s="2" t="s">
        <v>1645</v>
      </c>
      <c r="L4168" s="122">
        <f>+$L$1</f>
        <v>1.1000000000000001</v>
      </c>
      <c r="N4168" s="119">
        <v>3400000</v>
      </c>
      <c r="O4168" s="129">
        <f t="shared" si="327"/>
        <v>3740000.0000000005</v>
      </c>
      <c r="P4168" s="14">
        <f t="shared" si="328"/>
        <v>0</v>
      </c>
      <c r="Q4168" s="14" t="str">
        <f>+IF(B4168='1'!$D$15,IF(C4168='1'!$D$16,'2'!D4168,""),"")</f>
        <v/>
      </c>
      <c r="S4168" s="36">
        <v>2200000</v>
      </c>
      <c r="T4168" s="88">
        <v>2200000</v>
      </c>
      <c r="U4168" s="98">
        <v>3000000</v>
      </c>
      <c r="V4168" s="112">
        <v>3400000</v>
      </c>
    </row>
    <row r="4169" spans="1:22" hidden="1" x14ac:dyDescent="0.2">
      <c r="A4169" s="103">
        <v>4684</v>
      </c>
      <c r="B4169" s="1" t="s">
        <v>50</v>
      </c>
      <c r="C4169" s="14">
        <v>4</v>
      </c>
      <c r="D4169" s="14">
        <v>9</v>
      </c>
      <c r="E4169" s="1">
        <v>15160</v>
      </c>
      <c r="F4169" s="1" t="str">
        <f t="shared" si="326"/>
        <v>ЧД49</v>
      </c>
      <c r="G4169" s="2" t="s">
        <v>6</v>
      </c>
      <c r="I4169" s="1">
        <v>3</v>
      </c>
      <c r="J4169" s="1">
        <v>1979</v>
      </c>
      <c r="K4169" s="2" t="s">
        <v>1278</v>
      </c>
      <c r="L4169" s="122">
        <v>1.1499999999999999</v>
      </c>
      <c r="N4169" s="119">
        <v>80000000</v>
      </c>
      <c r="O4169" s="129">
        <f t="shared" si="327"/>
        <v>92000000</v>
      </c>
      <c r="P4169" s="14">
        <f t="shared" si="328"/>
        <v>0</v>
      </c>
      <c r="Q4169" s="14" t="str">
        <f>+IF(B4169='1'!$D$15,IF(C4169='1'!$D$16,'2'!D4169,""),"")</f>
        <v/>
      </c>
      <c r="S4169" s="36"/>
      <c r="T4169" s="87">
        <v>0</v>
      </c>
      <c r="U4169" s="98">
        <v>65000000</v>
      </c>
      <c r="V4169" s="112">
        <v>80000000</v>
      </c>
    </row>
    <row r="4170" spans="1:22" hidden="1" x14ac:dyDescent="0.2">
      <c r="A4170" s="103">
        <v>4685</v>
      </c>
      <c r="B4170" s="43" t="s">
        <v>50</v>
      </c>
      <c r="C4170" s="43">
        <v>4</v>
      </c>
      <c r="D4170" s="43">
        <v>6</v>
      </c>
      <c r="E4170" s="43">
        <v>15160</v>
      </c>
      <c r="F4170" s="43" t="str">
        <f t="shared" si="326"/>
        <v>ЧД46</v>
      </c>
      <c r="G4170" s="44" t="s">
        <v>2449</v>
      </c>
      <c r="H4170" s="44"/>
      <c r="I4170" s="43">
        <v>3</v>
      </c>
      <c r="J4170" s="43">
        <v>1953</v>
      </c>
      <c r="K4170" s="44" t="s">
        <v>1280</v>
      </c>
      <c r="L4170" s="124">
        <v>1.1499999999999999</v>
      </c>
      <c r="M4170" s="45" t="s">
        <v>2015</v>
      </c>
      <c r="N4170" s="128">
        <v>0</v>
      </c>
      <c r="O4170" s="129">
        <f t="shared" si="327"/>
        <v>0</v>
      </c>
      <c r="P4170" s="14">
        <f t="shared" si="328"/>
        <v>0</v>
      </c>
      <c r="Q4170" s="14" t="str">
        <f>+IF(B4170='1'!$D$15,IF(C4170='1'!$D$16,'2'!D4170,""),"")</f>
        <v/>
      </c>
      <c r="S4170" s="46">
        <v>0</v>
      </c>
      <c r="T4170" s="47">
        <v>0</v>
      </c>
      <c r="U4170" s="128">
        <v>0</v>
      </c>
      <c r="V4170" s="108">
        <v>0</v>
      </c>
    </row>
    <row r="4171" spans="1:22" hidden="1" x14ac:dyDescent="0.2">
      <c r="A4171" s="103">
        <v>4686</v>
      </c>
      <c r="B4171" s="1" t="s">
        <v>50</v>
      </c>
      <c r="C4171" s="14">
        <v>5</v>
      </c>
      <c r="D4171" s="14" t="s">
        <v>147</v>
      </c>
      <c r="E4171" s="1">
        <v>15141</v>
      </c>
      <c r="F4171" s="1" t="str">
        <f t="shared" si="326"/>
        <v>ЧД59А</v>
      </c>
      <c r="G4171" s="2" t="s">
        <v>7</v>
      </c>
      <c r="I4171" s="1">
        <v>6</v>
      </c>
      <c r="J4171" s="1">
        <v>2011</v>
      </c>
      <c r="K4171" s="2" t="s">
        <v>581</v>
      </c>
      <c r="L4171" s="122">
        <f>+$L$1</f>
        <v>1.1000000000000001</v>
      </c>
      <c r="N4171" s="119">
        <v>2700000</v>
      </c>
      <c r="O4171" s="129">
        <f t="shared" si="327"/>
        <v>2970000.0000000005</v>
      </c>
      <c r="P4171" s="14">
        <f t="shared" si="328"/>
        <v>0</v>
      </c>
      <c r="Q4171" s="14" t="str">
        <f>+IF(B4171='1'!$D$15,IF(C4171='1'!$D$16,'2'!D4171,""),"")</f>
        <v/>
      </c>
      <c r="S4171" s="36">
        <v>2000000</v>
      </c>
      <c r="T4171" s="87">
        <v>2000000</v>
      </c>
      <c r="U4171" s="98">
        <v>2300000</v>
      </c>
      <c r="V4171" s="112">
        <v>2700000</v>
      </c>
    </row>
    <row r="4172" spans="1:22" hidden="1" x14ac:dyDescent="0.2">
      <c r="A4172" s="103">
        <v>4687</v>
      </c>
      <c r="B4172" s="1" t="s">
        <v>50</v>
      </c>
      <c r="C4172" s="14">
        <v>5</v>
      </c>
      <c r="D4172" s="14" t="s">
        <v>491</v>
      </c>
      <c r="E4172" s="1">
        <v>15141</v>
      </c>
      <c r="F4172" s="1" t="str">
        <f t="shared" si="326"/>
        <v>ЧД549/2</v>
      </c>
      <c r="G4172" s="2" t="s">
        <v>6</v>
      </c>
      <c r="I4172" s="1">
        <v>10</v>
      </c>
      <c r="J4172" s="1">
        <v>2006</v>
      </c>
      <c r="K4172" s="2" t="s">
        <v>581</v>
      </c>
      <c r="L4172" s="122">
        <f>+$L$1</f>
        <v>1.1000000000000001</v>
      </c>
      <c r="N4172" s="119">
        <v>2700000</v>
      </c>
      <c r="O4172" s="129">
        <f t="shared" si="327"/>
        <v>2970000.0000000005</v>
      </c>
      <c r="P4172" s="14">
        <f t="shared" si="328"/>
        <v>0</v>
      </c>
      <c r="Q4172" s="14" t="str">
        <f>+IF(B4172='1'!$D$15,IF(C4172='1'!$D$16,'2'!D4172,""),"")</f>
        <v/>
      </c>
      <c r="S4172" s="36">
        <v>1900000</v>
      </c>
      <c r="T4172" s="87">
        <v>2000000</v>
      </c>
      <c r="U4172" s="98">
        <v>2300000</v>
      </c>
      <c r="V4172" s="112">
        <v>2700000</v>
      </c>
    </row>
    <row r="4173" spans="1:22" hidden="1" x14ac:dyDescent="0.2">
      <c r="A4173" s="103">
        <v>4688</v>
      </c>
      <c r="B4173" s="1" t="s">
        <v>50</v>
      </c>
      <c r="C4173" s="14">
        <v>5</v>
      </c>
      <c r="D4173" s="14" t="s">
        <v>1650</v>
      </c>
      <c r="E4173" s="1">
        <v>15140</v>
      </c>
      <c r="F4173" s="1" t="str">
        <f t="shared" si="326"/>
        <v>ЧД549/1</v>
      </c>
      <c r="G4173" s="2" t="s">
        <v>6</v>
      </c>
      <c r="I4173" s="1">
        <v>9</v>
      </c>
      <c r="J4173" s="1">
        <v>2006</v>
      </c>
      <c r="K4173" s="2" t="s">
        <v>581</v>
      </c>
      <c r="L4173" s="122">
        <f>+$L$1</f>
        <v>1.1000000000000001</v>
      </c>
      <c r="N4173" s="119">
        <v>2700000</v>
      </c>
      <c r="O4173" s="129">
        <f t="shared" si="327"/>
        <v>2970000.0000000005</v>
      </c>
      <c r="P4173" s="14">
        <f t="shared" si="328"/>
        <v>0</v>
      </c>
      <c r="Q4173" s="14" t="str">
        <f>+IF(B4173='1'!$D$15,IF(C4173='1'!$D$16,'2'!D4173,""),"")</f>
        <v/>
      </c>
      <c r="S4173" s="36">
        <v>1900000</v>
      </c>
      <c r="T4173" s="87">
        <v>1900000</v>
      </c>
      <c r="U4173" s="98">
        <v>2300000</v>
      </c>
      <c r="V4173" s="112">
        <v>2700000</v>
      </c>
    </row>
    <row r="4174" spans="1:22" hidden="1" x14ac:dyDescent="0.2">
      <c r="A4174" s="103">
        <v>4689</v>
      </c>
      <c r="B4174" s="1" t="s">
        <v>50</v>
      </c>
      <c r="C4174" s="14">
        <v>5</v>
      </c>
      <c r="D4174" s="14" t="s">
        <v>206</v>
      </c>
      <c r="E4174" s="1">
        <v>15141</v>
      </c>
      <c r="F4174" s="1" t="str">
        <f t="shared" si="326"/>
        <v>ЧД52а</v>
      </c>
      <c r="G4174" s="2" t="s">
        <v>1689</v>
      </c>
      <c r="H4174" s="2" t="s">
        <v>1689</v>
      </c>
      <c r="I4174" s="1">
        <v>5</v>
      </c>
      <c r="J4174" s="1">
        <v>1978</v>
      </c>
      <c r="K4174" s="2" t="s">
        <v>581</v>
      </c>
      <c r="L4174" s="122">
        <v>1.1499999999999999</v>
      </c>
      <c r="N4174" s="117">
        <v>140000000</v>
      </c>
      <c r="O4174" s="129">
        <f t="shared" si="327"/>
        <v>161000000</v>
      </c>
      <c r="P4174" s="14">
        <f t="shared" si="328"/>
        <v>0</v>
      </c>
      <c r="Q4174" s="14" t="str">
        <f>+IF(B4174='1'!$D$15,IF(C4174='1'!$D$16,'2'!D4174,""),"")</f>
        <v/>
      </c>
      <c r="S4174" s="36">
        <v>120000000</v>
      </c>
      <c r="T4174" s="87">
        <v>120000000</v>
      </c>
      <c r="U4174" s="96">
        <v>125000000</v>
      </c>
      <c r="V4174" s="108">
        <v>140000000</v>
      </c>
    </row>
    <row r="4175" spans="1:22" hidden="1" x14ac:dyDescent="0.2">
      <c r="A4175" s="103">
        <v>4690</v>
      </c>
      <c r="B4175" s="1" t="s">
        <v>50</v>
      </c>
      <c r="C4175" s="14">
        <v>5</v>
      </c>
      <c r="D4175" s="14">
        <v>47</v>
      </c>
      <c r="E4175" s="1">
        <v>15141</v>
      </c>
      <c r="F4175" s="1" t="str">
        <f t="shared" si="326"/>
        <v>ЧД547</v>
      </c>
      <c r="G4175" s="2" t="s">
        <v>6</v>
      </c>
      <c r="I4175" s="1">
        <v>10</v>
      </c>
      <c r="J4175" s="1">
        <v>2006</v>
      </c>
      <c r="K4175" s="2" t="s">
        <v>581</v>
      </c>
      <c r="L4175" s="122">
        <f>+$L$1</f>
        <v>1.1000000000000001</v>
      </c>
      <c r="N4175" s="119">
        <v>2700000</v>
      </c>
      <c r="O4175" s="129">
        <f t="shared" si="327"/>
        <v>2970000.0000000005</v>
      </c>
      <c r="P4175" s="14">
        <f t="shared" si="328"/>
        <v>0</v>
      </c>
      <c r="Q4175" s="14" t="str">
        <f>+IF(B4175='1'!$D$15,IF(C4175='1'!$D$16,'2'!D4175,""),"")</f>
        <v/>
      </c>
      <c r="S4175" s="36">
        <v>1900000</v>
      </c>
      <c r="T4175" s="88">
        <v>2000000</v>
      </c>
      <c r="U4175" s="98">
        <v>2300000</v>
      </c>
      <c r="V4175" s="112">
        <v>2700000</v>
      </c>
    </row>
    <row r="4176" spans="1:22" hidden="1" x14ac:dyDescent="0.2">
      <c r="A4176" s="103">
        <v>4691</v>
      </c>
      <c r="B4176" s="1" t="s">
        <v>50</v>
      </c>
      <c r="C4176" s="14">
        <v>5</v>
      </c>
      <c r="D4176" s="14">
        <v>45</v>
      </c>
      <c r="E4176" s="1">
        <v>15141</v>
      </c>
      <c r="F4176" s="1" t="str">
        <f t="shared" si="326"/>
        <v>ЧД545</v>
      </c>
      <c r="G4176" s="2" t="s">
        <v>6</v>
      </c>
      <c r="I4176" s="1">
        <v>10</v>
      </c>
      <c r="J4176" s="1">
        <v>2006</v>
      </c>
      <c r="K4176" s="2" t="s">
        <v>581</v>
      </c>
      <c r="L4176" s="122">
        <f>+$L$1</f>
        <v>1.1000000000000001</v>
      </c>
      <c r="N4176" s="119">
        <v>2700000</v>
      </c>
      <c r="O4176" s="129">
        <f t="shared" si="327"/>
        <v>2970000.0000000005</v>
      </c>
      <c r="P4176" s="14">
        <f t="shared" si="328"/>
        <v>0</v>
      </c>
      <c r="Q4176" s="14" t="str">
        <f>+IF(B4176='1'!$D$15,IF(C4176='1'!$D$16,'2'!D4176,""),"")</f>
        <v/>
      </c>
      <c r="S4176" s="36">
        <v>1900000</v>
      </c>
      <c r="T4176" s="88">
        <v>2000000</v>
      </c>
      <c r="U4176" s="98">
        <v>2300000</v>
      </c>
      <c r="V4176" s="112">
        <v>2700000</v>
      </c>
    </row>
    <row r="4177" spans="1:22" hidden="1" x14ac:dyDescent="0.2">
      <c r="A4177" s="103">
        <v>4692</v>
      </c>
      <c r="B4177" s="1" t="s">
        <v>50</v>
      </c>
      <c r="C4177" s="14">
        <v>5</v>
      </c>
      <c r="D4177" s="14">
        <v>34</v>
      </c>
      <c r="E4177" s="1">
        <v>15141</v>
      </c>
      <c r="F4177" s="1" t="str">
        <f t="shared" si="326"/>
        <v>ЧД534</v>
      </c>
      <c r="G4177" s="2" t="s">
        <v>183</v>
      </c>
      <c r="I4177" s="1">
        <v>16</v>
      </c>
      <c r="J4177" s="1">
        <v>2013</v>
      </c>
      <c r="K4177" s="2" t="s">
        <v>581</v>
      </c>
      <c r="L4177" s="122">
        <f>+$L$1</f>
        <v>1.1000000000000001</v>
      </c>
      <c r="N4177" s="117">
        <v>3700000</v>
      </c>
      <c r="O4177" s="129">
        <f t="shared" si="327"/>
        <v>4070000.0000000005</v>
      </c>
      <c r="P4177" s="14">
        <f t="shared" si="328"/>
        <v>0</v>
      </c>
      <c r="Q4177" s="14" t="str">
        <f>+IF(B4177='1'!$D$15,IF(C4177='1'!$D$16,'2'!D4177,""),"")</f>
        <v/>
      </c>
      <c r="S4177" s="36">
        <v>2500000</v>
      </c>
      <c r="T4177" s="88">
        <v>3000000</v>
      </c>
      <c r="U4177" s="98">
        <v>3200000</v>
      </c>
      <c r="V4177" s="108">
        <v>3700000</v>
      </c>
    </row>
    <row r="4178" spans="1:22" hidden="1" x14ac:dyDescent="0.2">
      <c r="A4178" s="103">
        <v>4693</v>
      </c>
      <c r="B4178" s="1" t="s">
        <v>50</v>
      </c>
      <c r="C4178" s="14">
        <v>5</v>
      </c>
      <c r="D4178" s="14">
        <v>22</v>
      </c>
      <c r="E4178" s="1">
        <v>15141</v>
      </c>
      <c r="F4178" s="1" t="str">
        <f t="shared" si="326"/>
        <v>ЧД522</v>
      </c>
      <c r="G4178" s="2" t="s">
        <v>6</v>
      </c>
      <c r="I4178" s="1">
        <v>5</v>
      </c>
      <c r="J4178" s="1">
        <v>2003</v>
      </c>
      <c r="K4178" s="2" t="s">
        <v>581</v>
      </c>
      <c r="L4178" s="122">
        <f>+$L$1</f>
        <v>1.1000000000000001</v>
      </c>
      <c r="N4178" s="119">
        <v>2700000</v>
      </c>
      <c r="O4178" s="129">
        <f t="shared" si="327"/>
        <v>2970000.0000000005</v>
      </c>
      <c r="P4178" s="14">
        <f t="shared" si="328"/>
        <v>0</v>
      </c>
      <c r="Q4178" s="14" t="str">
        <f>+IF(B4178='1'!$D$15,IF(C4178='1'!$D$16,'2'!D4178,""),"")</f>
        <v/>
      </c>
      <c r="S4178" s="36">
        <v>1900000</v>
      </c>
      <c r="T4178" s="88">
        <v>2000000</v>
      </c>
      <c r="U4178" s="98">
        <v>2300000</v>
      </c>
      <c r="V4178" s="112">
        <v>2700000</v>
      </c>
    </row>
    <row r="4179" spans="1:22" hidden="1" x14ac:dyDescent="0.2">
      <c r="A4179" s="103">
        <v>4694</v>
      </c>
      <c r="B4179" s="1" t="s">
        <v>50</v>
      </c>
      <c r="C4179" s="14">
        <v>5</v>
      </c>
      <c r="D4179" s="14">
        <v>21</v>
      </c>
      <c r="E4179" s="1">
        <v>15141</v>
      </c>
      <c r="F4179" s="1" t="str">
        <f t="shared" si="326"/>
        <v>ЧД521</v>
      </c>
      <c r="G4179" s="2" t="s">
        <v>1689</v>
      </c>
      <c r="H4179" s="2" t="s">
        <v>1689</v>
      </c>
      <c r="I4179" s="1">
        <v>5</v>
      </c>
      <c r="J4179" s="1">
        <v>1983</v>
      </c>
      <c r="K4179" s="2" t="s">
        <v>581</v>
      </c>
      <c r="L4179" s="122">
        <v>1.1499999999999999</v>
      </c>
      <c r="N4179" s="117">
        <v>140000000</v>
      </c>
      <c r="O4179" s="129">
        <f t="shared" si="327"/>
        <v>161000000</v>
      </c>
      <c r="P4179" s="14">
        <f t="shared" si="328"/>
        <v>0</v>
      </c>
      <c r="Q4179" s="14" t="str">
        <f>+IF(B4179='1'!$D$15,IF(C4179='1'!$D$16,'2'!D4179,""),"")</f>
        <v/>
      </c>
      <c r="S4179" s="36">
        <v>120000000</v>
      </c>
      <c r="T4179" s="87">
        <v>120000000</v>
      </c>
      <c r="U4179" s="96">
        <v>125000000</v>
      </c>
      <c r="V4179" s="108">
        <v>140000000</v>
      </c>
    </row>
    <row r="4180" spans="1:22" hidden="1" x14ac:dyDescent="0.2">
      <c r="A4180" s="103">
        <v>4695</v>
      </c>
      <c r="B4180" s="1" t="s">
        <v>50</v>
      </c>
      <c r="C4180" s="14">
        <v>5</v>
      </c>
      <c r="D4180" s="14">
        <v>20</v>
      </c>
      <c r="E4180" s="1">
        <v>15141</v>
      </c>
      <c r="F4180" s="1" t="str">
        <f t="shared" si="326"/>
        <v>ЧД520</v>
      </c>
      <c r="G4180" s="2" t="s">
        <v>1689</v>
      </c>
      <c r="H4180" s="2" t="s">
        <v>1689</v>
      </c>
      <c r="I4180" s="1">
        <v>5</v>
      </c>
      <c r="J4180" s="1">
        <v>1979</v>
      </c>
      <c r="K4180" s="2" t="s">
        <v>581</v>
      </c>
      <c r="L4180" s="122">
        <v>1.1499999999999999</v>
      </c>
      <c r="N4180" s="117">
        <v>140000000</v>
      </c>
      <c r="O4180" s="129">
        <f t="shared" si="327"/>
        <v>161000000</v>
      </c>
      <c r="P4180" s="14">
        <f t="shared" si="328"/>
        <v>0</v>
      </c>
      <c r="Q4180" s="14" t="str">
        <f>+IF(B4180='1'!$D$15,IF(C4180='1'!$D$16,'2'!D4180,""),"")</f>
        <v/>
      </c>
      <c r="S4180" s="36">
        <v>120000000</v>
      </c>
      <c r="T4180" s="87">
        <v>120000000</v>
      </c>
      <c r="U4180" s="96">
        <v>125000000</v>
      </c>
      <c r="V4180" s="108">
        <v>140000000</v>
      </c>
    </row>
    <row r="4181" spans="1:22" hidden="1" x14ac:dyDescent="0.2">
      <c r="A4181" s="103">
        <v>4696</v>
      </c>
      <c r="B4181" s="1" t="s">
        <v>50</v>
      </c>
      <c r="C4181" s="14">
        <v>5</v>
      </c>
      <c r="D4181" s="14">
        <v>19</v>
      </c>
      <c r="E4181" s="1">
        <v>15141</v>
      </c>
      <c r="F4181" s="1" t="str">
        <f t="shared" si="326"/>
        <v>ЧД519</v>
      </c>
      <c r="G4181" s="2" t="s">
        <v>1689</v>
      </c>
      <c r="H4181" s="2" t="s">
        <v>1689</v>
      </c>
      <c r="I4181" s="1">
        <v>5</v>
      </c>
      <c r="J4181" s="1">
        <v>1979</v>
      </c>
      <c r="K4181" s="2" t="s">
        <v>581</v>
      </c>
      <c r="L4181" s="122">
        <v>1.1499999999999999</v>
      </c>
      <c r="N4181" s="117">
        <v>140000000</v>
      </c>
      <c r="O4181" s="129">
        <f t="shared" si="327"/>
        <v>161000000</v>
      </c>
      <c r="P4181" s="14">
        <f t="shared" si="328"/>
        <v>0</v>
      </c>
      <c r="Q4181" s="14" t="str">
        <f>+IF(B4181='1'!$D$15,IF(C4181='1'!$D$16,'2'!D4181,""),"")</f>
        <v/>
      </c>
      <c r="S4181" s="36">
        <v>120000000</v>
      </c>
      <c r="T4181" s="87">
        <v>120000000</v>
      </c>
      <c r="U4181" s="96">
        <v>125000000</v>
      </c>
      <c r="V4181" s="108">
        <v>140000000</v>
      </c>
    </row>
    <row r="4182" spans="1:22" hidden="1" x14ac:dyDescent="0.2">
      <c r="A4182" s="103">
        <v>4697</v>
      </c>
      <c r="B4182" s="1" t="s">
        <v>50</v>
      </c>
      <c r="C4182" s="14">
        <v>5</v>
      </c>
      <c r="D4182" s="14">
        <v>18</v>
      </c>
      <c r="E4182" s="1">
        <v>15141</v>
      </c>
      <c r="F4182" s="1" t="str">
        <f t="shared" si="326"/>
        <v>ЧД518</v>
      </c>
      <c r="G4182" s="2" t="s">
        <v>1688</v>
      </c>
      <c r="H4182" s="2" t="s">
        <v>1688</v>
      </c>
      <c r="I4182" s="1">
        <v>9</v>
      </c>
      <c r="J4182" s="1">
        <v>1986</v>
      </c>
      <c r="K4182" s="2" t="s">
        <v>581</v>
      </c>
      <c r="L4182" s="122">
        <v>1.1499999999999999</v>
      </c>
      <c r="N4182" s="117">
        <v>150000000</v>
      </c>
      <c r="O4182" s="129">
        <f t="shared" si="327"/>
        <v>172500000</v>
      </c>
      <c r="P4182" s="14">
        <f t="shared" si="328"/>
        <v>0</v>
      </c>
      <c r="Q4182" s="14" t="str">
        <f>+IF(B4182='1'!$D$15,IF(C4182='1'!$D$16,'2'!D4182,""),"")</f>
        <v/>
      </c>
      <c r="S4182" s="36">
        <v>125000000</v>
      </c>
      <c r="T4182" s="87">
        <v>130000000</v>
      </c>
      <c r="U4182" s="96">
        <v>135000000</v>
      </c>
      <c r="V4182" s="108">
        <v>150000000</v>
      </c>
    </row>
    <row r="4183" spans="1:22" hidden="1" x14ac:dyDescent="0.2">
      <c r="A4183" s="103">
        <v>4698</v>
      </c>
      <c r="B4183" s="1" t="s">
        <v>50</v>
      </c>
      <c r="C4183" s="14">
        <v>5</v>
      </c>
      <c r="D4183" s="14">
        <v>17</v>
      </c>
      <c r="E4183" s="1">
        <v>15141</v>
      </c>
      <c r="F4183" s="1" t="str">
        <f t="shared" si="326"/>
        <v>ЧД517</v>
      </c>
      <c r="G4183" s="2" t="s">
        <v>1688</v>
      </c>
      <c r="H4183" s="2" t="s">
        <v>1688</v>
      </c>
      <c r="I4183" s="1">
        <v>9</v>
      </c>
      <c r="J4183" s="1">
        <v>1986</v>
      </c>
      <c r="K4183" s="2" t="s">
        <v>581</v>
      </c>
      <c r="L4183" s="122">
        <v>1.1499999999999999</v>
      </c>
      <c r="N4183" s="117">
        <v>150000000</v>
      </c>
      <c r="O4183" s="129">
        <f t="shared" si="327"/>
        <v>172500000</v>
      </c>
      <c r="P4183" s="14">
        <f t="shared" si="328"/>
        <v>0</v>
      </c>
      <c r="Q4183" s="14" t="str">
        <f>+IF(B4183='1'!$D$15,IF(C4183='1'!$D$16,'2'!D4183,""),"")</f>
        <v/>
      </c>
      <c r="S4183" s="36">
        <v>125000000</v>
      </c>
      <c r="T4183" s="87">
        <v>130000000</v>
      </c>
      <c r="U4183" s="96">
        <v>135000000</v>
      </c>
      <c r="V4183" s="108">
        <v>150000000</v>
      </c>
    </row>
    <row r="4184" spans="1:22" hidden="1" x14ac:dyDescent="0.2">
      <c r="A4184" s="103">
        <v>4699</v>
      </c>
      <c r="B4184" s="1" t="s">
        <v>50</v>
      </c>
      <c r="C4184" s="14">
        <v>5</v>
      </c>
      <c r="D4184" s="14">
        <v>16</v>
      </c>
      <c r="E4184" s="1">
        <v>15141</v>
      </c>
      <c r="F4184" s="1" t="str">
        <f t="shared" si="326"/>
        <v>ЧД516</v>
      </c>
      <c r="G4184" s="2" t="s">
        <v>1688</v>
      </c>
      <c r="H4184" s="2" t="s">
        <v>1688</v>
      </c>
      <c r="I4184" s="1">
        <v>9</v>
      </c>
      <c r="J4184" s="1">
        <v>1986</v>
      </c>
      <c r="K4184" s="2" t="s">
        <v>581</v>
      </c>
      <c r="L4184" s="122">
        <v>1.1499999999999999</v>
      </c>
      <c r="N4184" s="117">
        <v>150000000</v>
      </c>
      <c r="O4184" s="129">
        <f t="shared" si="327"/>
        <v>172500000</v>
      </c>
      <c r="P4184" s="14">
        <f t="shared" si="328"/>
        <v>0</v>
      </c>
      <c r="Q4184" s="14" t="str">
        <f>+IF(B4184='1'!$D$15,IF(C4184='1'!$D$16,'2'!D4184,""),"")</f>
        <v/>
      </c>
      <c r="S4184" s="36">
        <v>125000000</v>
      </c>
      <c r="T4184" s="87">
        <v>130000000</v>
      </c>
      <c r="U4184" s="96">
        <v>135000000</v>
      </c>
      <c r="V4184" s="108">
        <v>150000000</v>
      </c>
    </row>
    <row r="4185" spans="1:22" hidden="1" x14ac:dyDescent="0.2">
      <c r="A4185" s="103">
        <v>4700</v>
      </c>
      <c r="B4185" s="1" t="s">
        <v>50</v>
      </c>
      <c r="C4185" s="14">
        <v>5</v>
      </c>
      <c r="D4185" s="14">
        <v>15</v>
      </c>
      <c r="E4185" s="1">
        <v>15141</v>
      </c>
      <c r="F4185" s="1" t="str">
        <f t="shared" si="326"/>
        <v>ЧД515</v>
      </c>
      <c r="G4185" s="2" t="s">
        <v>1688</v>
      </c>
      <c r="H4185" s="2" t="s">
        <v>1688</v>
      </c>
      <c r="I4185" s="1">
        <v>9</v>
      </c>
      <c r="J4185" s="1">
        <v>1986</v>
      </c>
      <c r="K4185" s="2" t="s">
        <v>1648</v>
      </c>
      <c r="L4185" s="122">
        <v>1.1499999999999999</v>
      </c>
      <c r="N4185" s="117">
        <v>150000000</v>
      </c>
      <c r="O4185" s="129">
        <f t="shared" si="327"/>
        <v>172500000</v>
      </c>
      <c r="P4185" s="14">
        <f t="shared" si="328"/>
        <v>0</v>
      </c>
      <c r="Q4185" s="14" t="str">
        <f>+IF(B4185='1'!$D$15,IF(C4185='1'!$D$16,'2'!D4185,""),"")</f>
        <v/>
      </c>
      <c r="S4185" s="36">
        <v>125000000</v>
      </c>
      <c r="T4185" s="87">
        <v>130000000</v>
      </c>
      <c r="U4185" s="96">
        <v>135000000</v>
      </c>
      <c r="V4185" s="108">
        <v>150000000</v>
      </c>
    </row>
    <row r="4186" spans="1:22" hidden="1" x14ac:dyDescent="0.2">
      <c r="A4186" s="103">
        <v>4701</v>
      </c>
      <c r="B4186" s="1" t="s">
        <v>50</v>
      </c>
      <c r="C4186" s="14">
        <v>5</v>
      </c>
      <c r="D4186" s="14">
        <v>12</v>
      </c>
      <c r="E4186" s="1">
        <v>15141</v>
      </c>
      <c r="F4186" s="1" t="str">
        <f t="shared" si="326"/>
        <v>ЧД512</v>
      </c>
      <c r="G4186" s="2" t="s">
        <v>1689</v>
      </c>
      <c r="H4186" s="2" t="s">
        <v>1689</v>
      </c>
      <c r="I4186" s="1">
        <v>5</v>
      </c>
      <c r="J4186" s="1">
        <v>1979</v>
      </c>
      <c r="K4186" s="2" t="s">
        <v>581</v>
      </c>
      <c r="L4186" s="122">
        <v>1.1499999999999999</v>
      </c>
      <c r="N4186" s="117">
        <v>140000000</v>
      </c>
      <c r="O4186" s="129">
        <f t="shared" si="327"/>
        <v>161000000</v>
      </c>
      <c r="P4186" s="14">
        <f t="shared" si="328"/>
        <v>0</v>
      </c>
      <c r="Q4186" s="14" t="str">
        <f>+IF(B4186='1'!$D$15,IF(C4186='1'!$D$16,'2'!D4186,""),"")</f>
        <v/>
      </c>
      <c r="S4186" s="36">
        <v>120000000</v>
      </c>
      <c r="T4186" s="87">
        <v>120000000</v>
      </c>
      <c r="U4186" s="96">
        <v>125000000</v>
      </c>
      <c r="V4186" s="108">
        <v>140000000</v>
      </c>
    </row>
    <row r="4187" spans="1:22" hidden="1" x14ac:dyDescent="0.2">
      <c r="A4187" s="103">
        <v>4702</v>
      </c>
      <c r="B4187" s="1" t="s">
        <v>50</v>
      </c>
      <c r="C4187" s="14">
        <v>5</v>
      </c>
      <c r="D4187" s="14">
        <v>11</v>
      </c>
      <c r="E4187" s="1">
        <v>15141</v>
      </c>
      <c r="F4187" s="1" t="str">
        <f t="shared" si="326"/>
        <v>ЧД511</v>
      </c>
      <c r="G4187" s="2" t="s">
        <v>1689</v>
      </c>
      <c r="H4187" s="2" t="s">
        <v>1689</v>
      </c>
      <c r="I4187" s="1">
        <v>5</v>
      </c>
      <c r="J4187" s="1">
        <v>1979</v>
      </c>
      <c r="K4187" s="2" t="s">
        <v>581</v>
      </c>
      <c r="L4187" s="122">
        <v>1.1499999999999999</v>
      </c>
      <c r="N4187" s="117">
        <v>140000000</v>
      </c>
      <c r="O4187" s="129">
        <f t="shared" si="327"/>
        <v>161000000</v>
      </c>
      <c r="P4187" s="14">
        <f t="shared" si="328"/>
        <v>0</v>
      </c>
      <c r="Q4187" s="14" t="str">
        <f>+IF(B4187='1'!$D$15,IF(C4187='1'!$D$16,'2'!D4187,""),"")</f>
        <v/>
      </c>
      <c r="S4187" s="36">
        <v>120000000</v>
      </c>
      <c r="T4187" s="87">
        <v>120000000</v>
      </c>
      <c r="U4187" s="96">
        <v>125000000</v>
      </c>
      <c r="V4187" s="108">
        <v>140000000</v>
      </c>
    </row>
    <row r="4188" spans="1:22" hidden="1" x14ac:dyDescent="0.2">
      <c r="A4188" s="103">
        <v>4703</v>
      </c>
      <c r="B4188" s="1" t="s">
        <v>50</v>
      </c>
      <c r="C4188" s="14">
        <v>5</v>
      </c>
      <c r="D4188" s="14">
        <v>9</v>
      </c>
      <c r="E4188" s="1">
        <v>15141</v>
      </c>
      <c r="F4188" s="1" t="str">
        <f t="shared" si="326"/>
        <v>ЧД59</v>
      </c>
      <c r="G4188" s="2" t="s">
        <v>7</v>
      </c>
      <c r="I4188" s="1">
        <v>12</v>
      </c>
      <c r="J4188" s="1">
        <v>2009</v>
      </c>
      <c r="K4188" s="2" t="s">
        <v>581</v>
      </c>
      <c r="L4188" s="122">
        <f>+$L$1</f>
        <v>1.1000000000000001</v>
      </c>
      <c r="N4188" s="117">
        <v>3400000</v>
      </c>
      <c r="O4188" s="129">
        <f t="shared" si="327"/>
        <v>3740000.0000000005</v>
      </c>
      <c r="P4188" s="14">
        <f t="shared" si="328"/>
        <v>0</v>
      </c>
      <c r="Q4188" s="14" t="str">
        <f>+IF(B4188='1'!$D$15,IF(C4188='1'!$D$16,'2'!D4188,""),"")</f>
        <v/>
      </c>
      <c r="S4188" s="36">
        <v>2400000</v>
      </c>
      <c r="T4188" s="87">
        <v>3000000</v>
      </c>
      <c r="U4188" s="96">
        <v>3200000</v>
      </c>
      <c r="V4188" s="108">
        <v>3400000</v>
      </c>
    </row>
    <row r="4189" spans="1:22" hidden="1" x14ac:dyDescent="0.2">
      <c r="A4189" s="103">
        <v>4704</v>
      </c>
      <c r="B4189" s="1" t="s">
        <v>50</v>
      </c>
      <c r="C4189" s="14">
        <v>5</v>
      </c>
      <c r="D4189" s="14">
        <v>8</v>
      </c>
      <c r="E4189" s="1">
        <v>15141</v>
      </c>
      <c r="F4189" s="1" t="str">
        <f t="shared" si="326"/>
        <v>ЧД58</v>
      </c>
      <c r="G4189" s="2" t="s">
        <v>1689</v>
      </c>
      <c r="H4189" s="2" t="s">
        <v>1689</v>
      </c>
      <c r="I4189" s="1">
        <v>5</v>
      </c>
      <c r="J4189" s="1">
        <v>1981</v>
      </c>
      <c r="K4189" s="2" t="s">
        <v>581</v>
      </c>
      <c r="L4189" s="122">
        <v>1.1499999999999999</v>
      </c>
      <c r="N4189" s="117">
        <v>140000000</v>
      </c>
      <c r="O4189" s="129">
        <f t="shared" si="327"/>
        <v>161000000</v>
      </c>
      <c r="P4189" s="14">
        <f t="shared" si="328"/>
        <v>0</v>
      </c>
      <c r="Q4189" s="14" t="str">
        <f>+IF(B4189='1'!$D$15,IF(C4189='1'!$D$16,'2'!D4189,""),"")</f>
        <v/>
      </c>
      <c r="S4189" s="36">
        <v>120000000</v>
      </c>
      <c r="T4189" s="87">
        <v>120000000</v>
      </c>
      <c r="U4189" s="96">
        <v>125000000</v>
      </c>
      <c r="V4189" s="108">
        <v>140000000</v>
      </c>
    </row>
    <row r="4190" spans="1:22" hidden="1" x14ac:dyDescent="0.2">
      <c r="A4190" s="103">
        <v>4705</v>
      </c>
      <c r="B4190" s="1" t="s">
        <v>50</v>
      </c>
      <c r="C4190" s="14">
        <v>5</v>
      </c>
      <c r="D4190" s="14">
        <v>7</v>
      </c>
      <c r="E4190" s="1">
        <v>15141</v>
      </c>
      <c r="F4190" s="1" t="str">
        <f t="shared" si="326"/>
        <v>ЧД57</v>
      </c>
      <c r="G4190" s="2" t="s">
        <v>1688</v>
      </c>
      <c r="H4190" s="2" t="s">
        <v>1688</v>
      </c>
      <c r="I4190" s="1">
        <v>9</v>
      </c>
      <c r="J4190" s="1">
        <v>1984</v>
      </c>
      <c r="K4190" s="2" t="s">
        <v>581</v>
      </c>
      <c r="L4190" s="122">
        <v>1.1499999999999999</v>
      </c>
      <c r="N4190" s="117">
        <v>150000000</v>
      </c>
      <c r="O4190" s="129">
        <f t="shared" si="327"/>
        <v>172500000</v>
      </c>
      <c r="P4190" s="14">
        <f t="shared" si="328"/>
        <v>0</v>
      </c>
      <c r="Q4190" s="14" t="str">
        <f>+IF(B4190='1'!$D$15,IF(C4190='1'!$D$16,'2'!D4190,""),"")</f>
        <v/>
      </c>
      <c r="S4190" s="36">
        <v>125000000</v>
      </c>
      <c r="T4190" s="87">
        <v>130000000</v>
      </c>
      <c r="U4190" s="96">
        <v>135000000</v>
      </c>
      <c r="V4190" s="108">
        <v>150000000</v>
      </c>
    </row>
    <row r="4191" spans="1:22" hidden="1" x14ac:dyDescent="0.2">
      <c r="A4191" s="103">
        <v>4706</v>
      </c>
      <c r="B4191" s="1" t="s">
        <v>50</v>
      </c>
      <c r="C4191" s="14">
        <v>5</v>
      </c>
      <c r="D4191" s="14">
        <v>6</v>
      </c>
      <c r="E4191" s="1">
        <v>15141</v>
      </c>
      <c r="F4191" s="1" t="str">
        <f t="shared" si="326"/>
        <v>ЧД56</v>
      </c>
      <c r="G4191" s="2" t="s">
        <v>6</v>
      </c>
      <c r="I4191" s="1">
        <v>12</v>
      </c>
      <c r="J4191" s="1">
        <v>2007</v>
      </c>
      <c r="K4191" s="2" t="s">
        <v>581</v>
      </c>
      <c r="L4191" s="122">
        <f>+$L$1</f>
        <v>1.1000000000000001</v>
      </c>
      <c r="N4191" s="117">
        <v>3400000</v>
      </c>
      <c r="O4191" s="129">
        <f t="shared" si="327"/>
        <v>3740000.0000000005</v>
      </c>
      <c r="P4191" s="14">
        <f t="shared" si="328"/>
        <v>0</v>
      </c>
      <c r="Q4191" s="14" t="str">
        <f>+IF(B4191='1'!$D$15,IF(C4191='1'!$D$16,'2'!D4191,""),"")</f>
        <v/>
      </c>
      <c r="S4191" s="36">
        <v>2400000</v>
      </c>
      <c r="T4191" s="87">
        <v>3000000</v>
      </c>
      <c r="U4191" s="96">
        <v>3150000</v>
      </c>
      <c r="V4191" s="108">
        <v>3400000</v>
      </c>
    </row>
    <row r="4192" spans="1:22" hidden="1" x14ac:dyDescent="0.2">
      <c r="A4192" s="103">
        <v>4707</v>
      </c>
      <c r="B4192" s="1" t="s">
        <v>50</v>
      </c>
      <c r="C4192" s="14">
        <v>5</v>
      </c>
      <c r="D4192" s="14">
        <v>5</v>
      </c>
      <c r="E4192" s="1">
        <v>15141</v>
      </c>
      <c r="F4192" s="1" t="str">
        <f t="shared" si="326"/>
        <v>ЧД55</v>
      </c>
      <c r="G4192" s="2" t="s">
        <v>1688</v>
      </c>
      <c r="H4192" s="2" t="s">
        <v>1688</v>
      </c>
      <c r="I4192" s="1">
        <v>9</v>
      </c>
      <c r="J4192" s="1">
        <v>1983</v>
      </c>
      <c r="K4192" s="2" t="s">
        <v>1279</v>
      </c>
      <c r="L4192" s="122">
        <v>1.1499999999999999</v>
      </c>
      <c r="N4192" s="117">
        <v>150000000</v>
      </c>
      <c r="O4192" s="129">
        <f t="shared" si="327"/>
        <v>172500000</v>
      </c>
      <c r="P4192" s="14">
        <f t="shared" si="328"/>
        <v>0</v>
      </c>
      <c r="Q4192" s="14" t="str">
        <f>+IF(B4192='1'!$D$15,IF(C4192='1'!$D$16,'2'!D4192,""),"")</f>
        <v/>
      </c>
      <c r="S4192" s="36">
        <v>125000000</v>
      </c>
      <c r="T4192" s="87">
        <v>130000000</v>
      </c>
      <c r="U4192" s="96">
        <v>135000000</v>
      </c>
      <c r="V4192" s="108">
        <v>150000000</v>
      </c>
    </row>
    <row r="4193" spans="1:22" hidden="1" x14ac:dyDescent="0.2">
      <c r="A4193" s="103">
        <v>4708</v>
      </c>
      <c r="B4193" s="1" t="s">
        <v>50</v>
      </c>
      <c r="C4193" s="14">
        <v>5</v>
      </c>
      <c r="D4193" s="14">
        <v>4</v>
      </c>
      <c r="E4193" s="1">
        <v>15141</v>
      </c>
      <c r="F4193" s="1" t="str">
        <f t="shared" si="326"/>
        <v>ЧД54</v>
      </c>
      <c r="G4193" s="2" t="s">
        <v>1688</v>
      </c>
      <c r="H4193" s="2" t="s">
        <v>1688</v>
      </c>
      <c r="I4193" s="1">
        <v>9</v>
      </c>
      <c r="J4193" s="1">
        <v>1983</v>
      </c>
      <c r="K4193" s="2" t="s">
        <v>581</v>
      </c>
      <c r="L4193" s="122">
        <v>1.1499999999999999</v>
      </c>
      <c r="N4193" s="117">
        <v>150000000</v>
      </c>
      <c r="O4193" s="129">
        <f t="shared" si="327"/>
        <v>172500000</v>
      </c>
      <c r="P4193" s="14">
        <f t="shared" si="328"/>
        <v>0</v>
      </c>
      <c r="Q4193" s="14" t="str">
        <f>+IF(B4193='1'!$D$15,IF(C4193='1'!$D$16,'2'!D4193,""),"")</f>
        <v/>
      </c>
      <c r="S4193" s="36">
        <v>125000000</v>
      </c>
      <c r="T4193" s="87">
        <v>130000000</v>
      </c>
      <c r="U4193" s="96">
        <v>135000000</v>
      </c>
      <c r="V4193" s="108">
        <v>150000000</v>
      </c>
    </row>
    <row r="4194" spans="1:22" hidden="1" x14ac:dyDescent="0.2">
      <c r="A4194" s="103">
        <v>4709</v>
      </c>
      <c r="B4194" s="1" t="s">
        <v>50</v>
      </c>
      <c r="C4194" s="14">
        <v>5</v>
      </c>
      <c r="D4194" s="14">
        <v>3</v>
      </c>
      <c r="E4194" s="1">
        <v>15141</v>
      </c>
      <c r="F4194" s="1" t="str">
        <f t="shared" si="326"/>
        <v>ЧД53</v>
      </c>
      <c r="G4194" s="2" t="s">
        <v>1688</v>
      </c>
      <c r="H4194" s="2" t="s">
        <v>1688</v>
      </c>
      <c r="I4194" s="1">
        <v>9</v>
      </c>
      <c r="J4194" s="1">
        <v>1983</v>
      </c>
      <c r="K4194" s="2" t="s">
        <v>1279</v>
      </c>
      <c r="L4194" s="122">
        <v>1.1499999999999999</v>
      </c>
      <c r="N4194" s="117">
        <v>150000000</v>
      </c>
      <c r="O4194" s="129">
        <f t="shared" si="327"/>
        <v>172500000</v>
      </c>
      <c r="P4194" s="14">
        <f t="shared" si="328"/>
        <v>0</v>
      </c>
      <c r="Q4194" s="14" t="str">
        <f>+IF(B4194='1'!$D$15,IF(C4194='1'!$D$16,'2'!D4194,""),"")</f>
        <v/>
      </c>
      <c r="S4194" s="36">
        <v>125000000</v>
      </c>
      <c r="T4194" s="87">
        <v>130000000</v>
      </c>
      <c r="U4194" s="96">
        <v>135000000</v>
      </c>
      <c r="V4194" s="108">
        <v>150000000</v>
      </c>
    </row>
    <row r="4195" spans="1:22" hidden="1" x14ac:dyDescent="0.2">
      <c r="A4195" s="103">
        <v>4710</v>
      </c>
      <c r="B4195" s="1" t="s">
        <v>50</v>
      </c>
      <c r="C4195" s="14">
        <v>6</v>
      </c>
      <c r="D4195" s="14" t="s">
        <v>1137</v>
      </c>
      <c r="E4195" s="1">
        <v>15140</v>
      </c>
      <c r="F4195" s="1" t="str">
        <f t="shared" si="326"/>
        <v>ЧД664А</v>
      </c>
      <c r="G4195" s="2" t="s">
        <v>7</v>
      </c>
      <c r="I4195" s="1">
        <v>12</v>
      </c>
      <c r="J4195" s="1">
        <v>2018</v>
      </c>
      <c r="K4195" s="2" t="s">
        <v>581</v>
      </c>
      <c r="L4195" s="122">
        <f t="shared" ref="L4195:L4202" si="329">+$L$1</f>
        <v>1.1000000000000001</v>
      </c>
      <c r="N4195" s="117">
        <v>2800000</v>
      </c>
      <c r="O4195" s="129">
        <f t="shared" si="327"/>
        <v>3080000.0000000005</v>
      </c>
      <c r="P4195" s="14">
        <f t="shared" si="328"/>
        <v>0</v>
      </c>
      <c r="Q4195" s="14" t="str">
        <f>+IF(B4195='1'!$D$15,IF(C4195='1'!$D$16,'2'!D4195,""),"")</f>
        <v/>
      </c>
      <c r="S4195" s="36">
        <v>2300000</v>
      </c>
      <c r="T4195" s="87">
        <v>2300000</v>
      </c>
      <c r="U4195" s="96">
        <v>2500000</v>
      </c>
      <c r="V4195" s="108">
        <v>2800000</v>
      </c>
    </row>
    <row r="4196" spans="1:22" hidden="1" x14ac:dyDescent="0.2">
      <c r="A4196" s="103">
        <v>4711</v>
      </c>
      <c r="B4196" s="1" t="s">
        <v>50</v>
      </c>
      <c r="C4196" s="14">
        <v>6</v>
      </c>
      <c r="D4196" s="14" t="s">
        <v>710</v>
      </c>
      <c r="E4196" s="1">
        <v>15140</v>
      </c>
      <c r="F4196" s="1" t="str">
        <f t="shared" si="326"/>
        <v>ЧД663А</v>
      </c>
      <c r="G4196" s="2" t="s">
        <v>1658</v>
      </c>
      <c r="I4196" s="1">
        <v>12</v>
      </c>
      <c r="J4196" s="1">
        <v>2013</v>
      </c>
      <c r="K4196" s="2" t="s">
        <v>1648</v>
      </c>
      <c r="L4196" s="122">
        <f t="shared" si="329"/>
        <v>1.1000000000000001</v>
      </c>
      <c r="N4196" s="117">
        <v>2900000</v>
      </c>
      <c r="O4196" s="129">
        <f t="shared" si="327"/>
        <v>3190000.0000000005</v>
      </c>
      <c r="P4196" s="14">
        <f t="shared" si="328"/>
        <v>0</v>
      </c>
      <c r="Q4196" s="14" t="str">
        <f>+IF(B4196='1'!$D$15,IF(C4196='1'!$D$16,'2'!D4196,""),"")</f>
        <v/>
      </c>
      <c r="S4196" s="36">
        <v>2300000</v>
      </c>
      <c r="T4196" s="87">
        <v>2500000</v>
      </c>
      <c r="U4196" s="96">
        <v>2600000</v>
      </c>
      <c r="V4196" s="108">
        <v>2900000</v>
      </c>
    </row>
    <row r="4197" spans="1:22" hidden="1" x14ac:dyDescent="0.2">
      <c r="A4197" s="103">
        <v>4712</v>
      </c>
      <c r="B4197" s="1" t="s">
        <v>50</v>
      </c>
      <c r="C4197" s="14">
        <v>6</v>
      </c>
      <c r="D4197" s="14" t="s">
        <v>450</v>
      </c>
      <c r="E4197" s="1">
        <v>15140</v>
      </c>
      <c r="F4197" s="1" t="str">
        <f t="shared" si="326"/>
        <v>ЧД662А</v>
      </c>
      <c r="G4197" s="2" t="s">
        <v>1660</v>
      </c>
      <c r="I4197" s="1">
        <v>14</v>
      </c>
      <c r="J4197" s="1">
        <v>2019</v>
      </c>
      <c r="K4197" s="2" t="s">
        <v>1649</v>
      </c>
      <c r="L4197" s="122">
        <f t="shared" si="329"/>
        <v>1.1000000000000001</v>
      </c>
      <c r="N4197" s="117">
        <v>3300000</v>
      </c>
      <c r="O4197" s="129">
        <f t="shared" si="327"/>
        <v>3630000.0000000005</v>
      </c>
      <c r="P4197" s="14">
        <f t="shared" si="328"/>
        <v>0</v>
      </c>
      <c r="Q4197" s="14" t="str">
        <f>+IF(B4197='1'!$D$15,IF(C4197='1'!$D$16,'2'!D4197,""),"")</f>
        <v/>
      </c>
      <c r="S4197" s="36">
        <v>2500000</v>
      </c>
      <c r="T4197" s="87">
        <v>2700000</v>
      </c>
      <c r="U4197" s="96">
        <v>2800000</v>
      </c>
      <c r="V4197" s="108">
        <v>3300000</v>
      </c>
    </row>
    <row r="4198" spans="1:22" hidden="1" x14ac:dyDescent="0.2">
      <c r="A4198" s="103">
        <v>4713</v>
      </c>
      <c r="B4198" s="1" t="s">
        <v>50</v>
      </c>
      <c r="C4198" s="14">
        <v>6</v>
      </c>
      <c r="D4198" s="14" t="s">
        <v>504</v>
      </c>
      <c r="E4198" s="1">
        <v>15140</v>
      </c>
      <c r="F4198" s="1" t="str">
        <f t="shared" si="326"/>
        <v>ЧД662/1</v>
      </c>
      <c r="G4198" s="2" t="s">
        <v>6</v>
      </c>
      <c r="I4198" s="1">
        <v>9</v>
      </c>
      <c r="J4198" s="1">
        <v>2008</v>
      </c>
      <c r="K4198" s="2" t="s">
        <v>1648</v>
      </c>
      <c r="L4198" s="122">
        <f t="shared" si="329"/>
        <v>1.1000000000000001</v>
      </c>
      <c r="N4198" s="119">
        <v>2700000</v>
      </c>
      <c r="O4198" s="129">
        <f t="shared" si="327"/>
        <v>2970000.0000000005</v>
      </c>
      <c r="P4198" s="14">
        <f t="shared" si="328"/>
        <v>0</v>
      </c>
      <c r="Q4198" s="14" t="str">
        <f>+IF(B4198='1'!$D$15,IF(C4198='1'!$D$16,'2'!D4198,""),"")</f>
        <v/>
      </c>
      <c r="S4198" s="36">
        <v>2000000</v>
      </c>
      <c r="T4198" s="87">
        <v>2200000</v>
      </c>
      <c r="U4198" s="96">
        <v>2400000</v>
      </c>
      <c r="V4198" s="112">
        <v>2700000</v>
      </c>
    </row>
    <row r="4199" spans="1:22" hidden="1" x14ac:dyDescent="0.2">
      <c r="A4199" s="103">
        <v>4714</v>
      </c>
      <c r="B4199" s="1" t="s">
        <v>50</v>
      </c>
      <c r="C4199" s="14">
        <v>6</v>
      </c>
      <c r="D4199" s="14" t="s">
        <v>908</v>
      </c>
      <c r="E4199" s="1">
        <v>15140</v>
      </c>
      <c r="F4199" s="1" t="str">
        <f t="shared" si="326"/>
        <v>ЧД661А</v>
      </c>
      <c r="G4199" s="2" t="s">
        <v>7</v>
      </c>
      <c r="I4199" s="1">
        <v>16</v>
      </c>
      <c r="J4199" s="1">
        <v>2020</v>
      </c>
      <c r="K4199" s="2" t="s">
        <v>581</v>
      </c>
      <c r="L4199" s="122">
        <f t="shared" si="329"/>
        <v>1.1000000000000001</v>
      </c>
      <c r="N4199" s="117">
        <v>3400000</v>
      </c>
      <c r="O4199" s="129">
        <f t="shared" si="327"/>
        <v>3740000.0000000005</v>
      </c>
      <c r="P4199" s="14">
        <f t="shared" si="328"/>
        <v>0</v>
      </c>
      <c r="Q4199" s="14" t="str">
        <f>+IF(B4199='1'!$D$15,IF(C4199='1'!$D$16,'2'!D4199,""),"")</f>
        <v/>
      </c>
      <c r="S4199" s="36"/>
      <c r="T4199" s="87">
        <v>3000000</v>
      </c>
      <c r="U4199" s="96">
        <v>3000000</v>
      </c>
      <c r="V4199" s="108">
        <v>3400000</v>
      </c>
    </row>
    <row r="4200" spans="1:22" hidden="1" x14ac:dyDescent="0.2">
      <c r="A4200" s="103">
        <v>4715</v>
      </c>
      <c r="B4200" s="1" t="s">
        <v>50</v>
      </c>
      <c r="C4200" s="14">
        <v>6</v>
      </c>
      <c r="D4200" s="14" t="s">
        <v>1468</v>
      </c>
      <c r="E4200" s="1">
        <v>15140</v>
      </c>
      <c r="F4200" s="1" t="str">
        <f t="shared" si="326"/>
        <v>ЧД660/3</v>
      </c>
      <c r="G4200" s="2" t="s">
        <v>6</v>
      </c>
      <c r="I4200" s="1">
        <v>11</v>
      </c>
      <c r="J4200" s="1">
        <v>2008</v>
      </c>
      <c r="K4200" s="2" t="s">
        <v>1649</v>
      </c>
      <c r="L4200" s="122">
        <f t="shared" si="329"/>
        <v>1.1000000000000001</v>
      </c>
      <c r="N4200" s="117">
        <v>2800000</v>
      </c>
      <c r="O4200" s="129">
        <f t="shared" si="327"/>
        <v>3080000.0000000005</v>
      </c>
      <c r="P4200" s="14">
        <f t="shared" si="328"/>
        <v>0</v>
      </c>
      <c r="Q4200" s="14" t="str">
        <f>+IF(B4200='1'!$D$15,IF(C4200='1'!$D$16,'2'!D4200,""),"")</f>
        <v/>
      </c>
      <c r="S4200" s="36">
        <v>2000000</v>
      </c>
      <c r="T4200" s="87">
        <v>2000000</v>
      </c>
      <c r="U4200" s="96">
        <v>2400000</v>
      </c>
      <c r="V4200" s="108">
        <v>2800000</v>
      </c>
    </row>
    <row r="4201" spans="1:22" hidden="1" x14ac:dyDescent="0.2">
      <c r="A4201" s="103">
        <v>4716</v>
      </c>
      <c r="B4201" s="1" t="s">
        <v>50</v>
      </c>
      <c r="C4201" s="14">
        <v>6</v>
      </c>
      <c r="D4201" s="14" t="s">
        <v>1177</v>
      </c>
      <c r="E4201" s="1">
        <v>15140</v>
      </c>
      <c r="F4201" s="1" t="str">
        <f t="shared" si="326"/>
        <v>ЧД660/1</v>
      </c>
      <c r="G4201" s="2" t="s">
        <v>6</v>
      </c>
      <c r="I4201" s="1">
        <v>7</v>
      </c>
      <c r="J4201" s="1">
        <v>2008</v>
      </c>
      <c r="K4201" s="2" t="s">
        <v>1649</v>
      </c>
      <c r="L4201" s="122">
        <f t="shared" si="329"/>
        <v>1.1000000000000001</v>
      </c>
      <c r="N4201" s="117">
        <v>2800000</v>
      </c>
      <c r="O4201" s="129">
        <f t="shared" si="327"/>
        <v>3080000.0000000005</v>
      </c>
      <c r="P4201" s="14">
        <f t="shared" si="328"/>
        <v>0</v>
      </c>
      <c r="Q4201" s="14" t="str">
        <f>+IF(B4201='1'!$D$15,IF(C4201='1'!$D$16,'2'!D4201,""),"")</f>
        <v/>
      </c>
      <c r="S4201" s="36">
        <v>2100000</v>
      </c>
      <c r="T4201" s="87">
        <v>2100000</v>
      </c>
      <c r="U4201" s="96">
        <v>2300000</v>
      </c>
      <c r="V4201" s="108">
        <v>2800000</v>
      </c>
    </row>
    <row r="4202" spans="1:22" hidden="1" x14ac:dyDescent="0.2">
      <c r="A4202" s="103">
        <v>4717</v>
      </c>
      <c r="B4202" s="1" t="s">
        <v>50</v>
      </c>
      <c r="C4202" s="14">
        <v>6</v>
      </c>
      <c r="D4202" s="14" t="s">
        <v>279</v>
      </c>
      <c r="E4202" s="1">
        <v>15141</v>
      </c>
      <c r="F4202" s="1" t="str">
        <f t="shared" si="326"/>
        <v>ЧД649А</v>
      </c>
      <c r="G4202" s="2" t="s">
        <v>7</v>
      </c>
      <c r="I4202" s="1">
        <v>7</v>
      </c>
      <c r="J4202" s="1">
        <v>2012</v>
      </c>
      <c r="K4202" s="2" t="s">
        <v>1649</v>
      </c>
      <c r="L4202" s="122">
        <f t="shared" si="329"/>
        <v>1.1000000000000001</v>
      </c>
      <c r="N4202" s="117">
        <v>2800000</v>
      </c>
      <c r="O4202" s="129">
        <f t="shared" si="327"/>
        <v>3080000.0000000005</v>
      </c>
      <c r="P4202" s="14">
        <f t="shared" si="328"/>
        <v>0</v>
      </c>
      <c r="Q4202" s="14" t="str">
        <f>+IF(B4202='1'!$D$15,IF(C4202='1'!$D$16,'2'!D4202,""),"")</f>
        <v/>
      </c>
      <c r="S4202" s="36">
        <v>2200000</v>
      </c>
      <c r="T4202" s="87">
        <v>2200000</v>
      </c>
      <c r="U4202" s="96">
        <v>2400000</v>
      </c>
      <c r="V4202" s="108">
        <v>2800000</v>
      </c>
    </row>
    <row r="4203" spans="1:22" hidden="1" x14ac:dyDescent="0.2">
      <c r="A4203" s="103">
        <v>4718</v>
      </c>
      <c r="B4203" s="1" t="s">
        <v>50</v>
      </c>
      <c r="C4203" s="14">
        <v>6</v>
      </c>
      <c r="D4203" s="14" t="s">
        <v>267</v>
      </c>
      <c r="E4203" s="1">
        <v>15140</v>
      </c>
      <c r="F4203" s="1" t="str">
        <f t="shared" si="326"/>
        <v>ЧД647Б</v>
      </c>
      <c r="G4203" s="2" t="s">
        <v>1653</v>
      </c>
      <c r="I4203" s="1">
        <v>16</v>
      </c>
      <c r="J4203" s="1">
        <v>2021</v>
      </c>
      <c r="K4203" s="2" t="s">
        <v>1652</v>
      </c>
      <c r="L4203" s="126">
        <v>1.1499999999999999</v>
      </c>
      <c r="N4203" s="117">
        <v>3600000</v>
      </c>
      <c r="O4203" s="129">
        <f t="shared" si="327"/>
        <v>4139999.9999999995</v>
      </c>
      <c r="P4203" s="14">
        <f t="shared" si="328"/>
        <v>0</v>
      </c>
      <c r="Q4203" s="14" t="str">
        <f>+IF(B4203='1'!$D$15,IF(C4203='1'!$D$16,'2'!D4203,""),"")</f>
        <v/>
      </c>
      <c r="S4203" s="36">
        <v>2500000</v>
      </c>
      <c r="T4203" s="87">
        <v>2600000</v>
      </c>
      <c r="U4203" s="96">
        <v>3200000</v>
      </c>
      <c r="V4203" s="108">
        <v>3600000</v>
      </c>
    </row>
    <row r="4204" spans="1:22" hidden="1" x14ac:dyDescent="0.2">
      <c r="A4204" s="103">
        <v>4719</v>
      </c>
      <c r="B4204" s="1" t="s">
        <v>50</v>
      </c>
      <c r="C4204" s="14">
        <v>6</v>
      </c>
      <c r="D4204" s="14" t="s">
        <v>270</v>
      </c>
      <c r="E4204" s="1">
        <v>15140</v>
      </c>
      <c r="F4204" s="1" t="str">
        <f t="shared" si="326"/>
        <v>ЧД647А</v>
      </c>
      <c r="G4204" s="2" t="s">
        <v>1653</v>
      </c>
      <c r="I4204" s="1">
        <v>16</v>
      </c>
      <c r="J4204" s="1">
        <v>2020</v>
      </c>
      <c r="K4204" s="2" t="s">
        <v>1652</v>
      </c>
      <c r="L4204" s="126">
        <v>1.1499999999999999</v>
      </c>
      <c r="N4204" s="117">
        <v>3600000</v>
      </c>
      <c r="O4204" s="129">
        <f t="shared" si="327"/>
        <v>4139999.9999999995</v>
      </c>
      <c r="P4204" s="14">
        <f t="shared" si="328"/>
        <v>0</v>
      </c>
      <c r="Q4204" s="14" t="str">
        <f>+IF(B4204='1'!$D$15,IF(C4204='1'!$D$16,'2'!D4204,""),"")</f>
        <v/>
      </c>
      <c r="S4204" s="36">
        <v>2500000</v>
      </c>
      <c r="T4204" s="87">
        <v>2600000</v>
      </c>
      <c r="U4204" s="96">
        <v>3200000</v>
      </c>
      <c r="V4204" s="108">
        <v>3600000</v>
      </c>
    </row>
    <row r="4205" spans="1:22" hidden="1" x14ac:dyDescent="0.2">
      <c r="A4205" s="103">
        <v>4720</v>
      </c>
      <c r="B4205" s="1" t="s">
        <v>50</v>
      </c>
      <c r="C4205" s="14">
        <v>6</v>
      </c>
      <c r="D4205" s="14" t="s">
        <v>972</v>
      </c>
      <c r="E4205" s="1">
        <v>15140</v>
      </c>
      <c r="F4205" s="1" t="str">
        <f t="shared" si="326"/>
        <v>ЧД639А</v>
      </c>
      <c r="G4205" s="2" t="s">
        <v>142</v>
      </c>
      <c r="I4205" s="1">
        <v>12</v>
      </c>
      <c r="J4205" s="1">
        <v>2015</v>
      </c>
      <c r="K4205" s="2" t="s">
        <v>581</v>
      </c>
      <c r="L4205" s="122">
        <f>+$L$1</f>
        <v>1.1000000000000001</v>
      </c>
      <c r="N4205" s="117">
        <v>2800000</v>
      </c>
      <c r="O4205" s="129">
        <f t="shared" si="327"/>
        <v>3080000.0000000005</v>
      </c>
      <c r="P4205" s="14">
        <f t="shared" si="328"/>
        <v>0</v>
      </c>
      <c r="Q4205" s="14" t="str">
        <f>+IF(B4205='1'!$D$15,IF(C4205='1'!$D$16,'2'!D4205,""),"")</f>
        <v/>
      </c>
      <c r="S4205" s="36">
        <v>2200000</v>
      </c>
      <c r="T4205" s="87">
        <v>2500000</v>
      </c>
      <c r="U4205" s="96">
        <v>2500000</v>
      </c>
      <c r="V4205" s="108">
        <v>2800000</v>
      </c>
    </row>
    <row r="4206" spans="1:22" hidden="1" x14ac:dyDescent="0.2">
      <c r="A4206" s="103">
        <v>4721</v>
      </c>
      <c r="B4206" s="1" t="s">
        <v>50</v>
      </c>
      <c r="C4206" s="14">
        <v>6</v>
      </c>
      <c r="D4206" s="14" t="s">
        <v>1651</v>
      </c>
      <c r="E4206" s="1">
        <v>15140</v>
      </c>
      <c r="F4206" s="1" t="str">
        <f t="shared" si="326"/>
        <v>ЧД633а</v>
      </c>
      <c r="G4206" s="2" t="s">
        <v>2412</v>
      </c>
      <c r="I4206" s="1">
        <v>6</v>
      </c>
      <c r="J4206" s="1">
        <v>1984</v>
      </c>
      <c r="K4206" s="2" t="s">
        <v>1278</v>
      </c>
      <c r="L4206" s="122">
        <v>1.1499999999999999</v>
      </c>
      <c r="N4206" s="117">
        <v>115000000</v>
      </c>
      <c r="O4206" s="129">
        <f t="shared" si="327"/>
        <v>132249999.99999999</v>
      </c>
      <c r="P4206" s="14">
        <f t="shared" si="328"/>
        <v>0</v>
      </c>
      <c r="Q4206" s="14" t="str">
        <f>+IF(B4206='1'!$D$15,IF(C4206='1'!$D$16,'2'!D4206,""),"")</f>
        <v/>
      </c>
      <c r="S4206" s="36">
        <v>95000000</v>
      </c>
      <c r="T4206" s="87">
        <v>95000000</v>
      </c>
      <c r="U4206" s="96">
        <v>100000000</v>
      </c>
      <c r="V4206" s="108">
        <v>115000000</v>
      </c>
    </row>
    <row r="4207" spans="1:22" hidden="1" x14ac:dyDescent="0.2">
      <c r="A4207" s="103">
        <v>4722</v>
      </c>
      <c r="B4207" s="1" t="s">
        <v>50</v>
      </c>
      <c r="C4207" s="14">
        <v>6</v>
      </c>
      <c r="D4207" s="14" t="s">
        <v>1655</v>
      </c>
      <c r="E4207" s="1">
        <v>15140</v>
      </c>
      <c r="F4207" s="1" t="str">
        <f t="shared" si="326"/>
        <v>ЧД631/1</v>
      </c>
      <c r="G4207" s="2" t="s">
        <v>1656</v>
      </c>
      <c r="I4207" s="1">
        <v>4</v>
      </c>
      <c r="J4207" s="1">
        <v>2013</v>
      </c>
      <c r="K4207" s="2" t="s">
        <v>1645</v>
      </c>
      <c r="L4207" s="122">
        <f>+$L$1</f>
        <v>1.1000000000000001</v>
      </c>
      <c r="N4207" s="117">
        <v>2200000</v>
      </c>
      <c r="O4207" s="129">
        <f t="shared" si="327"/>
        <v>2420000</v>
      </c>
      <c r="P4207" s="14">
        <f t="shared" si="328"/>
        <v>0</v>
      </c>
      <c r="Q4207" s="14" t="str">
        <f>+IF(B4207='1'!$D$15,IF(C4207='1'!$D$16,'2'!D4207,""),"")</f>
        <v/>
      </c>
      <c r="S4207" s="36">
        <v>1700000</v>
      </c>
      <c r="T4207" s="87">
        <v>1700000</v>
      </c>
      <c r="U4207" s="96">
        <v>1800000</v>
      </c>
      <c r="V4207" s="108">
        <v>2200000</v>
      </c>
    </row>
    <row r="4208" spans="1:22" hidden="1" x14ac:dyDescent="0.2">
      <c r="A4208" s="103">
        <v>4723</v>
      </c>
      <c r="B4208" s="1" t="s">
        <v>50</v>
      </c>
      <c r="C4208" s="14">
        <v>6</v>
      </c>
      <c r="D4208" s="14" t="s">
        <v>1896</v>
      </c>
      <c r="E4208" s="1">
        <v>15140</v>
      </c>
      <c r="F4208" s="1" t="str">
        <f t="shared" si="326"/>
        <v>ЧД631 (Угсармал 5 давхар)</v>
      </c>
      <c r="G4208" s="2" t="s">
        <v>1689</v>
      </c>
      <c r="H4208" s="2" t="s">
        <v>1689</v>
      </c>
      <c r="I4208" s="1">
        <v>5</v>
      </c>
      <c r="J4208" s="1">
        <v>1979</v>
      </c>
      <c r="K4208" s="2" t="s">
        <v>1648</v>
      </c>
      <c r="L4208" s="122">
        <v>1.1499999999999999</v>
      </c>
      <c r="N4208" s="117">
        <v>140000000</v>
      </c>
      <c r="O4208" s="129">
        <f t="shared" si="327"/>
        <v>161000000</v>
      </c>
      <c r="P4208" s="14">
        <f t="shared" si="328"/>
        <v>0</v>
      </c>
      <c r="Q4208" s="14" t="str">
        <f>+IF(B4208='1'!$D$15,IF(C4208='1'!$D$16,'2'!D4208,""),"")</f>
        <v/>
      </c>
      <c r="S4208" s="36">
        <v>120000000</v>
      </c>
      <c r="T4208" s="87">
        <v>125000000</v>
      </c>
      <c r="U4208" s="96">
        <v>125000000</v>
      </c>
      <c r="V4208" s="108">
        <v>140000000</v>
      </c>
    </row>
    <row r="4209" spans="1:22" hidden="1" x14ac:dyDescent="0.2">
      <c r="A4209" s="103">
        <v>4724</v>
      </c>
      <c r="B4209" s="1" t="s">
        <v>50</v>
      </c>
      <c r="C4209" s="14">
        <v>6</v>
      </c>
      <c r="D4209" s="14" t="s">
        <v>2429</v>
      </c>
      <c r="E4209" s="1">
        <v>15140</v>
      </c>
      <c r="F4209" s="1" t="str">
        <f t="shared" si="326"/>
        <v>ЧД631 (Тоосгон 5 давхар)</v>
      </c>
      <c r="G4209" s="2" t="s">
        <v>1686</v>
      </c>
      <c r="H4209" s="2" t="s">
        <v>1756</v>
      </c>
      <c r="I4209" s="1">
        <v>5</v>
      </c>
      <c r="J4209" s="1">
        <v>1985</v>
      </c>
      <c r="K4209" s="2" t="s">
        <v>1278</v>
      </c>
      <c r="L4209" s="122">
        <v>1.1499999999999999</v>
      </c>
      <c r="N4209" s="117">
        <v>115000000</v>
      </c>
      <c r="O4209" s="129">
        <f t="shared" si="327"/>
        <v>132249999.99999999</v>
      </c>
      <c r="P4209" s="14">
        <f t="shared" si="328"/>
        <v>0</v>
      </c>
      <c r="Q4209" s="14" t="str">
        <f>+IF(B4209='1'!$D$15,IF(C4209='1'!$D$16,'2'!D4209,""),"")</f>
        <v/>
      </c>
      <c r="S4209" s="36">
        <v>95000000</v>
      </c>
      <c r="T4209" s="87">
        <v>95000000</v>
      </c>
      <c r="U4209" s="96">
        <v>100000000</v>
      </c>
      <c r="V4209" s="108">
        <v>115000000</v>
      </c>
    </row>
    <row r="4210" spans="1:22" hidden="1" x14ac:dyDescent="0.2">
      <c r="A4210" s="103">
        <v>4725</v>
      </c>
      <c r="B4210" s="1" t="s">
        <v>50</v>
      </c>
      <c r="C4210" s="14">
        <v>6</v>
      </c>
      <c r="D4210" s="14">
        <v>72</v>
      </c>
      <c r="E4210" s="1">
        <v>15140</v>
      </c>
      <c r="F4210" s="1" t="str">
        <f t="shared" si="326"/>
        <v>ЧД672</v>
      </c>
      <c r="G4210" s="2" t="s">
        <v>1654</v>
      </c>
      <c r="I4210" s="1">
        <v>15</v>
      </c>
      <c r="J4210" s="1">
        <v>2013</v>
      </c>
      <c r="K4210" s="2" t="s">
        <v>1645</v>
      </c>
      <c r="L4210" s="122">
        <f t="shared" ref="L4210:L4216" si="330">+$L$1</f>
        <v>1.1000000000000001</v>
      </c>
      <c r="N4210" s="117">
        <v>3000000</v>
      </c>
      <c r="O4210" s="129">
        <f t="shared" si="327"/>
        <v>3300000.0000000005</v>
      </c>
      <c r="P4210" s="14">
        <f t="shared" si="328"/>
        <v>0</v>
      </c>
      <c r="Q4210" s="14" t="str">
        <f>+IF(B4210='1'!$D$15,IF(C4210='1'!$D$16,'2'!D4210,""),"")</f>
        <v/>
      </c>
      <c r="S4210" s="36">
        <v>2400000</v>
      </c>
      <c r="T4210" s="88">
        <v>2500000</v>
      </c>
      <c r="U4210" s="98">
        <v>2600000</v>
      </c>
      <c r="V4210" s="108">
        <v>3000000</v>
      </c>
    </row>
    <row r="4211" spans="1:22" hidden="1" x14ac:dyDescent="0.2">
      <c r="A4211" s="103">
        <v>4726</v>
      </c>
      <c r="B4211" s="1" t="s">
        <v>50</v>
      </c>
      <c r="C4211" s="14">
        <v>6</v>
      </c>
      <c r="D4211" s="14">
        <v>68</v>
      </c>
      <c r="E4211" s="1">
        <v>15140</v>
      </c>
      <c r="F4211" s="1" t="str">
        <f t="shared" si="326"/>
        <v>ЧД668</v>
      </c>
      <c r="G4211" s="2" t="s">
        <v>6</v>
      </c>
      <c r="I4211" s="1">
        <v>10</v>
      </c>
      <c r="J4211" s="1">
        <v>2009</v>
      </c>
      <c r="K4211" s="2" t="s">
        <v>581</v>
      </c>
      <c r="L4211" s="122">
        <f t="shared" si="330"/>
        <v>1.1000000000000001</v>
      </c>
      <c r="N4211" s="119">
        <v>2650000</v>
      </c>
      <c r="O4211" s="129">
        <f t="shared" si="327"/>
        <v>2915000.0000000005</v>
      </c>
      <c r="P4211" s="14">
        <f t="shared" si="328"/>
        <v>0</v>
      </c>
      <c r="Q4211" s="14" t="str">
        <f>+IF(B4211='1'!$D$15,IF(C4211='1'!$D$16,'2'!D4211,""),"")</f>
        <v/>
      </c>
      <c r="S4211" s="36">
        <v>2000000</v>
      </c>
      <c r="T4211" s="88">
        <v>2200000</v>
      </c>
      <c r="U4211" s="98">
        <v>2400000</v>
      </c>
      <c r="V4211" s="112">
        <v>2650000</v>
      </c>
    </row>
    <row r="4212" spans="1:22" hidden="1" x14ac:dyDescent="0.2">
      <c r="A4212" s="103">
        <v>4727</v>
      </c>
      <c r="B4212" s="1" t="s">
        <v>50</v>
      </c>
      <c r="C4212" s="14">
        <v>6</v>
      </c>
      <c r="D4212" s="14">
        <v>67</v>
      </c>
      <c r="E4212" s="1">
        <v>15140</v>
      </c>
      <c r="F4212" s="1" t="str">
        <f t="shared" si="326"/>
        <v>ЧД667</v>
      </c>
      <c r="G4212" s="2" t="s">
        <v>6</v>
      </c>
      <c r="I4212" s="1">
        <v>10</v>
      </c>
      <c r="J4212" s="1">
        <v>2009</v>
      </c>
      <c r="K4212" s="2" t="s">
        <v>581</v>
      </c>
      <c r="L4212" s="122">
        <f t="shared" si="330"/>
        <v>1.1000000000000001</v>
      </c>
      <c r="N4212" s="119">
        <v>2650000</v>
      </c>
      <c r="O4212" s="129">
        <f t="shared" si="327"/>
        <v>2915000.0000000005</v>
      </c>
      <c r="P4212" s="14">
        <f t="shared" si="328"/>
        <v>0</v>
      </c>
      <c r="Q4212" s="14" t="str">
        <f>+IF(B4212='1'!$D$15,IF(C4212='1'!$D$16,'2'!D4212,""),"")</f>
        <v/>
      </c>
      <c r="S4212" s="36">
        <v>2000000</v>
      </c>
      <c r="T4212" s="88">
        <v>2200000</v>
      </c>
      <c r="U4212" s="98">
        <v>2400000</v>
      </c>
      <c r="V4212" s="112">
        <v>2650000</v>
      </c>
    </row>
    <row r="4213" spans="1:22" hidden="1" x14ac:dyDescent="0.2">
      <c r="A4213" s="103">
        <v>4728</v>
      </c>
      <c r="B4213" s="1" t="s">
        <v>50</v>
      </c>
      <c r="C4213" s="14">
        <v>6</v>
      </c>
      <c r="D4213" s="14">
        <v>66</v>
      </c>
      <c r="E4213" s="1">
        <v>15140</v>
      </c>
      <c r="F4213" s="1" t="str">
        <f t="shared" si="326"/>
        <v>ЧД666</v>
      </c>
      <c r="G4213" s="2" t="s">
        <v>6</v>
      </c>
      <c r="I4213" s="1">
        <v>10</v>
      </c>
      <c r="J4213" s="1">
        <v>2009</v>
      </c>
      <c r="K4213" s="2" t="s">
        <v>581</v>
      </c>
      <c r="L4213" s="122">
        <f t="shared" si="330"/>
        <v>1.1000000000000001</v>
      </c>
      <c r="N4213" s="119">
        <v>2650000</v>
      </c>
      <c r="O4213" s="129">
        <f t="shared" si="327"/>
        <v>2915000.0000000005</v>
      </c>
      <c r="P4213" s="14">
        <f t="shared" si="328"/>
        <v>0</v>
      </c>
      <c r="Q4213" s="14" t="str">
        <f>+IF(B4213='1'!$D$15,IF(C4213='1'!$D$16,'2'!D4213,""),"")</f>
        <v/>
      </c>
      <c r="S4213" s="36">
        <v>2000000</v>
      </c>
      <c r="T4213" s="88">
        <v>2200000</v>
      </c>
      <c r="U4213" s="98">
        <v>2400000</v>
      </c>
      <c r="V4213" s="112">
        <v>2650000</v>
      </c>
    </row>
    <row r="4214" spans="1:22" hidden="1" x14ac:dyDescent="0.2">
      <c r="A4214" s="103">
        <v>4729</v>
      </c>
      <c r="B4214" s="1" t="s">
        <v>50</v>
      </c>
      <c r="C4214" s="14">
        <v>6</v>
      </c>
      <c r="D4214" s="14">
        <v>65</v>
      </c>
      <c r="E4214" s="1">
        <v>15140</v>
      </c>
      <c r="F4214" s="1" t="str">
        <f t="shared" si="326"/>
        <v>ЧД665</v>
      </c>
      <c r="G4214" s="2" t="s">
        <v>6</v>
      </c>
      <c r="I4214" s="1">
        <v>7</v>
      </c>
      <c r="J4214" s="1">
        <v>2002</v>
      </c>
      <c r="K4214" s="2" t="s">
        <v>1278</v>
      </c>
      <c r="L4214" s="122">
        <f t="shared" si="330"/>
        <v>1.1000000000000001</v>
      </c>
      <c r="N4214" s="119">
        <v>2700000</v>
      </c>
      <c r="O4214" s="129">
        <f t="shared" si="327"/>
        <v>2970000.0000000005</v>
      </c>
      <c r="P4214" s="14">
        <f t="shared" si="328"/>
        <v>0</v>
      </c>
      <c r="Q4214" s="14" t="str">
        <f>+IF(B4214='1'!$D$15,IF(C4214='1'!$D$16,'2'!D4214,""),"")</f>
        <v/>
      </c>
      <c r="S4214" s="36">
        <v>2300000</v>
      </c>
      <c r="T4214" s="88">
        <v>2300000</v>
      </c>
      <c r="U4214" s="98">
        <v>2400000</v>
      </c>
      <c r="V4214" s="112">
        <v>2700000</v>
      </c>
    </row>
    <row r="4215" spans="1:22" hidden="1" x14ac:dyDescent="0.2">
      <c r="A4215" s="103">
        <v>4730</v>
      </c>
      <c r="B4215" s="1" t="s">
        <v>50</v>
      </c>
      <c r="C4215" s="14">
        <v>6</v>
      </c>
      <c r="D4215" s="14">
        <v>63</v>
      </c>
      <c r="E4215" s="1">
        <v>15140</v>
      </c>
      <c r="F4215" s="1" t="str">
        <f t="shared" si="326"/>
        <v>ЧД663</v>
      </c>
      <c r="G4215" s="2" t="s">
        <v>1657</v>
      </c>
      <c r="I4215" s="1">
        <v>12</v>
      </c>
      <c r="J4215" s="1">
        <v>2013</v>
      </c>
      <c r="K4215" s="2" t="s">
        <v>1648</v>
      </c>
      <c r="L4215" s="122">
        <f t="shared" si="330"/>
        <v>1.1000000000000001</v>
      </c>
      <c r="N4215" s="117">
        <v>3000000</v>
      </c>
      <c r="O4215" s="129">
        <f t="shared" si="327"/>
        <v>3300000.0000000005</v>
      </c>
      <c r="P4215" s="14">
        <f t="shared" si="328"/>
        <v>0</v>
      </c>
      <c r="Q4215" s="14" t="str">
        <f>+IF(B4215='1'!$D$15,IF(C4215='1'!$D$16,'2'!D4215,""),"")</f>
        <v/>
      </c>
      <c r="S4215" s="36">
        <v>2300000</v>
      </c>
      <c r="T4215" s="88">
        <v>2500000</v>
      </c>
      <c r="U4215" s="96">
        <v>2600000</v>
      </c>
      <c r="V4215" s="108">
        <v>3000000</v>
      </c>
    </row>
    <row r="4216" spans="1:22" hidden="1" x14ac:dyDescent="0.2">
      <c r="A4216" s="103">
        <v>4731</v>
      </c>
      <c r="B4216" s="1" t="s">
        <v>50</v>
      </c>
      <c r="C4216" s="14">
        <v>6</v>
      </c>
      <c r="D4216" s="14">
        <v>62</v>
      </c>
      <c r="E4216" s="1">
        <v>15140</v>
      </c>
      <c r="F4216" s="1" t="str">
        <f t="shared" si="326"/>
        <v>ЧД662</v>
      </c>
      <c r="G4216" s="2" t="s">
        <v>6</v>
      </c>
      <c r="I4216" s="1">
        <v>7</v>
      </c>
      <c r="J4216" s="1">
        <v>2002</v>
      </c>
      <c r="K4216" s="2" t="s">
        <v>1649</v>
      </c>
      <c r="L4216" s="122">
        <f t="shared" si="330"/>
        <v>1.1000000000000001</v>
      </c>
      <c r="N4216" s="119">
        <v>2600000</v>
      </c>
      <c r="O4216" s="129">
        <f t="shared" si="327"/>
        <v>2860000</v>
      </c>
      <c r="P4216" s="14">
        <f t="shared" si="328"/>
        <v>0</v>
      </c>
      <c r="Q4216" s="14" t="str">
        <f>+IF(B4216='1'!$D$15,IF(C4216='1'!$D$16,'2'!D4216,""),"")</f>
        <v/>
      </c>
      <c r="S4216" s="36">
        <v>2000000</v>
      </c>
      <c r="T4216" s="88">
        <v>2000000</v>
      </c>
      <c r="U4216" s="98">
        <v>2300000</v>
      </c>
      <c r="V4216" s="112">
        <v>2600000</v>
      </c>
    </row>
    <row r="4217" spans="1:22" hidden="1" x14ac:dyDescent="0.2">
      <c r="A4217" s="103">
        <v>4732</v>
      </c>
      <c r="B4217" s="1" t="s">
        <v>50</v>
      </c>
      <c r="C4217" s="14">
        <v>6</v>
      </c>
      <c r="D4217" s="14">
        <v>61</v>
      </c>
      <c r="E4217" s="1">
        <v>15140</v>
      </c>
      <c r="F4217" s="1" t="str">
        <f t="shared" si="326"/>
        <v>ЧД661</v>
      </c>
      <c r="G4217" s="2" t="s">
        <v>1699</v>
      </c>
      <c r="I4217" s="1">
        <v>6</v>
      </c>
      <c r="J4217" s="1">
        <v>1999</v>
      </c>
      <c r="K4217" s="2" t="s">
        <v>1652</v>
      </c>
      <c r="L4217" s="122">
        <v>1.1499999999999999</v>
      </c>
      <c r="N4217" s="117">
        <v>140000000</v>
      </c>
      <c r="O4217" s="129">
        <f t="shared" si="327"/>
        <v>161000000</v>
      </c>
      <c r="P4217" s="14">
        <f t="shared" si="328"/>
        <v>0</v>
      </c>
      <c r="Q4217" s="14" t="str">
        <f>+IF(B4217='1'!$D$15,IF(C4217='1'!$D$16,'2'!D4217,""),"")</f>
        <v/>
      </c>
      <c r="S4217" s="36">
        <v>125000000</v>
      </c>
      <c r="T4217" s="88">
        <v>125000000</v>
      </c>
      <c r="U4217" s="98">
        <v>125000000</v>
      </c>
      <c r="V4217" s="108">
        <v>140000000</v>
      </c>
    </row>
    <row r="4218" spans="1:22" hidden="1" x14ac:dyDescent="0.2">
      <c r="A4218" s="103">
        <v>4733</v>
      </c>
      <c r="B4218" s="1" t="s">
        <v>50</v>
      </c>
      <c r="C4218" s="14">
        <v>6</v>
      </c>
      <c r="D4218" s="14">
        <v>58</v>
      </c>
      <c r="E4218" s="1">
        <v>15140</v>
      </c>
      <c r="F4218" s="1" t="str">
        <f t="shared" si="326"/>
        <v>ЧД658</v>
      </c>
      <c r="G4218" s="2" t="s">
        <v>7</v>
      </c>
      <c r="I4218" s="1">
        <v>12</v>
      </c>
      <c r="J4218" s="1">
        <v>2009</v>
      </c>
      <c r="K4218" s="2" t="s">
        <v>1652</v>
      </c>
      <c r="L4218" s="122">
        <f t="shared" ref="L4218:L4224" si="331">+$L$1</f>
        <v>1.1000000000000001</v>
      </c>
      <c r="N4218" s="119">
        <v>2800000</v>
      </c>
      <c r="O4218" s="129">
        <f t="shared" si="327"/>
        <v>3080000.0000000005</v>
      </c>
      <c r="P4218" s="14">
        <f t="shared" si="328"/>
        <v>0</v>
      </c>
      <c r="Q4218" s="14" t="str">
        <f>+IF(B4218='1'!$D$15,IF(C4218='1'!$D$16,'2'!D4218,""),"")</f>
        <v/>
      </c>
      <c r="S4218" s="36">
        <v>2200000</v>
      </c>
      <c r="T4218" s="88">
        <v>2200000</v>
      </c>
      <c r="U4218" s="98">
        <v>2400000</v>
      </c>
      <c r="V4218" s="112">
        <v>2800000</v>
      </c>
    </row>
    <row r="4219" spans="1:22" hidden="1" x14ac:dyDescent="0.2">
      <c r="A4219" s="103">
        <v>4734</v>
      </c>
      <c r="B4219" s="1" t="s">
        <v>50</v>
      </c>
      <c r="C4219" s="14">
        <v>6</v>
      </c>
      <c r="D4219" s="14">
        <v>57</v>
      </c>
      <c r="E4219" s="1">
        <v>15140</v>
      </c>
      <c r="F4219" s="1" t="str">
        <f t="shared" si="326"/>
        <v>ЧД657</v>
      </c>
      <c r="G4219" s="2" t="s">
        <v>1659</v>
      </c>
      <c r="I4219" s="1">
        <v>10</v>
      </c>
      <c r="J4219" s="1">
        <v>2009</v>
      </c>
      <c r="K4219" s="2" t="s">
        <v>1648</v>
      </c>
      <c r="L4219" s="122">
        <f t="shared" si="331"/>
        <v>1.1000000000000001</v>
      </c>
      <c r="N4219" s="119">
        <v>2600000</v>
      </c>
      <c r="O4219" s="129">
        <f t="shared" si="327"/>
        <v>2860000</v>
      </c>
      <c r="P4219" s="14">
        <f t="shared" si="328"/>
        <v>0</v>
      </c>
      <c r="Q4219" s="14" t="str">
        <f>+IF(B4219='1'!$D$15,IF(C4219='1'!$D$16,'2'!D4219,""),"")</f>
        <v/>
      </c>
      <c r="S4219" s="36"/>
      <c r="T4219" s="87">
        <v>0</v>
      </c>
      <c r="U4219" s="98">
        <v>2400000</v>
      </c>
      <c r="V4219" s="112">
        <v>2600000</v>
      </c>
    </row>
    <row r="4220" spans="1:22" hidden="1" x14ac:dyDescent="0.2">
      <c r="A4220" s="103">
        <v>4735</v>
      </c>
      <c r="B4220" s="1" t="s">
        <v>50</v>
      </c>
      <c r="C4220" s="14">
        <v>6</v>
      </c>
      <c r="D4220" s="14">
        <v>55</v>
      </c>
      <c r="E4220" s="1">
        <v>15140</v>
      </c>
      <c r="F4220" s="1" t="str">
        <f t="shared" ref="F4220:F4283" si="332">+B4220&amp;C4220&amp;D4220</f>
        <v>ЧД655</v>
      </c>
      <c r="G4220" s="2" t="s">
        <v>6</v>
      </c>
      <c r="I4220" s="1">
        <v>3</v>
      </c>
      <c r="J4220" s="1">
        <v>2000</v>
      </c>
      <c r="K4220" s="2" t="s">
        <v>1652</v>
      </c>
      <c r="L4220" s="122">
        <f t="shared" si="331"/>
        <v>1.1000000000000001</v>
      </c>
      <c r="N4220" s="119">
        <v>2300000</v>
      </c>
      <c r="O4220" s="129">
        <f t="shared" si="327"/>
        <v>2530000</v>
      </c>
      <c r="P4220" s="14">
        <f t="shared" si="328"/>
        <v>0</v>
      </c>
      <c r="Q4220" s="14" t="str">
        <f>+IF(B4220='1'!$D$15,IF(C4220='1'!$D$16,'2'!D4220,""),"")</f>
        <v/>
      </c>
      <c r="S4220" s="36">
        <v>80000000</v>
      </c>
      <c r="T4220" s="88">
        <v>80000000</v>
      </c>
      <c r="U4220" s="98">
        <v>2000000</v>
      </c>
      <c r="V4220" s="112">
        <v>2300000</v>
      </c>
    </row>
    <row r="4221" spans="1:22" hidden="1" x14ac:dyDescent="0.2">
      <c r="A4221" s="103">
        <v>4736</v>
      </c>
      <c r="B4221" s="1" t="s">
        <v>50</v>
      </c>
      <c r="C4221" s="14">
        <v>6</v>
      </c>
      <c r="D4221" s="14">
        <v>54</v>
      </c>
      <c r="E4221" s="1">
        <v>15140</v>
      </c>
      <c r="F4221" s="1" t="str">
        <f t="shared" si="332"/>
        <v>ЧД654</v>
      </c>
      <c r="G4221" s="2" t="s">
        <v>6</v>
      </c>
      <c r="I4221" s="1">
        <v>5</v>
      </c>
      <c r="J4221" s="1">
        <v>2000</v>
      </c>
      <c r="K4221" s="2" t="s">
        <v>581</v>
      </c>
      <c r="L4221" s="122">
        <f t="shared" si="331"/>
        <v>1.1000000000000001</v>
      </c>
      <c r="N4221" s="119">
        <v>2300000</v>
      </c>
      <c r="O4221" s="129">
        <f t="shared" si="327"/>
        <v>2530000</v>
      </c>
      <c r="P4221" s="14">
        <f t="shared" si="328"/>
        <v>0</v>
      </c>
      <c r="Q4221" s="14" t="str">
        <f>+IF(B4221='1'!$D$15,IF(C4221='1'!$D$16,'2'!D4221,""),"")</f>
        <v/>
      </c>
      <c r="S4221" s="36">
        <v>80000000</v>
      </c>
      <c r="T4221" s="88">
        <v>80000000</v>
      </c>
      <c r="U4221" s="98">
        <v>2000000</v>
      </c>
      <c r="V4221" s="112">
        <v>2300000</v>
      </c>
    </row>
    <row r="4222" spans="1:22" hidden="1" x14ac:dyDescent="0.2">
      <c r="A4222" s="103">
        <v>4737</v>
      </c>
      <c r="B4222" s="1" t="s">
        <v>50</v>
      </c>
      <c r="C4222" s="14">
        <v>6</v>
      </c>
      <c r="D4222" s="14">
        <v>53</v>
      </c>
      <c r="E4222" s="1">
        <v>15140</v>
      </c>
      <c r="F4222" s="1" t="str">
        <f t="shared" si="332"/>
        <v>ЧД653</v>
      </c>
      <c r="G4222" s="2" t="s">
        <v>6</v>
      </c>
      <c r="I4222" s="1">
        <v>5</v>
      </c>
      <c r="J4222" s="1">
        <v>2003</v>
      </c>
      <c r="K4222" s="2" t="s">
        <v>581</v>
      </c>
      <c r="L4222" s="122">
        <f t="shared" si="331"/>
        <v>1.1000000000000001</v>
      </c>
      <c r="N4222" s="119">
        <v>2500000</v>
      </c>
      <c r="O4222" s="129">
        <f t="shared" si="327"/>
        <v>2750000</v>
      </c>
      <c r="P4222" s="14">
        <f t="shared" si="328"/>
        <v>0</v>
      </c>
      <c r="Q4222" s="14" t="str">
        <f>+IF(B4222='1'!$D$15,IF(C4222='1'!$D$16,'2'!D4222,""),"")</f>
        <v/>
      </c>
      <c r="S4222" s="36">
        <v>2000000</v>
      </c>
      <c r="T4222" s="88">
        <v>2000000</v>
      </c>
      <c r="U4222" s="98">
        <v>2200000</v>
      </c>
      <c r="V4222" s="112">
        <v>2500000</v>
      </c>
    </row>
    <row r="4223" spans="1:22" hidden="1" x14ac:dyDescent="0.2">
      <c r="A4223" s="103">
        <v>4738</v>
      </c>
      <c r="B4223" s="1" t="s">
        <v>50</v>
      </c>
      <c r="C4223" s="14">
        <v>6</v>
      </c>
      <c r="D4223" s="14">
        <v>52</v>
      </c>
      <c r="E4223" s="1">
        <v>15140</v>
      </c>
      <c r="F4223" s="1" t="str">
        <f t="shared" si="332"/>
        <v>ЧД652</v>
      </c>
      <c r="G4223" s="2" t="s">
        <v>6</v>
      </c>
      <c r="I4223" s="1">
        <v>5</v>
      </c>
      <c r="J4223" s="1">
        <v>2003</v>
      </c>
      <c r="K4223" s="2" t="s">
        <v>581</v>
      </c>
      <c r="L4223" s="122">
        <f t="shared" si="331"/>
        <v>1.1000000000000001</v>
      </c>
      <c r="N4223" s="119">
        <v>2500000</v>
      </c>
      <c r="O4223" s="129">
        <f t="shared" ref="O4223:O4286" si="333">L4223*N4223</f>
        <v>2750000</v>
      </c>
      <c r="P4223" s="14">
        <f t="shared" si="328"/>
        <v>0</v>
      </c>
      <c r="Q4223" s="14" t="str">
        <f>+IF(B4223='1'!$D$15,IF(C4223='1'!$D$16,'2'!D4223,""),"")</f>
        <v/>
      </c>
      <c r="S4223" s="36">
        <v>2000000</v>
      </c>
      <c r="T4223" s="88">
        <v>2000000</v>
      </c>
      <c r="U4223" s="98">
        <v>2200000</v>
      </c>
      <c r="V4223" s="112">
        <v>2500000</v>
      </c>
    </row>
    <row r="4224" spans="1:22" hidden="1" x14ac:dyDescent="0.2">
      <c r="A4224" s="103">
        <v>4739</v>
      </c>
      <c r="B4224" s="1" t="s">
        <v>50</v>
      </c>
      <c r="C4224" s="14">
        <v>6</v>
      </c>
      <c r="D4224" s="14">
        <v>51</v>
      </c>
      <c r="E4224" s="1">
        <v>15140</v>
      </c>
      <c r="F4224" s="1" t="str">
        <f t="shared" si="332"/>
        <v>ЧД651</v>
      </c>
      <c r="G4224" s="2" t="s">
        <v>1686</v>
      </c>
      <c r="I4224" s="1">
        <v>5</v>
      </c>
      <c r="J4224" s="1">
        <v>2003</v>
      </c>
      <c r="K4224" s="2" t="s">
        <v>1652</v>
      </c>
      <c r="L4224" s="122">
        <f t="shared" si="331"/>
        <v>1.1000000000000001</v>
      </c>
      <c r="N4224" s="119">
        <v>2400000</v>
      </c>
      <c r="O4224" s="129">
        <f t="shared" si="333"/>
        <v>2640000</v>
      </c>
      <c r="P4224" s="14">
        <f t="shared" si="328"/>
        <v>0</v>
      </c>
      <c r="Q4224" s="14" t="str">
        <f>+IF(B4224='1'!$D$15,IF(C4224='1'!$D$16,'2'!D4224,""),"")</f>
        <v/>
      </c>
      <c r="S4224" s="36">
        <v>2000000</v>
      </c>
      <c r="T4224" s="88">
        <v>2000000</v>
      </c>
      <c r="U4224" s="98">
        <v>2100000</v>
      </c>
      <c r="V4224" s="112">
        <v>2400000</v>
      </c>
    </row>
    <row r="4225" spans="1:22" hidden="1" x14ac:dyDescent="0.2">
      <c r="A4225" s="103">
        <v>4740</v>
      </c>
      <c r="B4225" s="1" t="s">
        <v>50</v>
      </c>
      <c r="C4225" s="14">
        <v>6</v>
      </c>
      <c r="D4225" s="14">
        <v>50</v>
      </c>
      <c r="E4225" s="1">
        <v>15140</v>
      </c>
      <c r="F4225" s="1" t="str">
        <f t="shared" si="332"/>
        <v>ЧД650</v>
      </c>
      <c r="G4225" s="2" t="s">
        <v>2339</v>
      </c>
      <c r="I4225" s="1">
        <v>6</v>
      </c>
      <c r="J4225" s="1">
        <v>1986</v>
      </c>
      <c r="K4225" s="2" t="s">
        <v>1652</v>
      </c>
      <c r="L4225" s="122">
        <v>1.1499999999999999</v>
      </c>
      <c r="N4225" s="117">
        <v>115000000</v>
      </c>
      <c r="O4225" s="129">
        <f t="shared" si="333"/>
        <v>132249999.99999999</v>
      </c>
      <c r="P4225" s="14">
        <f t="shared" ref="P4225:P4288" si="334">+IF(Q4225="",0,P4224+1)</f>
        <v>0</v>
      </c>
      <c r="Q4225" s="14" t="str">
        <f>+IF(B4225='1'!$D$15,IF(C4225='1'!$D$16,'2'!D4225,""),"")</f>
        <v/>
      </c>
      <c r="S4225" s="36">
        <v>95000000</v>
      </c>
      <c r="T4225" s="88">
        <v>95000000</v>
      </c>
      <c r="U4225" s="96">
        <v>100000000</v>
      </c>
      <c r="V4225" s="108">
        <v>115000000</v>
      </c>
    </row>
    <row r="4226" spans="1:22" hidden="1" x14ac:dyDescent="0.2">
      <c r="A4226" s="103">
        <v>4741</v>
      </c>
      <c r="B4226" s="1" t="s">
        <v>50</v>
      </c>
      <c r="C4226" s="14">
        <v>6</v>
      </c>
      <c r="D4226" s="14">
        <v>49</v>
      </c>
      <c r="E4226" s="1">
        <v>15141</v>
      </c>
      <c r="F4226" s="1" t="str">
        <f t="shared" si="332"/>
        <v>ЧД649</v>
      </c>
      <c r="G4226" s="2" t="s">
        <v>1686</v>
      </c>
      <c r="H4226" s="2" t="s">
        <v>1686</v>
      </c>
      <c r="I4226" s="1">
        <v>5</v>
      </c>
      <c r="J4226" s="1">
        <v>1979</v>
      </c>
      <c r="K4226" s="2" t="s">
        <v>1278</v>
      </c>
      <c r="L4226" s="122">
        <v>1.1499999999999999</v>
      </c>
      <c r="N4226" s="119">
        <v>105000000</v>
      </c>
      <c r="O4226" s="129">
        <f t="shared" si="333"/>
        <v>120749999.99999999</v>
      </c>
      <c r="P4226" s="14">
        <f t="shared" si="334"/>
        <v>0</v>
      </c>
      <c r="Q4226" s="14" t="str">
        <f>+IF(B4226='1'!$D$15,IF(C4226='1'!$D$16,'2'!D4226,""),"")</f>
        <v/>
      </c>
      <c r="S4226" s="36">
        <v>80000000</v>
      </c>
      <c r="T4226" s="88">
        <v>80000000</v>
      </c>
      <c r="U4226" s="98">
        <v>90000000</v>
      </c>
      <c r="V4226" s="112">
        <v>105000000</v>
      </c>
    </row>
    <row r="4227" spans="1:22" hidden="1" x14ac:dyDescent="0.2">
      <c r="A4227" s="103">
        <v>4742</v>
      </c>
      <c r="B4227" s="1" t="s">
        <v>50</v>
      </c>
      <c r="C4227" s="14">
        <v>6</v>
      </c>
      <c r="D4227" s="14">
        <v>48</v>
      </c>
      <c r="E4227" s="1">
        <v>15140</v>
      </c>
      <c r="F4227" s="1" t="str">
        <f t="shared" si="332"/>
        <v>ЧД648</v>
      </c>
      <c r="G4227" s="2" t="s">
        <v>7</v>
      </c>
      <c r="I4227" s="1">
        <v>3</v>
      </c>
      <c r="J4227" s="1">
        <v>1997</v>
      </c>
      <c r="K4227" s="2" t="s">
        <v>1652</v>
      </c>
      <c r="L4227" s="122">
        <v>1.1499999999999999</v>
      </c>
      <c r="N4227" s="119">
        <v>0</v>
      </c>
      <c r="O4227" s="129">
        <f t="shared" si="333"/>
        <v>0</v>
      </c>
      <c r="P4227" s="14">
        <f t="shared" si="334"/>
        <v>0</v>
      </c>
      <c r="Q4227" s="14" t="str">
        <f>+IF(B4227='1'!$D$15,IF(C4227='1'!$D$16,'2'!D4227,""),"")</f>
        <v/>
      </c>
      <c r="S4227" s="36">
        <v>60000000</v>
      </c>
      <c r="T4227" s="88">
        <v>60000000</v>
      </c>
      <c r="U4227" s="98">
        <v>0</v>
      </c>
      <c r="V4227" s="112">
        <v>0</v>
      </c>
    </row>
    <row r="4228" spans="1:22" hidden="1" x14ac:dyDescent="0.2">
      <c r="A4228" s="103">
        <v>4743</v>
      </c>
      <c r="B4228" s="1" t="s">
        <v>50</v>
      </c>
      <c r="C4228" s="14">
        <v>6</v>
      </c>
      <c r="D4228" s="14">
        <v>45</v>
      </c>
      <c r="E4228" s="1">
        <v>15140</v>
      </c>
      <c r="F4228" s="1" t="str">
        <f t="shared" si="332"/>
        <v>ЧД645</v>
      </c>
      <c r="G4228" s="2" t="s">
        <v>1689</v>
      </c>
      <c r="H4228" s="2" t="s">
        <v>1689</v>
      </c>
      <c r="I4228" s="1">
        <v>5</v>
      </c>
      <c r="J4228" s="1">
        <v>1976</v>
      </c>
      <c r="K4228" s="2" t="s">
        <v>1278</v>
      </c>
      <c r="L4228" s="122">
        <v>1.1499999999999999</v>
      </c>
      <c r="N4228" s="117">
        <v>140000000</v>
      </c>
      <c r="O4228" s="129">
        <f t="shared" si="333"/>
        <v>161000000</v>
      </c>
      <c r="P4228" s="14">
        <f t="shared" si="334"/>
        <v>0</v>
      </c>
      <c r="Q4228" s="14" t="str">
        <f>+IF(B4228='1'!$D$15,IF(C4228='1'!$D$16,'2'!D4228,""),"")</f>
        <v/>
      </c>
      <c r="S4228" s="36">
        <v>120000000</v>
      </c>
      <c r="T4228" s="87">
        <v>125000000</v>
      </c>
      <c r="U4228" s="96">
        <v>125000000</v>
      </c>
      <c r="V4228" s="108">
        <v>140000000</v>
      </c>
    </row>
    <row r="4229" spans="1:22" hidden="1" x14ac:dyDescent="0.2">
      <c r="A4229" s="103">
        <v>4744</v>
      </c>
      <c r="B4229" s="43" t="s">
        <v>50</v>
      </c>
      <c r="C4229" s="43">
        <v>6</v>
      </c>
      <c r="D4229" s="43">
        <v>44</v>
      </c>
      <c r="E4229" s="43">
        <v>15140</v>
      </c>
      <c r="F4229" s="43" t="str">
        <f t="shared" si="332"/>
        <v>ЧД644</v>
      </c>
      <c r="G4229" s="44" t="s">
        <v>2449</v>
      </c>
      <c r="H4229" s="44"/>
      <c r="I4229" s="43">
        <v>4</v>
      </c>
      <c r="J4229" s="43">
        <v>1960</v>
      </c>
      <c r="K4229" s="44" t="s">
        <v>1278</v>
      </c>
      <c r="L4229" s="124">
        <v>1.1499999999999999</v>
      </c>
      <c r="M4229" s="45" t="s">
        <v>2015</v>
      </c>
      <c r="N4229" s="128">
        <v>0</v>
      </c>
      <c r="O4229" s="129">
        <f t="shared" si="333"/>
        <v>0</v>
      </c>
      <c r="P4229" s="14">
        <f t="shared" si="334"/>
        <v>0</v>
      </c>
      <c r="Q4229" s="14" t="str">
        <f>+IF(B4229='1'!$D$15,IF(C4229='1'!$D$16,'2'!D4229,""),"")</f>
        <v/>
      </c>
      <c r="S4229" s="46">
        <v>0</v>
      </c>
      <c r="T4229" s="47">
        <v>0</v>
      </c>
      <c r="U4229" s="128">
        <v>0</v>
      </c>
      <c r="V4229" s="108">
        <v>0</v>
      </c>
    </row>
    <row r="4230" spans="1:22" hidden="1" x14ac:dyDescent="0.2">
      <c r="A4230" s="103">
        <v>4745</v>
      </c>
      <c r="B4230" s="1" t="s">
        <v>50</v>
      </c>
      <c r="C4230" s="14">
        <v>6</v>
      </c>
      <c r="D4230" s="14">
        <v>43</v>
      </c>
      <c r="E4230" s="1">
        <v>15140</v>
      </c>
      <c r="F4230" s="1" t="str">
        <f t="shared" si="332"/>
        <v>ЧД643</v>
      </c>
      <c r="G4230" s="2" t="s">
        <v>1689</v>
      </c>
      <c r="H4230" s="2" t="s">
        <v>1689</v>
      </c>
      <c r="I4230" s="1">
        <v>5</v>
      </c>
      <c r="J4230" s="1">
        <v>1978</v>
      </c>
      <c r="K4230" s="2" t="s">
        <v>1278</v>
      </c>
      <c r="L4230" s="122">
        <v>1.1499999999999999</v>
      </c>
      <c r="N4230" s="117">
        <v>140000000</v>
      </c>
      <c r="O4230" s="129">
        <f t="shared" si="333"/>
        <v>161000000</v>
      </c>
      <c r="P4230" s="14">
        <f t="shared" si="334"/>
        <v>0</v>
      </c>
      <c r="Q4230" s="14" t="str">
        <f>+IF(B4230='1'!$D$15,IF(C4230='1'!$D$16,'2'!D4230,""),"")</f>
        <v/>
      </c>
      <c r="S4230" s="36">
        <v>120000000</v>
      </c>
      <c r="T4230" s="87">
        <v>125000000</v>
      </c>
      <c r="U4230" s="96">
        <v>125000000</v>
      </c>
      <c r="V4230" s="108">
        <v>140000000</v>
      </c>
    </row>
    <row r="4231" spans="1:22" hidden="1" x14ac:dyDescent="0.2">
      <c r="A4231" s="103">
        <v>4746</v>
      </c>
      <c r="B4231" s="1" t="s">
        <v>50</v>
      </c>
      <c r="C4231" s="14">
        <v>6</v>
      </c>
      <c r="D4231" s="14">
        <v>42</v>
      </c>
      <c r="E4231" s="1">
        <v>15140</v>
      </c>
      <c r="F4231" s="1" t="str">
        <f t="shared" si="332"/>
        <v>ЧД642</v>
      </c>
      <c r="G4231" s="2" t="s">
        <v>1689</v>
      </c>
      <c r="H4231" s="2" t="s">
        <v>1689</v>
      </c>
      <c r="I4231" s="1">
        <v>5</v>
      </c>
      <c r="J4231" s="1">
        <v>1978</v>
      </c>
      <c r="K4231" s="2" t="s">
        <v>1278</v>
      </c>
      <c r="L4231" s="122">
        <v>1.1499999999999999</v>
      </c>
      <c r="N4231" s="117">
        <v>140000000</v>
      </c>
      <c r="O4231" s="129">
        <f t="shared" si="333"/>
        <v>161000000</v>
      </c>
      <c r="P4231" s="14">
        <f t="shared" si="334"/>
        <v>0</v>
      </c>
      <c r="Q4231" s="14" t="str">
        <f>+IF(B4231='1'!$D$15,IF(C4231='1'!$D$16,'2'!D4231,""),"")</f>
        <v/>
      </c>
      <c r="S4231" s="36">
        <v>120000000</v>
      </c>
      <c r="T4231" s="87">
        <v>125000000</v>
      </c>
      <c r="U4231" s="96">
        <v>125000000</v>
      </c>
      <c r="V4231" s="108">
        <v>140000000</v>
      </c>
    </row>
    <row r="4232" spans="1:22" hidden="1" x14ac:dyDescent="0.2">
      <c r="A4232" s="103">
        <v>4747</v>
      </c>
      <c r="B4232" s="1" t="s">
        <v>50</v>
      </c>
      <c r="C4232" s="14">
        <v>6</v>
      </c>
      <c r="D4232" s="14">
        <v>41</v>
      </c>
      <c r="E4232" s="1">
        <v>15140</v>
      </c>
      <c r="F4232" s="1" t="str">
        <f t="shared" si="332"/>
        <v>ЧД641</v>
      </c>
      <c r="G4232" s="2" t="s">
        <v>1689</v>
      </c>
      <c r="H4232" s="2" t="s">
        <v>1689</v>
      </c>
      <c r="I4232" s="1">
        <v>5</v>
      </c>
      <c r="J4232" s="1">
        <v>1978</v>
      </c>
      <c r="K4232" s="2" t="s">
        <v>1278</v>
      </c>
      <c r="L4232" s="122">
        <v>1.1499999999999999</v>
      </c>
      <c r="N4232" s="117">
        <v>140000000</v>
      </c>
      <c r="O4232" s="129">
        <f t="shared" si="333"/>
        <v>161000000</v>
      </c>
      <c r="P4232" s="14">
        <f t="shared" si="334"/>
        <v>0</v>
      </c>
      <c r="Q4232" s="14" t="str">
        <f>+IF(B4232='1'!$D$15,IF(C4232='1'!$D$16,'2'!D4232,""),"")</f>
        <v/>
      </c>
      <c r="S4232" s="36">
        <v>120000000</v>
      </c>
      <c r="T4232" s="87">
        <v>125000000</v>
      </c>
      <c r="U4232" s="96">
        <v>125000000</v>
      </c>
      <c r="V4232" s="108">
        <v>140000000</v>
      </c>
    </row>
    <row r="4233" spans="1:22" hidden="1" x14ac:dyDescent="0.2">
      <c r="A4233" s="103">
        <v>4748</v>
      </c>
      <c r="B4233" s="1" t="s">
        <v>50</v>
      </c>
      <c r="C4233" s="14">
        <v>6</v>
      </c>
      <c r="D4233" s="14">
        <v>40</v>
      </c>
      <c r="E4233" s="1">
        <v>15140</v>
      </c>
      <c r="F4233" s="1" t="str">
        <f t="shared" si="332"/>
        <v>ЧД640</v>
      </c>
      <c r="G4233" s="2" t="s">
        <v>1686</v>
      </c>
      <c r="H4233" s="2" t="s">
        <v>1756</v>
      </c>
      <c r="I4233" s="1">
        <v>5</v>
      </c>
      <c r="J4233" s="1">
        <v>1984</v>
      </c>
      <c r="K4233" s="2" t="s">
        <v>1278</v>
      </c>
      <c r="L4233" s="122">
        <v>1.1499999999999999</v>
      </c>
      <c r="N4233" s="117">
        <v>115000000</v>
      </c>
      <c r="O4233" s="129">
        <f t="shared" si="333"/>
        <v>132249999.99999999</v>
      </c>
      <c r="P4233" s="14">
        <f t="shared" si="334"/>
        <v>0</v>
      </c>
      <c r="Q4233" s="14" t="str">
        <f>+IF(B4233='1'!$D$15,IF(C4233='1'!$D$16,'2'!D4233,""),"")</f>
        <v/>
      </c>
      <c r="S4233" s="36">
        <v>95000000</v>
      </c>
      <c r="T4233" s="88">
        <v>95000000</v>
      </c>
      <c r="U4233" s="96">
        <v>100000000</v>
      </c>
      <c r="V4233" s="108">
        <v>115000000</v>
      </c>
    </row>
    <row r="4234" spans="1:22" hidden="1" x14ac:dyDescent="0.2">
      <c r="A4234" s="103">
        <v>4749</v>
      </c>
      <c r="B4234" s="1" t="s">
        <v>50</v>
      </c>
      <c r="C4234" s="14">
        <v>6</v>
      </c>
      <c r="D4234" s="14">
        <v>35</v>
      </c>
      <c r="E4234" s="1">
        <v>15140</v>
      </c>
      <c r="F4234" s="1" t="str">
        <f t="shared" si="332"/>
        <v>ЧД635</v>
      </c>
      <c r="G4234" s="2" t="s">
        <v>1686</v>
      </c>
      <c r="H4234" s="2" t="s">
        <v>1756</v>
      </c>
      <c r="I4234" s="1">
        <v>5</v>
      </c>
      <c r="J4234" s="1">
        <v>1984</v>
      </c>
      <c r="K4234" s="2" t="s">
        <v>1278</v>
      </c>
      <c r="L4234" s="122">
        <v>1.1499999999999999</v>
      </c>
      <c r="N4234" s="117">
        <v>115000000</v>
      </c>
      <c r="O4234" s="129">
        <f t="shared" si="333"/>
        <v>132249999.99999999</v>
      </c>
      <c r="P4234" s="14">
        <f t="shared" si="334"/>
        <v>0</v>
      </c>
      <c r="Q4234" s="14" t="str">
        <f>+IF(B4234='1'!$D$15,IF(C4234='1'!$D$16,'2'!D4234,""),"")</f>
        <v/>
      </c>
      <c r="S4234" s="36">
        <v>95000000</v>
      </c>
      <c r="T4234" s="88">
        <v>95000000</v>
      </c>
      <c r="U4234" s="96">
        <v>100000000</v>
      </c>
      <c r="V4234" s="108">
        <v>115000000</v>
      </c>
    </row>
    <row r="4235" spans="1:22" hidden="1" x14ac:dyDescent="0.2">
      <c r="A4235" s="103">
        <v>4750</v>
      </c>
      <c r="B4235" s="1" t="s">
        <v>50</v>
      </c>
      <c r="C4235" s="14">
        <v>6</v>
      </c>
      <c r="D4235" s="14">
        <v>34</v>
      </c>
      <c r="E4235" s="1">
        <v>15140</v>
      </c>
      <c r="F4235" s="1" t="str">
        <f t="shared" si="332"/>
        <v>ЧД634</v>
      </c>
      <c r="G4235" s="2" t="s">
        <v>6</v>
      </c>
      <c r="I4235" s="1">
        <v>10</v>
      </c>
      <c r="J4235" s="1">
        <v>2006</v>
      </c>
      <c r="K4235" s="2" t="s">
        <v>581</v>
      </c>
      <c r="L4235" s="122">
        <f>+$L$1</f>
        <v>1.1000000000000001</v>
      </c>
      <c r="N4235" s="119">
        <v>2800000</v>
      </c>
      <c r="O4235" s="129">
        <f t="shared" si="333"/>
        <v>3080000.0000000005</v>
      </c>
      <c r="P4235" s="14">
        <f t="shared" si="334"/>
        <v>0</v>
      </c>
      <c r="Q4235" s="14" t="str">
        <f>+IF(B4235='1'!$D$15,IF(C4235='1'!$D$16,'2'!D4235,""),"")</f>
        <v/>
      </c>
      <c r="S4235" s="36">
        <v>2000000</v>
      </c>
      <c r="T4235" s="88">
        <v>2200000</v>
      </c>
      <c r="U4235" s="98">
        <v>2400000</v>
      </c>
      <c r="V4235" s="112">
        <v>2800000</v>
      </c>
    </row>
    <row r="4236" spans="1:22" hidden="1" x14ac:dyDescent="0.2">
      <c r="A4236" s="103">
        <v>4751</v>
      </c>
      <c r="B4236" s="1" t="s">
        <v>50</v>
      </c>
      <c r="C4236" s="14">
        <v>6</v>
      </c>
      <c r="D4236" s="14">
        <v>30</v>
      </c>
      <c r="E4236" s="1">
        <v>15140</v>
      </c>
      <c r="F4236" s="1" t="str">
        <f t="shared" si="332"/>
        <v>ЧД630</v>
      </c>
      <c r="G4236" s="2" t="s">
        <v>1689</v>
      </c>
      <c r="H4236" s="2" t="s">
        <v>1689</v>
      </c>
      <c r="I4236" s="1">
        <v>5</v>
      </c>
      <c r="J4236" s="1">
        <v>1978</v>
      </c>
      <c r="K4236" s="2" t="s">
        <v>1648</v>
      </c>
      <c r="L4236" s="122">
        <v>1.1499999999999999</v>
      </c>
      <c r="N4236" s="117">
        <v>140000000</v>
      </c>
      <c r="O4236" s="129">
        <f t="shared" si="333"/>
        <v>161000000</v>
      </c>
      <c r="P4236" s="14">
        <f t="shared" si="334"/>
        <v>0</v>
      </c>
      <c r="Q4236" s="14" t="str">
        <f>+IF(B4236='1'!$D$15,IF(C4236='1'!$D$16,'2'!D4236,""),"")</f>
        <v/>
      </c>
      <c r="S4236" s="36">
        <v>120000000</v>
      </c>
      <c r="T4236" s="87">
        <v>125000000</v>
      </c>
      <c r="U4236" s="96">
        <v>125000000</v>
      </c>
      <c r="V4236" s="108">
        <v>140000000</v>
      </c>
    </row>
    <row r="4237" spans="1:22" hidden="1" x14ac:dyDescent="0.2">
      <c r="A4237" s="103">
        <v>4752</v>
      </c>
      <c r="B4237" s="1" t="s">
        <v>50</v>
      </c>
      <c r="C4237" s="14">
        <v>6</v>
      </c>
      <c r="D4237" s="14">
        <v>28</v>
      </c>
      <c r="E4237" s="1">
        <v>15140</v>
      </c>
      <c r="F4237" s="1" t="str">
        <f t="shared" si="332"/>
        <v>ЧД628</v>
      </c>
      <c r="G4237" s="2" t="s">
        <v>6</v>
      </c>
      <c r="I4237" s="1">
        <v>9</v>
      </c>
      <c r="J4237" s="1">
        <v>2006</v>
      </c>
      <c r="K4237" s="2" t="s">
        <v>1279</v>
      </c>
      <c r="L4237" s="122">
        <f>+$L$1</f>
        <v>1.1000000000000001</v>
      </c>
      <c r="N4237" s="119">
        <v>2800000</v>
      </c>
      <c r="O4237" s="129">
        <f t="shared" si="333"/>
        <v>3080000.0000000005</v>
      </c>
      <c r="P4237" s="14">
        <f t="shared" si="334"/>
        <v>0</v>
      </c>
      <c r="Q4237" s="14" t="str">
        <f>+IF(B4237='1'!$D$15,IF(C4237='1'!$D$16,'2'!D4237,""),"")</f>
        <v/>
      </c>
      <c r="S4237" s="36">
        <v>2200000</v>
      </c>
      <c r="T4237" s="88">
        <v>2500000</v>
      </c>
      <c r="U4237" s="98">
        <v>2500000</v>
      </c>
      <c r="V4237" s="112">
        <v>2800000</v>
      </c>
    </row>
    <row r="4238" spans="1:22" hidden="1" x14ac:dyDescent="0.2">
      <c r="A4238" s="103">
        <v>4753</v>
      </c>
      <c r="B4238" s="1" t="s">
        <v>50</v>
      </c>
      <c r="C4238" s="14">
        <v>6</v>
      </c>
      <c r="D4238" s="14">
        <v>26</v>
      </c>
      <c r="E4238" s="1">
        <v>15140</v>
      </c>
      <c r="F4238" s="1" t="str">
        <f t="shared" si="332"/>
        <v>ЧД626</v>
      </c>
      <c r="G4238" s="2" t="s">
        <v>1688</v>
      </c>
      <c r="H4238" s="2" t="s">
        <v>1688</v>
      </c>
      <c r="I4238" s="1">
        <v>9</v>
      </c>
      <c r="J4238" s="1">
        <v>1984</v>
      </c>
      <c r="K4238" s="2" t="s">
        <v>581</v>
      </c>
      <c r="L4238" s="122">
        <v>1.1499999999999999</v>
      </c>
      <c r="N4238" s="117">
        <v>150000000</v>
      </c>
      <c r="O4238" s="129">
        <f t="shared" si="333"/>
        <v>172500000</v>
      </c>
      <c r="P4238" s="14">
        <f t="shared" si="334"/>
        <v>0</v>
      </c>
      <c r="Q4238" s="14" t="str">
        <f>+IF(B4238='1'!$D$15,IF(C4238='1'!$D$16,'2'!D4238,""),"")</f>
        <v/>
      </c>
      <c r="S4238" s="36">
        <v>125000000</v>
      </c>
      <c r="T4238" s="88">
        <v>130000000</v>
      </c>
      <c r="U4238" s="98">
        <v>135000000</v>
      </c>
      <c r="V4238" s="108">
        <v>150000000</v>
      </c>
    </row>
    <row r="4239" spans="1:22" hidden="1" x14ac:dyDescent="0.2">
      <c r="A4239" s="103">
        <v>4754</v>
      </c>
      <c r="B4239" s="1" t="s">
        <v>50</v>
      </c>
      <c r="C4239" s="14">
        <v>6</v>
      </c>
      <c r="D4239" s="14">
        <v>25</v>
      </c>
      <c r="E4239" s="1">
        <v>15140</v>
      </c>
      <c r="F4239" s="1" t="str">
        <f t="shared" si="332"/>
        <v>ЧД625</v>
      </c>
      <c r="G4239" s="2" t="s">
        <v>1688</v>
      </c>
      <c r="H4239" s="2" t="s">
        <v>1688</v>
      </c>
      <c r="I4239" s="1">
        <v>9</v>
      </c>
      <c r="J4239" s="1">
        <v>1983</v>
      </c>
      <c r="K4239" s="2" t="s">
        <v>581</v>
      </c>
      <c r="L4239" s="122">
        <v>1.1499999999999999</v>
      </c>
      <c r="N4239" s="117">
        <v>150000000</v>
      </c>
      <c r="O4239" s="129">
        <f t="shared" si="333"/>
        <v>172500000</v>
      </c>
      <c r="P4239" s="14">
        <f t="shared" si="334"/>
        <v>0</v>
      </c>
      <c r="Q4239" s="14" t="str">
        <f>+IF(B4239='1'!$D$15,IF(C4239='1'!$D$16,'2'!D4239,""),"")</f>
        <v/>
      </c>
      <c r="S4239" s="36">
        <v>125000000</v>
      </c>
      <c r="T4239" s="88">
        <v>130000000</v>
      </c>
      <c r="U4239" s="98">
        <v>135000000</v>
      </c>
      <c r="V4239" s="108">
        <v>150000000</v>
      </c>
    </row>
    <row r="4240" spans="1:22" hidden="1" x14ac:dyDescent="0.2">
      <c r="A4240" s="103">
        <v>4755</v>
      </c>
      <c r="B4240" s="1" t="s">
        <v>50</v>
      </c>
      <c r="C4240" s="14">
        <v>6</v>
      </c>
      <c r="D4240" s="14">
        <v>24</v>
      </c>
      <c r="E4240" s="1">
        <v>15140</v>
      </c>
      <c r="F4240" s="1" t="str">
        <f t="shared" si="332"/>
        <v>ЧД624</v>
      </c>
      <c r="G4240" s="2" t="s">
        <v>1688</v>
      </c>
      <c r="H4240" s="2" t="s">
        <v>1688</v>
      </c>
      <c r="I4240" s="1">
        <v>9</v>
      </c>
      <c r="J4240" s="1">
        <v>1982</v>
      </c>
      <c r="K4240" s="2" t="s">
        <v>581</v>
      </c>
      <c r="L4240" s="122">
        <v>1.1499999999999999</v>
      </c>
      <c r="N4240" s="117">
        <v>150000000</v>
      </c>
      <c r="O4240" s="129">
        <f t="shared" si="333"/>
        <v>172500000</v>
      </c>
      <c r="P4240" s="14">
        <f t="shared" si="334"/>
        <v>0</v>
      </c>
      <c r="Q4240" s="14" t="str">
        <f>+IF(B4240='1'!$D$15,IF(C4240='1'!$D$16,'2'!D4240,""),"")</f>
        <v/>
      </c>
      <c r="S4240" s="36">
        <v>125000000</v>
      </c>
      <c r="T4240" s="88">
        <v>130000000</v>
      </c>
      <c r="U4240" s="98">
        <v>135000000</v>
      </c>
      <c r="V4240" s="108">
        <v>150000000</v>
      </c>
    </row>
    <row r="4241" spans="1:22" hidden="1" x14ac:dyDescent="0.2">
      <c r="A4241" s="103">
        <v>4756</v>
      </c>
      <c r="B4241" s="1" t="s">
        <v>50</v>
      </c>
      <c r="C4241" s="14">
        <v>6</v>
      </c>
      <c r="D4241" s="14">
        <v>23</v>
      </c>
      <c r="E4241" s="1">
        <v>15140</v>
      </c>
      <c r="F4241" s="1" t="str">
        <f t="shared" si="332"/>
        <v>ЧД623</v>
      </c>
      <c r="G4241" s="2" t="s">
        <v>1686</v>
      </c>
      <c r="H4241" s="2" t="s">
        <v>1756</v>
      </c>
      <c r="I4241" s="1">
        <v>5</v>
      </c>
      <c r="J4241" s="1">
        <v>1978</v>
      </c>
      <c r="K4241" s="2" t="s">
        <v>1278</v>
      </c>
      <c r="L4241" s="122">
        <v>1.1499999999999999</v>
      </c>
      <c r="N4241" s="117">
        <v>115000000</v>
      </c>
      <c r="O4241" s="129">
        <f t="shared" si="333"/>
        <v>132249999.99999999</v>
      </c>
      <c r="P4241" s="14">
        <f t="shared" si="334"/>
        <v>0</v>
      </c>
      <c r="Q4241" s="14" t="str">
        <f>+IF(B4241='1'!$D$15,IF(C4241='1'!$D$16,'2'!D4241,""),"")</f>
        <v/>
      </c>
      <c r="S4241" s="36">
        <v>95000000</v>
      </c>
      <c r="T4241" s="88">
        <v>95000000</v>
      </c>
      <c r="U4241" s="96">
        <v>100000000</v>
      </c>
      <c r="V4241" s="108">
        <v>115000000</v>
      </c>
    </row>
    <row r="4242" spans="1:22" hidden="1" x14ac:dyDescent="0.2">
      <c r="A4242" s="103">
        <v>4757</v>
      </c>
      <c r="B4242" s="1" t="s">
        <v>50</v>
      </c>
      <c r="C4242" s="14">
        <v>6</v>
      </c>
      <c r="D4242" s="14">
        <v>20</v>
      </c>
      <c r="E4242" s="1">
        <v>15140</v>
      </c>
      <c r="F4242" s="1" t="str">
        <f t="shared" si="332"/>
        <v>ЧД620</v>
      </c>
      <c r="G4242" s="2" t="s">
        <v>2430</v>
      </c>
      <c r="I4242" s="1">
        <v>15</v>
      </c>
      <c r="J4242" s="1">
        <v>2018</v>
      </c>
      <c r="K4242" s="2" t="s">
        <v>1280</v>
      </c>
      <c r="L4242" s="122">
        <f>+$L$1</f>
        <v>1.1000000000000001</v>
      </c>
      <c r="N4242" s="119">
        <v>3400000</v>
      </c>
      <c r="O4242" s="129">
        <f t="shared" si="333"/>
        <v>3740000.0000000005</v>
      </c>
      <c r="P4242" s="14">
        <f t="shared" si="334"/>
        <v>0</v>
      </c>
      <c r="Q4242" s="14" t="str">
        <f>+IF(B4242='1'!$D$15,IF(C4242='1'!$D$16,'2'!D4242,""),"")</f>
        <v/>
      </c>
      <c r="S4242" s="36">
        <v>2300000</v>
      </c>
      <c r="T4242" s="88">
        <v>2300000</v>
      </c>
      <c r="U4242" s="98">
        <v>2800000</v>
      </c>
      <c r="V4242" s="112">
        <v>3400000</v>
      </c>
    </row>
    <row r="4243" spans="1:22" hidden="1" x14ac:dyDescent="0.2">
      <c r="A4243" s="103">
        <v>4758</v>
      </c>
      <c r="B4243" s="1" t="s">
        <v>50</v>
      </c>
      <c r="C4243" s="14">
        <v>9</v>
      </c>
      <c r="D4243" s="14" t="s">
        <v>1662</v>
      </c>
      <c r="E4243" s="1">
        <v>15121</v>
      </c>
      <c r="F4243" s="1" t="str">
        <f t="shared" si="332"/>
        <v>ЧД9175Б</v>
      </c>
      <c r="G4243" s="2" t="s">
        <v>2431</v>
      </c>
      <c r="I4243" s="1">
        <v>15</v>
      </c>
      <c r="J4243" s="1">
        <v>2020</v>
      </c>
      <c r="K4243" s="2" t="s">
        <v>1285</v>
      </c>
      <c r="L4243" s="122">
        <f>+$L$1</f>
        <v>1.1000000000000001</v>
      </c>
      <c r="N4243" s="119">
        <v>2700000</v>
      </c>
      <c r="O4243" s="129">
        <f t="shared" si="333"/>
        <v>2970000.0000000005</v>
      </c>
      <c r="P4243" s="14">
        <f t="shared" si="334"/>
        <v>0</v>
      </c>
      <c r="Q4243" s="14" t="str">
        <f>+IF(B4243='1'!$D$15,IF(C4243='1'!$D$16,'2'!D4243,""),"")</f>
        <v/>
      </c>
      <c r="S4243" s="36">
        <v>2000000</v>
      </c>
      <c r="T4243" s="88">
        <v>2200000</v>
      </c>
      <c r="U4243" s="98">
        <v>2300000</v>
      </c>
      <c r="V4243" s="112">
        <v>2700000</v>
      </c>
    </row>
    <row r="4244" spans="1:22" hidden="1" x14ac:dyDescent="0.2">
      <c r="A4244" s="103">
        <v>4759</v>
      </c>
      <c r="B4244" s="1" t="s">
        <v>50</v>
      </c>
      <c r="C4244" s="14">
        <v>9</v>
      </c>
      <c r="D4244" s="14">
        <v>175</v>
      </c>
      <c r="E4244" s="1">
        <v>15121</v>
      </c>
      <c r="F4244" s="1" t="str">
        <f t="shared" si="332"/>
        <v>ЧД9175</v>
      </c>
      <c r="G4244" s="2" t="s">
        <v>1661</v>
      </c>
      <c r="I4244" s="1">
        <v>15</v>
      </c>
      <c r="J4244" s="1">
        <v>2019</v>
      </c>
      <c r="K4244" s="2" t="s">
        <v>1285</v>
      </c>
      <c r="L4244" s="122">
        <f>+$L$1</f>
        <v>1.1000000000000001</v>
      </c>
      <c r="N4244" s="119">
        <v>2700000</v>
      </c>
      <c r="O4244" s="129">
        <f t="shared" si="333"/>
        <v>2970000.0000000005</v>
      </c>
      <c r="P4244" s="14">
        <f t="shared" si="334"/>
        <v>0</v>
      </c>
      <c r="Q4244" s="14" t="str">
        <f>+IF(B4244='1'!$D$15,IF(C4244='1'!$D$16,'2'!D4244,""),"")</f>
        <v/>
      </c>
      <c r="S4244" s="36">
        <v>2000000</v>
      </c>
      <c r="T4244" s="88">
        <v>2200000</v>
      </c>
      <c r="U4244" s="98">
        <v>2300000</v>
      </c>
      <c r="V4244" s="112">
        <v>2700000</v>
      </c>
    </row>
    <row r="4245" spans="1:22" hidden="1" x14ac:dyDescent="0.2">
      <c r="A4245" s="103">
        <v>4760</v>
      </c>
      <c r="B4245" s="43" t="s">
        <v>50</v>
      </c>
      <c r="C4245" s="43">
        <v>9</v>
      </c>
      <c r="D4245" s="43">
        <v>71</v>
      </c>
      <c r="E4245" s="43">
        <v>15121</v>
      </c>
      <c r="F4245" s="43" t="str">
        <f t="shared" si="332"/>
        <v>ЧД971</v>
      </c>
      <c r="G4245" s="44" t="s">
        <v>2449</v>
      </c>
      <c r="H4245" s="44"/>
      <c r="I4245" s="43">
        <v>1</v>
      </c>
      <c r="J4245" s="43">
        <v>1956</v>
      </c>
      <c r="K4245" s="44" t="s">
        <v>8</v>
      </c>
      <c r="L4245" s="124">
        <v>1.1499999999999999</v>
      </c>
      <c r="M4245" s="45" t="s">
        <v>2015</v>
      </c>
      <c r="N4245" s="128">
        <v>0</v>
      </c>
      <c r="O4245" s="129">
        <f t="shared" si="333"/>
        <v>0</v>
      </c>
      <c r="P4245" s="14">
        <f t="shared" si="334"/>
        <v>0</v>
      </c>
      <c r="Q4245" s="14" t="str">
        <f>+IF(B4245='1'!$D$15,IF(C4245='1'!$D$16,'2'!D4245,""),"")</f>
        <v/>
      </c>
      <c r="S4245" s="46">
        <v>0</v>
      </c>
      <c r="T4245" s="47">
        <v>0</v>
      </c>
      <c r="U4245" s="128">
        <v>0</v>
      </c>
      <c r="V4245" s="108">
        <v>0</v>
      </c>
    </row>
    <row r="4246" spans="1:22" hidden="1" x14ac:dyDescent="0.2">
      <c r="A4246" s="103">
        <v>4761</v>
      </c>
      <c r="B4246" s="1" t="s">
        <v>50</v>
      </c>
      <c r="C4246" s="14">
        <v>9</v>
      </c>
      <c r="D4246" s="14">
        <v>60</v>
      </c>
      <c r="E4246" s="1">
        <v>15121</v>
      </c>
      <c r="F4246" s="1" t="str">
        <f t="shared" si="332"/>
        <v>ЧД960</v>
      </c>
      <c r="G4246" s="2" t="s">
        <v>2432</v>
      </c>
      <c r="I4246" s="1">
        <v>16</v>
      </c>
      <c r="J4246" s="1">
        <v>2020</v>
      </c>
      <c r="K4246" s="2" t="s">
        <v>413</v>
      </c>
      <c r="L4246" s="122">
        <f>+$L$1</f>
        <v>1.1000000000000001</v>
      </c>
      <c r="N4246" s="117">
        <v>0</v>
      </c>
      <c r="O4246" s="129">
        <f t="shared" si="333"/>
        <v>0</v>
      </c>
      <c r="P4246" s="14">
        <f t="shared" si="334"/>
        <v>0</v>
      </c>
      <c r="Q4246" s="14" t="str">
        <f>+IF(B4246='1'!$D$15,IF(C4246='1'!$D$16,'2'!D4246,""),"")</f>
        <v/>
      </c>
      <c r="S4246" s="36"/>
      <c r="T4246" s="87"/>
      <c r="U4246" s="96">
        <v>0</v>
      </c>
      <c r="V4246" s="108">
        <v>0</v>
      </c>
    </row>
    <row r="4247" spans="1:22" hidden="1" x14ac:dyDescent="0.2">
      <c r="A4247" s="103">
        <v>4762</v>
      </c>
      <c r="B4247" s="43" t="s">
        <v>50</v>
      </c>
      <c r="C4247" s="43">
        <v>9</v>
      </c>
      <c r="D4247" s="43">
        <v>52</v>
      </c>
      <c r="E4247" s="43">
        <v>15121</v>
      </c>
      <c r="F4247" s="43" t="str">
        <f t="shared" si="332"/>
        <v>ЧД952</v>
      </c>
      <c r="G4247" s="44" t="s">
        <v>2449</v>
      </c>
      <c r="H4247" s="44"/>
      <c r="I4247" s="43">
        <v>1</v>
      </c>
      <c r="J4247" s="43">
        <v>1956</v>
      </c>
      <c r="K4247" s="44" t="s">
        <v>8</v>
      </c>
      <c r="L4247" s="124">
        <v>1.1499999999999999</v>
      </c>
      <c r="M4247" s="45" t="s">
        <v>2015</v>
      </c>
      <c r="N4247" s="128">
        <v>0</v>
      </c>
      <c r="O4247" s="129">
        <f t="shared" si="333"/>
        <v>0</v>
      </c>
      <c r="P4247" s="14">
        <f t="shared" si="334"/>
        <v>0</v>
      </c>
      <c r="Q4247" s="14" t="str">
        <f>+IF(B4247='1'!$D$15,IF(C4247='1'!$D$16,'2'!D4247,""),"")</f>
        <v/>
      </c>
      <c r="S4247" s="46">
        <v>0</v>
      </c>
      <c r="T4247" s="47">
        <v>0</v>
      </c>
      <c r="U4247" s="128">
        <v>0</v>
      </c>
      <c r="V4247" s="108">
        <v>0</v>
      </c>
    </row>
    <row r="4248" spans="1:22" hidden="1" x14ac:dyDescent="0.2">
      <c r="A4248" s="103">
        <v>4763</v>
      </c>
      <c r="B4248" s="43" t="s">
        <v>50</v>
      </c>
      <c r="C4248" s="43">
        <v>9</v>
      </c>
      <c r="D4248" s="43">
        <v>51</v>
      </c>
      <c r="E4248" s="43">
        <v>15121</v>
      </c>
      <c r="F4248" s="43" t="str">
        <f t="shared" si="332"/>
        <v>ЧД951</v>
      </c>
      <c r="G4248" s="44" t="s">
        <v>2449</v>
      </c>
      <c r="H4248" s="44"/>
      <c r="I4248" s="43">
        <v>1</v>
      </c>
      <c r="J4248" s="43">
        <v>1952</v>
      </c>
      <c r="K4248" s="44" t="s">
        <v>8</v>
      </c>
      <c r="L4248" s="124">
        <v>1.1499999999999999</v>
      </c>
      <c r="M4248" s="45" t="s">
        <v>2015</v>
      </c>
      <c r="N4248" s="128">
        <v>0</v>
      </c>
      <c r="O4248" s="129">
        <f t="shared" si="333"/>
        <v>0</v>
      </c>
      <c r="P4248" s="14">
        <f t="shared" si="334"/>
        <v>0</v>
      </c>
      <c r="Q4248" s="14" t="str">
        <f>+IF(B4248='1'!$D$15,IF(C4248='1'!$D$16,'2'!D4248,""),"")</f>
        <v/>
      </c>
      <c r="S4248" s="46">
        <v>0</v>
      </c>
      <c r="T4248" s="47">
        <v>0</v>
      </c>
      <c r="U4248" s="128">
        <v>0</v>
      </c>
      <c r="V4248" s="108">
        <v>0</v>
      </c>
    </row>
    <row r="4249" spans="1:22" hidden="1" x14ac:dyDescent="0.2">
      <c r="A4249" s="103">
        <v>4764</v>
      </c>
      <c r="B4249" s="43" t="s">
        <v>50</v>
      </c>
      <c r="C4249" s="43">
        <v>9</v>
      </c>
      <c r="D4249" s="43">
        <v>50</v>
      </c>
      <c r="E4249" s="43">
        <v>15121</v>
      </c>
      <c r="F4249" s="43" t="str">
        <f t="shared" si="332"/>
        <v>ЧД950</v>
      </c>
      <c r="G4249" s="44" t="s">
        <v>2449</v>
      </c>
      <c r="H4249" s="44"/>
      <c r="I4249" s="43">
        <v>1</v>
      </c>
      <c r="J4249" s="43">
        <v>1956</v>
      </c>
      <c r="K4249" s="44" t="s">
        <v>8</v>
      </c>
      <c r="L4249" s="124">
        <v>1.1499999999999999</v>
      </c>
      <c r="M4249" s="45" t="s">
        <v>2015</v>
      </c>
      <c r="N4249" s="128">
        <v>0</v>
      </c>
      <c r="O4249" s="129">
        <f t="shared" si="333"/>
        <v>0</v>
      </c>
      <c r="P4249" s="14">
        <f t="shared" si="334"/>
        <v>0</v>
      </c>
      <c r="Q4249" s="14" t="str">
        <f>+IF(B4249='1'!$D$15,IF(C4249='1'!$D$16,'2'!D4249,""),"")</f>
        <v/>
      </c>
      <c r="S4249" s="46">
        <v>0</v>
      </c>
      <c r="T4249" s="47">
        <v>0</v>
      </c>
      <c r="U4249" s="128">
        <v>0</v>
      </c>
      <c r="V4249" s="108">
        <v>0</v>
      </c>
    </row>
    <row r="4250" spans="1:22" hidden="1" x14ac:dyDescent="0.2">
      <c r="A4250" s="103">
        <v>4765</v>
      </c>
      <c r="B4250" s="43" t="s">
        <v>50</v>
      </c>
      <c r="C4250" s="43">
        <v>9</v>
      </c>
      <c r="D4250" s="43">
        <v>43</v>
      </c>
      <c r="E4250" s="43">
        <v>15121</v>
      </c>
      <c r="F4250" s="43" t="str">
        <f t="shared" si="332"/>
        <v>ЧД943</v>
      </c>
      <c r="G4250" s="44" t="s">
        <v>2449</v>
      </c>
      <c r="H4250" s="44"/>
      <c r="I4250" s="43">
        <v>1</v>
      </c>
      <c r="J4250" s="43">
        <v>1956</v>
      </c>
      <c r="K4250" s="44" t="s">
        <v>8</v>
      </c>
      <c r="L4250" s="124">
        <v>1.1499999999999999</v>
      </c>
      <c r="M4250" s="45" t="s">
        <v>2015</v>
      </c>
      <c r="N4250" s="128">
        <v>0</v>
      </c>
      <c r="O4250" s="129">
        <f t="shared" si="333"/>
        <v>0</v>
      </c>
      <c r="P4250" s="14">
        <f t="shared" si="334"/>
        <v>0</v>
      </c>
      <c r="Q4250" s="14" t="str">
        <f>+IF(B4250='1'!$D$15,IF(C4250='1'!$D$16,'2'!D4250,""),"")</f>
        <v/>
      </c>
      <c r="S4250" s="46">
        <v>0</v>
      </c>
      <c r="T4250" s="47">
        <v>0</v>
      </c>
      <c r="U4250" s="128">
        <v>0</v>
      </c>
      <c r="V4250" s="108">
        <v>0</v>
      </c>
    </row>
    <row r="4251" spans="1:22" hidden="1" x14ac:dyDescent="0.2">
      <c r="A4251" s="103">
        <v>4766</v>
      </c>
      <c r="B4251" s="43" t="s">
        <v>50</v>
      </c>
      <c r="C4251" s="43">
        <v>9</v>
      </c>
      <c r="D4251" s="43">
        <v>41</v>
      </c>
      <c r="E4251" s="43">
        <v>15121</v>
      </c>
      <c r="F4251" s="43" t="str">
        <f t="shared" si="332"/>
        <v>ЧД941</v>
      </c>
      <c r="G4251" s="44" t="s">
        <v>2449</v>
      </c>
      <c r="H4251" s="44"/>
      <c r="I4251" s="43">
        <v>1</v>
      </c>
      <c r="J4251" s="43">
        <v>1956</v>
      </c>
      <c r="K4251" s="44" t="s">
        <v>8</v>
      </c>
      <c r="L4251" s="124">
        <v>1.1499999999999999</v>
      </c>
      <c r="M4251" s="45" t="s">
        <v>2015</v>
      </c>
      <c r="N4251" s="128">
        <v>0</v>
      </c>
      <c r="O4251" s="129">
        <f t="shared" si="333"/>
        <v>0</v>
      </c>
      <c r="P4251" s="14">
        <f t="shared" si="334"/>
        <v>0</v>
      </c>
      <c r="Q4251" s="14" t="str">
        <f>+IF(B4251='1'!$D$15,IF(C4251='1'!$D$16,'2'!D4251,""),"")</f>
        <v/>
      </c>
      <c r="S4251" s="46">
        <v>0</v>
      </c>
      <c r="T4251" s="47">
        <v>0</v>
      </c>
      <c r="U4251" s="128">
        <v>0</v>
      </c>
      <c r="V4251" s="108">
        <v>0</v>
      </c>
    </row>
    <row r="4252" spans="1:22" hidden="1" x14ac:dyDescent="0.2">
      <c r="A4252" s="103">
        <v>4767</v>
      </c>
      <c r="B4252" s="43" t="s">
        <v>50</v>
      </c>
      <c r="C4252" s="43">
        <v>9</v>
      </c>
      <c r="D4252" s="43">
        <v>37</v>
      </c>
      <c r="E4252" s="43">
        <v>15121</v>
      </c>
      <c r="F4252" s="43" t="str">
        <f t="shared" si="332"/>
        <v>ЧД937</v>
      </c>
      <c r="G4252" s="44" t="s">
        <v>2449</v>
      </c>
      <c r="H4252" s="44"/>
      <c r="I4252" s="43">
        <v>1</v>
      </c>
      <c r="J4252" s="43">
        <v>1957</v>
      </c>
      <c r="K4252" s="44" t="s">
        <v>8</v>
      </c>
      <c r="L4252" s="124">
        <v>1.1499999999999999</v>
      </c>
      <c r="M4252" s="45" t="s">
        <v>2015</v>
      </c>
      <c r="N4252" s="128">
        <v>0</v>
      </c>
      <c r="O4252" s="129">
        <f t="shared" si="333"/>
        <v>0</v>
      </c>
      <c r="P4252" s="14">
        <f t="shared" si="334"/>
        <v>0</v>
      </c>
      <c r="Q4252" s="14" t="str">
        <f>+IF(B4252='1'!$D$15,IF(C4252='1'!$D$16,'2'!D4252,""),"")</f>
        <v/>
      </c>
      <c r="S4252" s="46">
        <v>0</v>
      </c>
      <c r="T4252" s="47">
        <v>0</v>
      </c>
      <c r="U4252" s="128">
        <v>0</v>
      </c>
      <c r="V4252" s="108">
        <v>0</v>
      </c>
    </row>
    <row r="4253" spans="1:22" hidden="1" x14ac:dyDescent="0.2">
      <c r="A4253" s="103">
        <v>4768</v>
      </c>
      <c r="B4253" s="14" t="s">
        <v>50</v>
      </c>
      <c r="C4253" s="14">
        <v>9</v>
      </c>
      <c r="D4253" s="14">
        <v>34</v>
      </c>
      <c r="E4253" s="14">
        <v>15121</v>
      </c>
      <c r="F4253" s="14" t="str">
        <f t="shared" si="332"/>
        <v>ЧД934</v>
      </c>
      <c r="G4253" s="13" t="s">
        <v>200</v>
      </c>
      <c r="H4253" s="13"/>
      <c r="I4253" s="14">
        <v>1</v>
      </c>
      <c r="J4253" s="14">
        <v>1956</v>
      </c>
      <c r="K4253" s="13" t="s">
        <v>8</v>
      </c>
      <c r="L4253" s="122">
        <v>1.1499999999999999</v>
      </c>
      <c r="M4253" s="7"/>
      <c r="N4253" s="117">
        <v>0</v>
      </c>
      <c r="O4253" s="129">
        <f t="shared" si="333"/>
        <v>0</v>
      </c>
      <c r="P4253" s="14">
        <f t="shared" si="334"/>
        <v>0</v>
      </c>
      <c r="Q4253" s="14" t="str">
        <f>+IF(B4253='1'!$D$15,IF(C4253='1'!$D$16,'2'!D4253,""),"")</f>
        <v/>
      </c>
      <c r="S4253" s="53"/>
      <c r="T4253" s="87"/>
      <c r="U4253" s="96">
        <v>0</v>
      </c>
      <c r="V4253" s="108">
        <v>0</v>
      </c>
    </row>
    <row r="4254" spans="1:22" hidden="1" x14ac:dyDescent="0.2">
      <c r="A4254" s="103">
        <v>4769</v>
      </c>
      <c r="B4254" s="14" t="s">
        <v>50</v>
      </c>
      <c r="C4254" s="14">
        <v>9</v>
      </c>
      <c r="D4254" s="14">
        <v>32</v>
      </c>
      <c r="E4254" s="14">
        <v>15121</v>
      </c>
      <c r="F4254" s="14" t="str">
        <f t="shared" si="332"/>
        <v>ЧД932</v>
      </c>
      <c r="G4254" s="13" t="s">
        <v>1663</v>
      </c>
      <c r="H4254" s="13"/>
      <c r="I4254" s="14">
        <v>1</v>
      </c>
      <c r="J4254" s="14">
        <v>1952</v>
      </c>
      <c r="K4254" s="13" t="s">
        <v>8</v>
      </c>
      <c r="L4254" s="122">
        <v>1.1499999999999999</v>
      </c>
      <c r="M4254" s="7"/>
      <c r="N4254" s="117">
        <v>0</v>
      </c>
      <c r="O4254" s="129">
        <f t="shared" si="333"/>
        <v>0</v>
      </c>
      <c r="P4254" s="14">
        <f t="shared" si="334"/>
        <v>0</v>
      </c>
      <c r="Q4254" s="14" t="str">
        <f>+IF(B4254='1'!$D$15,IF(C4254='1'!$D$16,'2'!D4254,""),"")</f>
        <v/>
      </c>
      <c r="S4254" s="53"/>
      <c r="T4254" s="87"/>
      <c r="U4254" s="96">
        <v>0</v>
      </c>
      <c r="V4254" s="108">
        <v>0</v>
      </c>
    </row>
    <row r="4255" spans="1:22" hidden="1" x14ac:dyDescent="0.2">
      <c r="A4255" s="103">
        <v>4770</v>
      </c>
      <c r="B4255" s="43" t="s">
        <v>50</v>
      </c>
      <c r="C4255" s="43">
        <v>9</v>
      </c>
      <c r="D4255" s="43">
        <v>31</v>
      </c>
      <c r="E4255" s="43">
        <v>15121</v>
      </c>
      <c r="F4255" s="43" t="str">
        <f t="shared" si="332"/>
        <v>ЧД931</v>
      </c>
      <c r="G4255" s="44" t="s">
        <v>2449</v>
      </c>
      <c r="H4255" s="44"/>
      <c r="I4255" s="43">
        <v>1</v>
      </c>
      <c r="J4255" s="43">
        <v>1952</v>
      </c>
      <c r="K4255" s="44" t="s">
        <v>8</v>
      </c>
      <c r="L4255" s="124">
        <v>1.1499999999999999</v>
      </c>
      <c r="M4255" s="45" t="s">
        <v>2015</v>
      </c>
      <c r="N4255" s="128">
        <v>0</v>
      </c>
      <c r="O4255" s="129">
        <f t="shared" si="333"/>
        <v>0</v>
      </c>
      <c r="P4255" s="14">
        <f t="shared" si="334"/>
        <v>0</v>
      </c>
      <c r="Q4255" s="14" t="str">
        <f>+IF(B4255='1'!$D$15,IF(C4255='1'!$D$16,'2'!D4255,""),"")</f>
        <v/>
      </c>
      <c r="S4255" s="46">
        <v>0</v>
      </c>
      <c r="T4255" s="47">
        <v>0</v>
      </c>
      <c r="U4255" s="128">
        <v>0</v>
      </c>
      <c r="V4255" s="108">
        <v>0</v>
      </c>
    </row>
    <row r="4256" spans="1:22" hidden="1" x14ac:dyDescent="0.2">
      <c r="A4256" s="103">
        <v>4771</v>
      </c>
      <c r="B4256" s="1" t="s">
        <v>50</v>
      </c>
      <c r="C4256" s="14">
        <v>10</v>
      </c>
      <c r="D4256" s="14">
        <v>807</v>
      </c>
      <c r="E4256" s="1">
        <v>15121</v>
      </c>
      <c r="F4256" s="1" t="str">
        <f t="shared" si="332"/>
        <v>ЧД10807</v>
      </c>
      <c r="G4256" s="2" t="s">
        <v>1664</v>
      </c>
      <c r="I4256" s="1">
        <v>9</v>
      </c>
      <c r="J4256" s="1">
        <v>2019</v>
      </c>
      <c r="K4256" s="2" t="s">
        <v>1285</v>
      </c>
      <c r="L4256" s="122">
        <f t="shared" ref="L4256:L4267" si="335">+$L$1</f>
        <v>1.1000000000000001</v>
      </c>
      <c r="N4256" s="119">
        <v>2500000</v>
      </c>
      <c r="O4256" s="129">
        <f t="shared" si="333"/>
        <v>2750000</v>
      </c>
      <c r="P4256" s="14">
        <f t="shared" si="334"/>
        <v>0</v>
      </c>
      <c r="Q4256" s="14" t="str">
        <f>+IF(B4256='1'!$D$15,IF(C4256='1'!$D$16,'2'!D4256,""),"")</f>
        <v/>
      </c>
      <c r="S4256" s="36">
        <v>2000000</v>
      </c>
      <c r="T4256" s="88">
        <v>2200000</v>
      </c>
      <c r="U4256" s="98">
        <v>2100000</v>
      </c>
      <c r="V4256" s="112">
        <v>2500000</v>
      </c>
    </row>
    <row r="4257" spans="1:22" hidden="1" x14ac:dyDescent="0.2">
      <c r="A4257" s="103">
        <v>4772</v>
      </c>
      <c r="B4257" s="1" t="s">
        <v>50</v>
      </c>
      <c r="C4257" s="14">
        <v>10</v>
      </c>
      <c r="D4257" s="14">
        <v>806</v>
      </c>
      <c r="E4257" s="1">
        <v>15121</v>
      </c>
      <c r="F4257" s="1" t="str">
        <f t="shared" si="332"/>
        <v>ЧД10806</v>
      </c>
      <c r="G4257" s="2" t="s">
        <v>1664</v>
      </c>
      <c r="I4257" s="1">
        <v>9</v>
      </c>
      <c r="J4257" s="1">
        <v>2019</v>
      </c>
      <c r="K4257" s="2" t="s">
        <v>1285</v>
      </c>
      <c r="L4257" s="122">
        <f t="shared" si="335"/>
        <v>1.1000000000000001</v>
      </c>
      <c r="N4257" s="119">
        <v>2500000</v>
      </c>
      <c r="O4257" s="129">
        <f t="shared" si="333"/>
        <v>2750000</v>
      </c>
      <c r="P4257" s="14">
        <f t="shared" si="334"/>
        <v>0</v>
      </c>
      <c r="Q4257" s="14" t="str">
        <f>+IF(B4257='1'!$D$15,IF(C4257='1'!$D$16,'2'!D4257,""),"")</f>
        <v/>
      </c>
      <c r="S4257" s="36">
        <v>2000000</v>
      </c>
      <c r="T4257" s="88">
        <v>2200000</v>
      </c>
      <c r="U4257" s="98">
        <v>2100000</v>
      </c>
      <c r="V4257" s="112">
        <v>2500000</v>
      </c>
    </row>
    <row r="4258" spans="1:22" hidden="1" x14ac:dyDescent="0.2">
      <c r="A4258" s="103">
        <v>4773</v>
      </c>
      <c r="B4258" s="1" t="s">
        <v>50</v>
      </c>
      <c r="C4258" s="14">
        <v>10</v>
      </c>
      <c r="D4258" s="14">
        <v>805</v>
      </c>
      <c r="E4258" s="1">
        <v>15121</v>
      </c>
      <c r="F4258" s="1" t="str">
        <f t="shared" si="332"/>
        <v>ЧД10805</v>
      </c>
      <c r="G4258" s="2" t="s">
        <v>1664</v>
      </c>
      <c r="I4258" s="1">
        <v>9</v>
      </c>
      <c r="J4258" s="1">
        <v>2022</v>
      </c>
      <c r="K4258" s="2" t="s">
        <v>1285</v>
      </c>
      <c r="L4258" s="122">
        <f t="shared" si="335"/>
        <v>1.1000000000000001</v>
      </c>
      <c r="N4258" s="119">
        <v>2600000</v>
      </c>
      <c r="O4258" s="129">
        <f t="shared" si="333"/>
        <v>2860000</v>
      </c>
      <c r="P4258" s="14">
        <f t="shared" si="334"/>
        <v>0</v>
      </c>
      <c r="Q4258" s="14" t="str">
        <f>+IF(B4258='1'!$D$15,IF(C4258='1'!$D$16,'2'!D4258,""),"")</f>
        <v/>
      </c>
      <c r="S4258" s="36"/>
      <c r="T4258" s="88"/>
      <c r="U4258" s="98">
        <v>2200000</v>
      </c>
      <c r="V4258" s="112">
        <v>2600000</v>
      </c>
    </row>
    <row r="4259" spans="1:22" hidden="1" x14ac:dyDescent="0.2">
      <c r="A4259" s="103">
        <v>4774</v>
      </c>
      <c r="B4259" s="1" t="s">
        <v>50</v>
      </c>
      <c r="C4259" s="14">
        <v>10</v>
      </c>
      <c r="D4259" s="14">
        <v>804</v>
      </c>
      <c r="E4259" s="1">
        <v>15121</v>
      </c>
      <c r="F4259" s="1" t="str">
        <f t="shared" si="332"/>
        <v>ЧД10804</v>
      </c>
      <c r="G4259" s="2" t="s">
        <v>1664</v>
      </c>
      <c r="I4259" s="1">
        <v>9</v>
      </c>
      <c r="J4259" s="1">
        <v>2022</v>
      </c>
      <c r="K4259" s="2" t="s">
        <v>1285</v>
      </c>
      <c r="L4259" s="122">
        <f t="shared" si="335"/>
        <v>1.1000000000000001</v>
      </c>
      <c r="N4259" s="119">
        <v>2600000</v>
      </c>
      <c r="O4259" s="129">
        <f t="shared" si="333"/>
        <v>2860000</v>
      </c>
      <c r="P4259" s="14">
        <f t="shared" si="334"/>
        <v>0</v>
      </c>
      <c r="Q4259" s="14" t="str">
        <f>+IF(B4259='1'!$D$15,IF(C4259='1'!$D$16,'2'!D4259,""),"")</f>
        <v/>
      </c>
      <c r="S4259" s="36"/>
      <c r="T4259" s="88"/>
      <c r="U4259" s="98">
        <v>2200000</v>
      </c>
      <c r="V4259" s="112">
        <v>2600000</v>
      </c>
    </row>
    <row r="4260" spans="1:22" hidden="1" x14ac:dyDescent="0.2">
      <c r="A4260" s="103">
        <v>4775</v>
      </c>
      <c r="B4260" s="1" t="s">
        <v>50</v>
      </c>
      <c r="C4260" s="14">
        <v>10</v>
      </c>
      <c r="D4260" s="14">
        <v>802</v>
      </c>
      <c r="E4260" s="1">
        <v>15121</v>
      </c>
      <c r="F4260" s="1" t="str">
        <f t="shared" si="332"/>
        <v>ЧД10802</v>
      </c>
      <c r="G4260" s="2" t="s">
        <v>1664</v>
      </c>
      <c r="I4260" s="1">
        <v>9</v>
      </c>
      <c r="J4260" s="1">
        <v>2023</v>
      </c>
      <c r="K4260" s="2" t="s">
        <v>1285</v>
      </c>
      <c r="L4260" s="122">
        <f t="shared" si="335"/>
        <v>1.1000000000000001</v>
      </c>
      <c r="N4260" s="119">
        <v>2700000</v>
      </c>
      <c r="O4260" s="129">
        <f t="shared" si="333"/>
        <v>2970000.0000000005</v>
      </c>
      <c r="P4260" s="14">
        <f t="shared" si="334"/>
        <v>0</v>
      </c>
      <c r="Q4260" s="14" t="str">
        <f>+IF(B4260='1'!$D$15,IF(C4260='1'!$D$16,'2'!D4260,""),"")</f>
        <v/>
      </c>
      <c r="S4260" s="36"/>
      <c r="T4260" s="88"/>
      <c r="U4260" s="98"/>
      <c r="V4260" s="112">
        <v>2700000</v>
      </c>
    </row>
    <row r="4261" spans="1:22" hidden="1" x14ac:dyDescent="0.2">
      <c r="A4261" s="103">
        <v>4776</v>
      </c>
      <c r="B4261" s="1" t="s">
        <v>50</v>
      </c>
      <c r="C4261" s="14">
        <v>10</v>
      </c>
      <c r="D4261" s="14">
        <v>801</v>
      </c>
      <c r="E4261" s="1">
        <v>15121</v>
      </c>
      <c r="F4261" s="1" t="str">
        <f t="shared" si="332"/>
        <v>ЧД10801</v>
      </c>
      <c r="G4261" s="2" t="s">
        <v>1664</v>
      </c>
      <c r="I4261" s="1">
        <v>9</v>
      </c>
      <c r="J4261" s="1">
        <v>2023</v>
      </c>
      <c r="K4261" s="2" t="s">
        <v>1285</v>
      </c>
      <c r="L4261" s="122">
        <f t="shared" si="335"/>
        <v>1.1000000000000001</v>
      </c>
      <c r="N4261" s="119">
        <v>2700000</v>
      </c>
      <c r="O4261" s="129">
        <f t="shared" si="333"/>
        <v>2970000.0000000005</v>
      </c>
      <c r="P4261" s="14">
        <f t="shared" si="334"/>
        <v>0</v>
      </c>
      <c r="Q4261" s="14" t="str">
        <f>+IF(B4261='1'!$D$15,IF(C4261='1'!$D$16,'2'!D4261,""),"")</f>
        <v/>
      </c>
      <c r="S4261" s="36"/>
      <c r="T4261" s="88"/>
      <c r="U4261" s="98"/>
      <c r="V4261" s="112">
        <v>2700000</v>
      </c>
    </row>
    <row r="4262" spans="1:22" hidden="1" x14ac:dyDescent="0.2">
      <c r="A4262" s="103">
        <v>4777</v>
      </c>
      <c r="B4262" s="1" t="s">
        <v>50</v>
      </c>
      <c r="C4262" s="14">
        <v>14</v>
      </c>
      <c r="D4262" s="14" t="s">
        <v>1665</v>
      </c>
      <c r="E4262" s="1">
        <v>15110</v>
      </c>
      <c r="F4262" s="1" t="str">
        <f t="shared" si="332"/>
        <v>ЧД1410/А</v>
      </c>
      <c r="G4262" s="2" t="s">
        <v>2433</v>
      </c>
      <c r="I4262" s="1">
        <v>3</v>
      </c>
      <c r="J4262" s="1">
        <v>2014</v>
      </c>
      <c r="K4262" s="2" t="s">
        <v>1289</v>
      </c>
      <c r="L4262" s="122">
        <f t="shared" si="335"/>
        <v>1.1000000000000001</v>
      </c>
      <c r="N4262" s="119">
        <v>0</v>
      </c>
      <c r="O4262" s="129">
        <f t="shared" si="333"/>
        <v>0</v>
      </c>
      <c r="P4262" s="14">
        <f t="shared" si="334"/>
        <v>0</v>
      </c>
      <c r="Q4262" s="14" t="str">
        <f>+IF(B4262='1'!$D$15,IF(C4262='1'!$D$16,'2'!D4262,""),"")</f>
        <v/>
      </c>
      <c r="S4262" s="36">
        <v>1000000</v>
      </c>
      <c r="T4262" s="88">
        <v>1000000</v>
      </c>
      <c r="U4262" s="98">
        <v>0</v>
      </c>
      <c r="V4262" s="112">
        <v>0</v>
      </c>
    </row>
    <row r="4263" spans="1:22" hidden="1" x14ac:dyDescent="0.2">
      <c r="A4263" s="103">
        <v>4778</v>
      </c>
      <c r="B4263" s="1" t="s">
        <v>50</v>
      </c>
      <c r="C4263" s="14">
        <v>14</v>
      </c>
      <c r="D4263" s="14" t="s">
        <v>1667</v>
      </c>
      <c r="E4263" s="1">
        <v>15110</v>
      </c>
      <c r="F4263" s="1" t="str">
        <f t="shared" si="332"/>
        <v>ЧД1410/Б</v>
      </c>
      <c r="G4263" s="2" t="s">
        <v>1666</v>
      </c>
      <c r="I4263" s="1">
        <v>4</v>
      </c>
      <c r="J4263" s="1">
        <v>2014</v>
      </c>
      <c r="K4263" s="2" t="s">
        <v>1289</v>
      </c>
      <c r="L4263" s="122">
        <f t="shared" si="335"/>
        <v>1.1000000000000001</v>
      </c>
      <c r="N4263" s="119">
        <v>1400000</v>
      </c>
      <c r="O4263" s="129">
        <f t="shared" si="333"/>
        <v>1540000.0000000002</v>
      </c>
      <c r="P4263" s="14">
        <f t="shared" si="334"/>
        <v>0</v>
      </c>
      <c r="Q4263" s="14" t="str">
        <f>+IF(B4263='1'!$D$15,IF(C4263='1'!$D$16,'2'!D4263,""),"")</f>
        <v/>
      </c>
      <c r="S4263" s="36">
        <v>1000000</v>
      </c>
      <c r="T4263" s="88">
        <v>1000000</v>
      </c>
      <c r="U4263" s="98">
        <v>1200000</v>
      </c>
      <c r="V4263" s="112">
        <v>1400000</v>
      </c>
    </row>
    <row r="4264" spans="1:22" hidden="1" x14ac:dyDescent="0.2">
      <c r="A4264" s="103">
        <v>4779</v>
      </c>
      <c r="B4264" s="1" t="s">
        <v>50</v>
      </c>
      <c r="C4264" s="14">
        <v>14</v>
      </c>
      <c r="D4264" s="14" t="s">
        <v>965</v>
      </c>
      <c r="E4264" s="1">
        <v>15110</v>
      </c>
      <c r="F4264" s="1" t="str">
        <f t="shared" si="332"/>
        <v>ЧД1412Б</v>
      </c>
      <c r="G4264" s="2" t="s">
        <v>1668</v>
      </c>
      <c r="I4264" s="1">
        <v>5</v>
      </c>
      <c r="J4264" s="1">
        <v>2018</v>
      </c>
      <c r="K4264" s="2" t="s">
        <v>1289</v>
      </c>
      <c r="L4264" s="122">
        <f t="shared" si="335"/>
        <v>1.1000000000000001</v>
      </c>
      <c r="N4264" s="119">
        <v>1400000</v>
      </c>
      <c r="O4264" s="129">
        <f t="shared" si="333"/>
        <v>1540000.0000000002</v>
      </c>
      <c r="P4264" s="14">
        <f t="shared" si="334"/>
        <v>0</v>
      </c>
      <c r="Q4264" s="14" t="str">
        <f>+IF(B4264='1'!$D$15,IF(C4264='1'!$D$16,'2'!D4264,""),"")</f>
        <v/>
      </c>
      <c r="S4264" s="36">
        <v>1000000</v>
      </c>
      <c r="T4264" s="88">
        <v>1000000</v>
      </c>
      <c r="U4264" s="98">
        <v>1200000</v>
      </c>
      <c r="V4264" s="112">
        <v>1400000</v>
      </c>
    </row>
    <row r="4265" spans="1:22" hidden="1" x14ac:dyDescent="0.2">
      <c r="A4265" s="103">
        <v>4780</v>
      </c>
      <c r="B4265" s="1" t="s">
        <v>50</v>
      </c>
      <c r="C4265" s="14">
        <v>15</v>
      </c>
      <c r="D4265" s="14" t="s">
        <v>1669</v>
      </c>
      <c r="E4265" s="1">
        <v>15110</v>
      </c>
      <c r="F4265" s="1" t="str">
        <f t="shared" si="332"/>
        <v>ЧД1560/4</v>
      </c>
      <c r="G4265" s="2" t="s">
        <v>903</v>
      </c>
      <c r="I4265" s="1">
        <v>5</v>
      </c>
      <c r="J4265" s="1">
        <v>2014</v>
      </c>
      <c r="K4265" s="2" t="s">
        <v>1670</v>
      </c>
      <c r="L4265" s="122">
        <f t="shared" si="335"/>
        <v>1.1000000000000001</v>
      </c>
      <c r="N4265" s="119">
        <v>1400000</v>
      </c>
      <c r="O4265" s="129">
        <f t="shared" si="333"/>
        <v>1540000.0000000002</v>
      </c>
      <c r="P4265" s="14">
        <f t="shared" si="334"/>
        <v>0</v>
      </c>
      <c r="Q4265" s="14" t="str">
        <f>+IF(B4265='1'!$D$15,IF(C4265='1'!$D$16,'2'!D4265,""),"")</f>
        <v/>
      </c>
      <c r="S4265" s="36">
        <v>1200000</v>
      </c>
      <c r="T4265" s="88">
        <v>1200000</v>
      </c>
      <c r="U4265" s="98">
        <v>1200000</v>
      </c>
      <c r="V4265" s="112">
        <v>1400000</v>
      </c>
    </row>
    <row r="4266" spans="1:22" hidden="1" x14ac:dyDescent="0.2">
      <c r="A4266" s="103">
        <v>4781</v>
      </c>
      <c r="B4266" s="1" t="s">
        <v>50</v>
      </c>
      <c r="C4266" s="14">
        <v>15</v>
      </c>
      <c r="D4266" s="14">
        <v>208</v>
      </c>
      <c r="E4266" s="1">
        <v>15110</v>
      </c>
      <c r="F4266" s="1" t="str">
        <f t="shared" si="332"/>
        <v>ЧД15208</v>
      </c>
      <c r="G4266" s="2" t="s">
        <v>684</v>
      </c>
      <c r="I4266" s="1">
        <v>12</v>
      </c>
      <c r="J4266" s="1">
        <v>2016</v>
      </c>
      <c r="K4266" s="2" t="s">
        <v>1670</v>
      </c>
      <c r="L4266" s="122">
        <f t="shared" si="335"/>
        <v>1.1000000000000001</v>
      </c>
      <c r="N4266" s="119">
        <v>1400000</v>
      </c>
      <c r="O4266" s="129">
        <f t="shared" si="333"/>
        <v>1540000.0000000002</v>
      </c>
      <c r="P4266" s="14">
        <f t="shared" si="334"/>
        <v>0</v>
      </c>
      <c r="Q4266" s="14" t="str">
        <f>+IF(B4266='1'!$D$15,IF(C4266='1'!$D$16,'2'!D4266,""),"")</f>
        <v/>
      </c>
      <c r="S4266" s="36">
        <v>1200000</v>
      </c>
      <c r="T4266" s="88">
        <v>1200000</v>
      </c>
      <c r="U4266" s="98">
        <v>1200000</v>
      </c>
      <c r="V4266" s="112">
        <v>1400000</v>
      </c>
    </row>
    <row r="4267" spans="1:22" hidden="1" x14ac:dyDescent="0.2">
      <c r="A4267" s="103">
        <v>4782</v>
      </c>
      <c r="B4267" s="1" t="s">
        <v>50</v>
      </c>
      <c r="C4267" s="14">
        <v>15</v>
      </c>
      <c r="D4267" s="14">
        <v>74</v>
      </c>
      <c r="E4267" s="1">
        <v>15110</v>
      </c>
      <c r="F4267" s="1" t="str">
        <f t="shared" si="332"/>
        <v>ЧД1574</v>
      </c>
      <c r="G4267" s="2" t="s">
        <v>1671</v>
      </c>
      <c r="I4267" s="1">
        <v>5</v>
      </c>
      <c r="J4267" s="1">
        <v>2018</v>
      </c>
      <c r="K4267" s="2" t="s">
        <v>1670</v>
      </c>
      <c r="L4267" s="122">
        <f t="shared" si="335"/>
        <v>1.1000000000000001</v>
      </c>
      <c r="N4267" s="119">
        <v>1400000</v>
      </c>
      <c r="O4267" s="129">
        <f t="shared" si="333"/>
        <v>1540000.0000000002</v>
      </c>
      <c r="P4267" s="14">
        <f t="shared" si="334"/>
        <v>0</v>
      </c>
      <c r="Q4267" s="14" t="str">
        <f>+IF(B4267='1'!$D$15,IF(C4267='1'!$D$16,'2'!D4267,""),"")</f>
        <v/>
      </c>
      <c r="S4267" s="36">
        <v>1200000</v>
      </c>
      <c r="T4267" s="88">
        <v>1200000</v>
      </c>
      <c r="U4267" s="98">
        <v>1200000</v>
      </c>
      <c r="V4267" s="112">
        <v>1400000</v>
      </c>
    </row>
    <row r="4268" spans="1:22" hidden="1" x14ac:dyDescent="0.2">
      <c r="A4268" s="103">
        <v>4783</v>
      </c>
      <c r="B4268" s="1" t="s">
        <v>1672</v>
      </c>
      <c r="C4268" s="14">
        <v>4</v>
      </c>
      <c r="D4268" s="105" t="s">
        <v>1909</v>
      </c>
      <c r="F4268" s="1" t="str">
        <f t="shared" si="332"/>
        <v>Дархан43</v>
      </c>
      <c r="G4268" s="2" t="s">
        <v>1686</v>
      </c>
      <c r="I4268" s="1">
        <v>5</v>
      </c>
      <c r="J4268" s="1">
        <v>1967</v>
      </c>
      <c r="K4268" s="2" t="s">
        <v>1900</v>
      </c>
      <c r="L4268" s="126">
        <v>1</v>
      </c>
      <c r="N4268" s="130">
        <v>100000000</v>
      </c>
      <c r="O4268" s="129">
        <f t="shared" si="333"/>
        <v>100000000</v>
      </c>
      <c r="P4268" s="14">
        <f t="shared" si="334"/>
        <v>1</v>
      </c>
      <c r="Q4268" s="14" t="str">
        <f>+IF(B4268='1'!$D$15,IF(C4268='1'!$D$16,'2'!D4268,""),"")</f>
        <v>3</v>
      </c>
      <c r="S4268" s="36">
        <v>58000000</v>
      </c>
      <c r="T4268" s="87">
        <v>60000000</v>
      </c>
      <c r="U4268" s="100">
        <v>60000000</v>
      </c>
      <c r="V4268" s="113">
        <v>80000000</v>
      </c>
    </row>
    <row r="4269" spans="1:22" hidden="1" x14ac:dyDescent="0.2">
      <c r="A4269" s="103">
        <v>4784</v>
      </c>
      <c r="B4269" s="1" t="s">
        <v>1672</v>
      </c>
      <c r="C4269" s="14">
        <v>4</v>
      </c>
      <c r="D4269" s="105" t="s">
        <v>1911</v>
      </c>
      <c r="F4269" s="1" t="str">
        <f t="shared" si="332"/>
        <v>Дархан44</v>
      </c>
      <c r="G4269" s="2" t="s">
        <v>1686</v>
      </c>
      <c r="I4269" s="1">
        <v>5</v>
      </c>
      <c r="J4269" s="1">
        <v>1967</v>
      </c>
      <c r="K4269" s="2" t="s">
        <v>1900</v>
      </c>
      <c r="L4269" s="126">
        <v>1</v>
      </c>
      <c r="N4269" s="130">
        <v>100000000</v>
      </c>
      <c r="O4269" s="129">
        <f t="shared" si="333"/>
        <v>100000000</v>
      </c>
      <c r="P4269" s="14">
        <f t="shared" si="334"/>
        <v>2</v>
      </c>
      <c r="Q4269" s="14" t="str">
        <f>+IF(B4269='1'!$D$15,IF(C4269='1'!$D$16,'2'!D4269,""),"")</f>
        <v>4</v>
      </c>
      <c r="S4269" s="36">
        <v>60000000</v>
      </c>
      <c r="T4269" s="87">
        <v>62000000</v>
      </c>
      <c r="U4269" s="100">
        <v>62000000</v>
      </c>
      <c r="V4269" s="113">
        <v>80000000</v>
      </c>
    </row>
    <row r="4270" spans="1:22" hidden="1" x14ac:dyDescent="0.2">
      <c r="A4270" s="103">
        <v>4785</v>
      </c>
      <c r="B4270" s="1" t="s">
        <v>1672</v>
      </c>
      <c r="C4270" s="14">
        <v>4</v>
      </c>
      <c r="D4270" s="105" t="s">
        <v>1912</v>
      </c>
      <c r="F4270" s="1" t="str">
        <f t="shared" si="332"/>
        <v>Дархан45</v>
      </c>
      <c r="G4270" s="2" t="s">
        <v>1686</v>
      </c>
      <c r="I4270" s="1">
        <v>5</v>
      </c>
      <c r="J4270" s="1">
        <v>1967</v>
      </c>
      <c r="K4270" s="2" t="s">
        <v>1900</v>
      </c>
      <c r="L4270" s="126">
        <v>1</v>
      </c>
      <c r="N4270" s="130">
        <v>100000000</v>
      </c>
      <c r="O4270" s="129">
        <f t="shared" si="333"/>
        <v>100000000</v>
      </c>
      <c r="P4270" s="14">
        <f t="shared" si="334"/>
        <v>3</v>
      </c>
      <c r="Q4270" s="14" t="str">
        <f>+IF(B4270='1'!$D$15,IF(C4270='1'!$D$16,'2'!D4270,""),"")</f>
        <v>5</v>
      </c>
      <c r="S4270" s="36">
        <v>60000000</v>
      </c>
      <c r="T4270" s="87">
        <v>62000000</v>
      </c>
      <c r="U4270" s="100">
        <v>62000000</v>
      </c>
      <c r="V4270" s="113">
        <v>80000000</v>
      </c>
    </row>
    <row r="4271" spans="1:22" hidden="1" x14ac:dyDescent="0.2">
      <c r="A4271" s="103">
        <v>4786</v>
      </c>
      <c r="B4271" s="1" t="s">
        <v>1672</v>
      </c>
      <c r="C4271" s="14">
        <v>4</v>
      </c>
      <c r="D4271" s="105" t="s">
        <v>1913</v>
      </c>
      <c r="F4271" s="1" t="str">
        <f t="shared" si="332"/>
        <v>Дархан46</v>
      </c>
      <c r="G4271" s="2" t="s">
        <v>1686</v>
      </c>
      <c r="I4271" s="1">
        <v>5</v>
      </c>
      <c r="J4271" s="1">
        <v>1967</v>
      </c>
      <c r="K4271" s="2" t="s">
        <v>1900</v>
      </c>
      <c r="L4271" s="126">
        <v>1</v>
      </c>
      <c r="N4271" s="130">
        <v>100000000</v>
      </c>
      <c r="O4271" s="129">
        <f t="shared" si="333"/>
        <v>100000000</v>
      </c>
      <c r="P4271" s="14">
        <f t="shared" si="334"/>
        <v>4</v>
      </c>
      <c r="Q4271" s="14" t="str">
        <f>+IF(B4271='1'!$D$15,IF(C4271='1'!$D$16,'2'!D4271,""),"")</f>
        <v>6</v>
      </c>
      <c r="S4271" s="36">
        <v>60000000</v>
      </c>
      <c r="T4271" s="87">
        <v>62000000</v>
      </c>
      <c r="U4271" s="100">
        <v>62000000</v>
      </c>
      <c r="V4271" s="113">
        <v>80000000</v>
      </c>
    </row>
    <row r="4272" spans="1:22" hidden="1" x14ac:dyDescent="0.2">
      <c r="A4272" s="103">
        <v>4787</v>
      </c>
      <c r="B4272" s="1" t="s">
        <v>1672</v>
      </c>
      <c r="C4272" s="14">
        <v>4</v>
      </c>
      <c r="D4272" s="105" t="s">
        <v>1914</v>
      </c>
      <c r="F4272" s="1" t="str">
        <f t="shared" si="332"/>
        <v>Дархан47</v>
      </c>
      <c r="G4272" s="2" t="s">
        <v>1686</v>
      </c>
      <c r="I4272" s="1">
        <v>5</v>
      </c>
      <c r="J4272" s="1">
        <v>1967</v>
      </c>
      <c r="K4272" s="2" t="s">
        <v>1900</v>
      </c>
      <c r="L4272" s="126">
        <v>1</v>
      </c>
      <c r="N4272" s="130">
        <v>100000000</v>
      </c>
      <c r="O4272" s="129">
        <f t="shared" si="333"/>
        <v>100000000</v>
      </c>
      <c r="P4272" s="14">
        <f t="shared" si="334"/>
        <v>5</v>
      </c>
      <c r="Q4272" s="14" t="str">
        <f>+IF(B4272='1'!$D$15,IF(C4272='1'!$D$16,'2'!D4272,""),"")</f>
        <v>7</v>
      </c>
      <c r="S4272" s="36">
        <v>60000000</v>
      </c>
      <c r="T4272" s="87">
        <v>62000000</v>
      </c>
      <c r="U4272" s="100">
        <v>62000000</v>
      </c>
      <c r="V4272" s="113">
        <v>80000000</v>
      </c>
    </row>
    <row r="4273" spans="1:22" hidden="1" x14ac:dyDescent="0.2">
      <c r="A4273" s="103">
        <v>4788</v>
      </c>
      <c r="B4273" s="1" t="s">
        <v>1672</v>
      </c>
      <c r="C4273" s="14">
        <v>4</v>
      </c>
      <c r="D4273" s="105" t="s">
        <v>1915</v>
      </c>
      <c r="F4273" s="1" t="str">
        <f t="shared" si="332"/>
        <v>Дархан48</v>
      </c>
      <c r="G4273" s="2" t="s">
        <v>1686</v>
      </c>
      <c r="I4273" s="1">
        <v>5</v>
      </c>
      <c r="J4273" s="1">
        <v>1967</v>
      </c>
      <c r="K4273" s="2" t="s">
        <v>1900</v>
      </c>
      <c r="L4273" s="126">
        <v>1</v>
      </c>
      <c r="N4273" s="130">
        <v>100000000</v>
      </c>
      <c r="O4273" s="129">
        <f t="shared" si="333"/>
        <v>100000000</v>
      </c>
      <c r="P4273" s="14">
        <f t="shared" si="334"/>
        <v>6</v>
      </c>
      <c r="Q4273" s="14" t="str">
        <f>+IF(B4273='1'!$D$15,IF(C4273='1'!$D$16,'2'!D4273,""),"")</f>
        <v>8</v>
      </c>
      <c r="S4273" s="36">
        <v>58000000</v>
      </c>
      <c r="T4273" s="87">
        <v>60000000</v>
      </c>
      <c r="U4273" s="100">
        <v>60000000</v>
      </c>
      <c r="V4273" s="113">
        <v>80000000</v>
      </c>
    </row>
    <row r="4274" spans="1:22" hidden="1" x14ac:dyDescent="0.2">
      <c r="A4274" s="103">
        <v>4789</v>
      </c>
      <c r="B4274" s="1" t="s">
        <v>1672</v>
      </c>
      <c r="C4274" s="14">
        <v>4</v>
      </c>
      <c r="D4274" s="105" t="s">
        <v>1916</v>
      </c>
      <c r="F4274" s="1" t="str">
        <f t="shared" si="332"/>
        <v>Дархан49</v>
      </c>
      <c r="G4274" s="2" t="s">
        <v>1686</v>
      </c>
      <c r="I4274" s="1">
        <v>5</v>
      </c>
      <c r="J4274" s="1">
        <v>1967</v>
      </c>
      <c r="K4274" s="2" t="s">
        <v>1900</v>
      </c>
      <c r="L4274" s="126">
        <v>1</v>
      </c>
      <c r="N4274" s="130">
        <v>100000000</v>
      </c>
      <c r="O4274" s="129">
        <f t="shared" si="333"/>
        <v>100000000</v>
      </c>
      <c r="P4274" s="14">
        <f t="shared" si="334"/>
        <v>7</v>
      </c>
      <c r="Q4274" s="14" t="str">
        <f>+IF(B4274='1'!$D$15,IF(C4274='1'!$D$16,'2'!D4274,""),"")</f>
        <v>9</v>
      </c>
      <c r="S4274" s="36">
        <v>58000000</v>
      </c>
      <c r="T4274" s="87">
        <v>60000000</v>
      </c>
      <c r="U4274" s="100">
        <v>60000000</v>
      </c>
      <c r="V4274" s="113">
        <v>80000000</v>
      </c>
    </row>
    <row r="4275" spans="1:22" hidden="1" x14ac:dyDescent="0.2">
      <c r="A4275" s="103">
        <v>4790</v>
      </c>
      <c r="B4275" s="1" t="s">
        <v>1672</v>
      </c>
      <c r="C4275" s="14">
        <v>4</v>
      </c>
      <c r="D4275" s="105" t="s">
        <v>1899</v>
      </c>
      <c r="F4275" s="1" t="str">
        <f t="shared" si="332"/>
        <v>Дархан410</v>
      </c>
      <c r="G4275" s="2" t="s">
        <v>1686</v>
      </c>
      <c r="I4275" s="1">
        <v>5</v>
      </c>
      <c r="J4275" s="1">
        <v>1967</v>
      </c>
      <c r="K4275" s="2" t="s">
        <v>1900</v>
      </c>
      <c r="L4275" s="126">
        <v>1</v>
      </c>
      <c r="N4275" s="130">
        <v>100000000</v>
      </c>
      <c r="O4275" s="129">
        <f t="shared" si="333"/>
        <v>100000000</v>
      </c>
      <c r="P4275" s="14">
        <f t="shared" si="334"/>
        <v>8</v>
      </c>
      <c r="Q4275" s="14" t="str">
        <f>+IF(B4275='1'!$D$15,IF(C4275='1'!$D$16,'2'!D4275,""),"")</f>
        <v>10</v>
      </c>
      <c r="S4275" s="36">
        <v>58000000</v>
      </c>
      <c r="T4275" s="87">
        <v>60000000</v>
      </c>
      <c r="U4275" s="96">
        <v>60000000</v>
      </c>
      <c r="V4275" s="113">
        <v>80000000</v>
      </c>
    </row>
    <row r="4276" spans="1:22" hidden="1" x14ac:dyDescent="0.2">
      <c r="A4276" s="103">
        <v>4791</v>
      </c>
      <c r="B4276" s="1" t="s">
        <v>1672</v>
      </c>
      <c r="C4276" s="14">
        <v>4</v>
      </c>
      <c r="D4276" s="105" t="s">
        <v>1901</v>
      </c>
      <c r="F4276" s="1" t="str">
        <f t="shared" si="332"/>
        <v>Дархан411</v>
      </c>
      <c r="G4276" s="2" t="s">
        <v>1686</v>
      </c>
      <c r="I4276" s="1">
        <v>5</v>
      </c>
      <c r="J4276" s="1">
        <v>1967</v>
      </c>
      <c r="K4276" s="2" t="s">
        <v>1900</v>
      </c>
      <c r="L4276" s="126">
        <v>1</v>
      </c>
      <c r="N4276" s="130">
        <v>100000000</v>
      </c>
      <c r="O4276" s="129">
        <f t="shared" si="333"/>
        <v>100000000</v>
      </c>
      <c r="P4276" s="14">
        <f t="shared" si="334"/>
        <v>9</v>
      </c>
      <c r="Q4276" s="14" t="str">
        <f>+IF(B4276='1'!$D$15,IF(C4276='1'!$D$16,'2'!D4276,""),"")</f>
        <v>11</v>
      </c>
      <c r="S4276" s="36">
        <v>58000000</v>
      </c>
      <c r="T4276" s="87">
        <v>60000000</v>
      </c>
      <c r="U4276" s="96">
        <v>60000000</v>
      </c>
      <c r="V4276" s="113">
        <v>80000000</v>
      </c>
    </row>
    <row r="4277" spans="1:22" hidden="1" x14ac:dyDescent="0.2">
      <c r="A4277" s="103">
        <v>4792</v>
      </c>
      <c r="B4277" s="1" t="s">
        <v>1672</v>
      </c>
      <c r="C4277" s="14">
        <v>4</v>
      </c>
      <c r="D4277" s="105" t="s">
        <v>1902</v>
      </c>
      <c r="F4277" s="1" t="str">
        <f t="shared" si="332"/>
        <v>Дархан413</v>
      </c>
      <c r="G4277" s="2" t="s">
        <v>1686</v>
      </c>
      <c r="I4277" s="1">
        <v>5</v>
      </c>
      <c r="J4277" s="1">
        <v>1967</v>
      </c>
      <c r="K4277" s="2" t="s">
        <v>1900</v>
      </c>
      <c r="L4277" s="126">
        <v>1</v>
      </c>
      <c r="N4277" s="130">
        <v>100000000</v>
      </c>
      <c r="O4277" s="129">
        <f t="shared" si="333"/>
        <v>100000000</v>
      </c>
      <c r="P4277" s="14">
        <f t="shared" si="334"/>
        <v>10</v>
      </c>
      <c r="Q4277" s="14" t="str">
        <f>+IF(B4277='1'!$D$15,IF(C4277='1'!$D$16,'2'!D4277,""),"")</f>
        <v>13</v>
      </c>
      <c r="S4277" s="36">
        <v>58000000</v>
      </c>
      <c r="T4277" s="87"/>
      <c r="U4277" s="96">
        <v>60000000</v>
      </c>
      <c r="V4277" s="113">
        <v>80000000</v>
      </c>
    </row>
    <row r="4278" spans="1:22" hidden="1" x14ac:dyDescent="0.2">
      <c r="A4278" s="103">
        <v>4793</v>
      </c>
      <c r="B4278" s="1" t="s">
        <v>1672</v>
      </c>
      <c r="C4278" s="14">
        <v>4</v>
      </c>
      <c r="D4278" s="105" t="s">
        <v>1903</v>
      </c>
      <c r="F4278" s="1" t="str">
        <f t="shared" si="332"/>
        <v>Дархан414</v>
      </c>
      <c r="G4278" s="2" t="s">
        <v>1686</v>
      </c>
      <c r="I4278" s="1">
        <v>5</v>
      </c>
      <c r="J4278" s="1">
        <v>1979</v>
      </c>
      <c r="K4278" s="2" t="s">
        <v>1900</v>
      </c>
      <c r="L4278" s="126">
        <v>1</v>
      </c>
      <c r="N4278" s="130">
        <v>100000000</v>
      </c>
      <c r="O4278" s="129">
        <f t="shared" si="333"/>
        <v>100000000</v>
      </c>
      <c r="P4278" s="14">
        <f t="shared" si="334"/>
        <v>11</v>
      </c>
      <c r="Q4278" s="14" t="str">
        <f>+IF(B4278='1'!$D$15,IF(C4278='1'!$D$16,'2'!D4278,""),"")</f>
        <v>14</v>
      </c>
      <c r="S4278" s="36">
        <v>58000000</v>
      </c>
      <c r="T4278" s="87">
        <v>60000000</v>
      </c>
      <c r="U4278" s="96">
        <v>60000000</v>
      </c>
      <c r="V4278" s="113">
        <v>80000000</v>
      </c>
    </row>
    <row r="4279" spans="1:22" hidden="1" x14ac:dyDescent="0.2">
      <c r="A4279" s="103">
        <v>4794</v>
      </c>
      <c r="B4279" s="1" t="s">
        <v>1672</v>
      </c>
      <c r="C4279" s="14">
        <v>4</v>
      </c>
      <c r="D4279" s="105" t="s">
        <v>1906</v>
      </c>
      <c r="F4279" s="1" t="str">
        <f t="shared" si="332"/>
        <v>Дархан417</v>
      </c>
      <c r="G4279" s="2" t="s">
        <v>1686</v>
      </c>
      <c r="I4279" s="1">
        <v>5</v>
      </c>
      <c r="J4279" s="1">
        <v>1965</v>
      </c>
      <c r="K4279" s="2" t="s">
        <v>1900</v>
      </c>
      <c r="L4279" s="126">
        <v>1</v>
      </c>
      <c r="N4279" s="130">
        <v>100000000</v>
      </c>
      <c r="O4279" s="129">
        <f t="shared" si="333"/>
        <v>100000000</v>
      </c>
      <c r="P4279" s="14">
        <f t="shared" si="334"/>
        <v>12</v>
      </c>
      <c r="Q4279" s="14" t="str">
        <f>+IF(B4279='1'!$D$15,IF(C4279='1'!$D$16,'2'!D4279,""),"")</f>
        <v>17</v>
      </c>
      <c r="S4279" s="36">
        <v>58000000</v>
      </c>
      <c r="T4279" s="87">
        <v>60000000</v>
      </c>
      <c r="U4279" s="96">
        <v>60000000</v>
      </c>
      <c r="V4279" s="113">
        <v>80000000</v>
      </c>
    </row>
    <row r="4280" spans="1:22" hidden="1" x14ac:dyDescent="0.2">
      <c r="A4280" s="103">
        <v>4795</v>
      </c>
      <c r="B4280" s="1" t="s">
        <v>1672</v>
      </c>
      <c r="C4280" s="14">
        <v>4</v>
      </c>
      <c r="D4280" s="105" t="s">
        <v>1907</v>
      </c>
      <c r="F4280" s="1" t="str">
        <f t="shared" si="332"/>
        <v>Дархан418</v>
      </c>
      <c r="G4280" s="2" t="s">
        <v>2537</v>
      </c>
      <c r="I4280" s="1">
        <v>5</v>
      </c>
      <c r="J4280" s="1">
        <v>2012</v>
      </c>
      <c r="K4280" s="2" t="s">
        <v>1900</v>
      </c>
      <c r="L4280" s="126">
        <v>1</v>
      </c>
      <c r="N4280" s="120">
        <v>2200000</v>
      </c>
      <c r="O4280" s="129">
        <f t="shared" si="333"/>
        <v>2200000</v>
      </c>
      <c r="P4280" s="14">
        <f t="shared" si="334"/>
        <v>13</v>
      </c>
      <c r="Q4280" s="14" t="str">
        <f>+IF(B4280='1'!$D$15,IF(C4280='1'!$D$16,'2'!D4280,""),"")</f>
        <v>18</v>
      </c>
      <c r="S4280" s="36">
        <v>1400000</v>
      </c>
      <c r="T4280" s="87">
        <v>1500000</v>
      </c>
      <c r="U4280" s="96">
        <v>1600000</v>
      </c>
      <c r="V4280" s="108">
        <v>1900000</v>
      </c>
    </row>
    <row r="4281" spans="1:22" hidden="1" x14ac:dyDescent="0.2">
      <c r="A4281" s="103">
        <v>4796</v>
      </c>
      <c r="B4281" s="1" t="s">
        <v>1672</v>
      </c>
      <c r="C4281" s="14">
        <v>4</v>
      </c>
      <c r="D4281" s="105" t="s">
        <v>1908</v>
      </c>
      <c r="F4281" s="1" t="str">
        <f t="shared" si="332"/>
        <v>Дархан419</v>
      </c>
      <c r="G4281" s="2" t="s">
        <v>2537</v>
      </c>
      <c r="I4281" s="1">
        <v>5</v>
      </c>
      <c r="J4281" s="1">
        <v>2012</v>
      </c>
      <c r="K4281" s="2" t="s">
        <v>1900</v>
      </c>
      <c r="L4281" s="126">
        <v>1</v>
      </c>
      <c r="N4281" s="120">
        <v>2200000</v>
      </c>
      <c r="O4281" s="129">
        <f t="shared" si="333"/>
        <v>2200000</v>
      </c>
      <c r="P4281" s="14">
        <f t="shared" si="334"/>
        <v>14</v>
      </c>
      <c r="Q4281" s="14" t="str">
        <f>+IF(B4281='1'!$D$15,IF(C4281='1'!$D$16,'2'!D4281,""),"")</f>
        <v>19</v>
      </c>
      <c r="S4281" s="36">
        <v>1400000</v>
      </c>
      <c r="T4281" s="87">
        <v>1500000</v>
      </c>
      <c r="U4281" s="96">
        <v>1600000</v>
      </c>
      <c r="V4281" s="108">
        <v>1900000</v>
      </c>
    </row>
    <row r="4282" spans="1:22" hidden="1" x14ac:dyDescent="0.2">
      <c r="A4282" s="103">
        <v>4797</v>
      </c>
      <c r="B4282" s="1" t="s">
        <v>1672</v>
      </c>
      <c r="C4282" s="14">
        <v>4</v>
      </c>
      <c r="D4282" s="105" t="s">
        <v>1910</v>
      </c>
      <c r="F4282" s="1" t="str">
        <f t="shared" si="332"/>
        <v>Дархан434</v>
      </c>
      <c r="G4282" s="2" t="s">
        <v>1686</v>
      </c>
      <c r="I4282" s="1">
        <v>5</v>
      </c>
      <c r="J4282" s="1">
        <v>1967</v>
      </c>
      <c r="K4282" s="2" t="s">
        <v>1900</v>
      </c>
      <c r="L4282" s="126">
        <v>1</v>
      </c>
      <c r="N4282" s="130">
        <v>100000000</v>
      </c>
      <c r="O4282" s="129">
        <f t="shared" si="333"/>
        <v>100000000</v>
      </c>
      <c r="P4282" s="14">
        <f t="shared" si="334"/>
        <v>15</v>
      </c>
      <c r="Q4282" s="14" t="str">
        <f>+IF(B4282='1'!$D$15,IF(C4282='1'!$D$16,'2'!D4282,""),"")</f>
        <v>34</v>
      </c>
      <c r="S4282" s="36">
        <v>58000000</v>
      </c>
      <c r="T4282" s="87">
        <v>60000000</v>
      </c>
      <c r="U4282" s="100">
        <v>60000000</v>
      </c>
      <c r="V4282" s="113">
        <v>80000000</v>
      </c>
    </row>
    <row r="4283" spans="1:22" hidden="1" x14ac:dyDescent="0.2">
      <c r="A4283" s="103">
        <v>4798</v>
      </c>
      <c r="B4283" s="1" t="s">
        <v>1672</v>
      </c>
      <c r="C4283" s="14">
        <v>5</v>
      </c>
      <c r="D4283" s="105" t="s">
        <v>1918</v>
      </c>
      <c r="F4283" s="1" t="str">
        <f t="shared" si="332"/>
        <v>Дархан520/7</v>
      </c>
      <c r="G4283" s="2" t="s">
        <v>1689</v>
      </c>
      <c r="I4283" s="1">
        <v>5</v>
      </c>
      <c r="J4283" s="1">
        <v>1989</v>
      </c>
      <c r="K4283" s="2" t="s">
        <v>1900</v>
      </c>
      <c r="L4283" s="126">
        <v>1</v>
      </c>
      <c r="N4283" s="130">
        <v>100000000</v>
      </c>
      <c r="O4283" s="129">
        <f t="shared" si="333"/>
        <v>100000000</v>
      </c>
      <c r="P4283" s="14">
        <f t="shared" si="334"/>
        <v>0</v>
      </c>
      <c r="Q4283" s="14" t="str">
        <f>+IF(B4283='1'!$D$15,IF(C4283='1'!$D$16,'2'!D4283,""),"")</f>
        <v/>
      </c>
      <c r="S4283" s="36">
        <v>65000000</v>
      </c>
      <c r="T4283" s="87">
        <v>68000000</v>
      </c>
      <c r="U4283" s="100">
        <v>68000000</v>
      </c>
      <c r="V4283" s="113">
        <v>85000000</v>
      </c>
    </row>
    <row r="4284" spans="1:22" hidden="1" x14ac:dyDescent="0.2">
      <c r="A4284" s="103">
        <v>4799</v>
      </c>
      <c r="B4284" s="1" t="s">
        <v>1672</v>
      </c>
      <c r="C4284" s="14">
        <v>5</v>
      </c>
      <c r="D4284" s="105" t="s">
        <v>1917</v>
      </c>
      <c r="F4284" s="1" t="str">
        <f t="shared" ref="F4284:F4317" si="336">+B4284&amp;C4284&amp;D4284</f>
        <v>Дархан520/4</v>
      </c>
      <c r="G4284" s="2" t="s">
        <v>1689</v>
      </c>
      <c r="I4284" s="1">
        <v>5</v>
      </c>
      <c r="J4284" s="1">
        <v>1989</v>
      </c>
      <c r="K4284" s="2" t="s">
        <v>1900</v>
      </c>
      <c r="L4284" s="126">
        <v>1</v>
      </c>
      <c r="N4284" s="130">
        <v>100000000</v>
      </c>
      <c r="O4284" s="129">
        <f t="shared" si="333"/>
        <v>100000000</v>
      </c>
      <c r="P4284" s="14">
        <f t="shared" si="334"/>
        <v>0</v>
      </c>
      <c r="Q4284" s="14" t="str">
        <f>+IF(B4284='1'!$D$15,IF(C4284='1'!$D$16,'2'!D4284,""),"")</f>
        <v/>
      </c>
      <c r="S4284" s="36">
        <v>65000000</v>
      </c>
      <c r="T4284" s="87">
        <v>68000000</v>
      </c>
      <c r="U4284" s="100">
        <v>68000000</v>
      </c>
      <c r="V4284" s="113">
        <v>85000000</v>
      </c>
    </row>
    <row r="4285" spans="1:22" hidden="1" x14ac:dyDescent="0.2">
      <c r="A4285" s="103">
        <v>4800</v>
      </c>
      <c r="B4285" s="1" t="s">
        <v>1672</v>
      </c>
      <c r="C4285" s="14">
        <v>5</v>
      </c>
      <c r="D4285" s="105" t="s">
        <v>299</v>
      </c>
      <c r="F4285" s="1" t="str">
        <f t="shared" si="336"/>
        <v>Дархан520/3</v>
      </c>
      <c r="G4285" s="2" t="s">
        <v>1689</v>
      </c>
      <c r="I4285" s="1">
        <v>5</v>
      </c>
      <c r="J4285" s="1">
        <v>1987</v>
      </c>
      <c r="K4285" s="2" t="s">
        <v>1900</v>
      </c>
      <c r="L4285" s="126">
        <v>1</v>
      </c>
      <c r="N4285" s="130">
        <v>100000000</v>
      </c>
      <c r="O4285" s="129">
        <f t="shared" si="333"/>
        <v>100000000</v>
      </c>
      <c r="P4285" s="14">
        <f t="shared" si="334"/>
        <v>0</v>
      </c>
      <c r="Q4285" s="14" t="str">
        <f>+IF(B4285='1'!$D$15,IF(C4285='1'!$D$16,'2'!D4285,""),"")</f>
        <v/>
      </c>
      <c r="S4285" s="36">
        <v>65000000</v>
      </c>
      <c r="T4285" s="87">
        <v>68000000</v>
      </c>
      <c r="U4285" s="100">
        <v>68000000</v>
      </c>
      <c r="V4285" s="113">
        <v>85000000</v>
      </c>
    </row>
    <row r="4286" spans="1:22" hidden="1" x14ac:dyDescent="0.2">
      <c r="A4286" s="103">
        <v>4801</v>
      </c>
      <c r="B4286" s="1" t="s">
        <v>1672</v>
      </c>
      <c r="C4286" s="14">
        <v>5</v>
      </c>
      <c r="D4286" s="105" t="s">
        <v>592</v>
      </c>
      <c r="F4286" s="1" t="str">
        <f t="shared" si="336"/>
        <v>Дархан520/2</v>
      </c>
      <c r="G4286" s="2" t="s">
        <v>1689</v>
      </c>
      <c r="I4286" s="1">
        <v>5</v>
      </c>
      <c r="J4286" s="1">
        <v>1987</v>
      </c>
      <c r="K4286" s="2" t="s">
        <v>1900</v>
      </c>
      <c r="L4286" s="126">
        <v>1</v>
      </c>
      <c r="N4286" s="130">
        <v>100000000</v>
      </c>
      <c r="O4286" s="129">
        <f t="shared" si="333"/>
        <v>100000000</v>
      </c>
      <c r="P4286" s="14">
        <f t="shared" si="334"/>
        <v>0</v>
      </c>
      <c r="Q4286" s="14" t="str">
        <f>+IF(B4286='1'!$D$15,IF(C4286='1'!$D$16,'2'!D4286,""),"")</f>
        <v/>
      </c>
      <c r="S4286" s="36">
        <v>65000000</v>
      </c>
      <c r="T4286" s="87">
        <v>68000000</v>
      </c>
      <c r="U4286" s="100">
        <v>68000000</v>
      </c>
      <c r="V4286" s="113">
        <v>85000000</v>
      </c>
    </row>
    <row r="4287" spans="1:22" hidden="1" x14ac:dyDescent="0.2">
      <c r="A4287" s="103">
        <v>4802</v>
      </c>
      <c r="B4287" s="1" t="s">
        <v>1672</v>
      </c>
      <c r="C4287" s="14">
        <v>5</v>
      </c>
      <c r="D4287" s="105" t="s">
        <v>1728</v>
      </c>
      <c r="F4287" s="1" t="str">
        <f t="shared" si="336"/>
        <v>Дархан52/60</v>
      </c>
      <c r="G4287" s="2" t="s">
        <v>1686</v>
      </c>
      <c r="I4287" s="1">
        <v>5</v>
      </c>
      <c r="J4287" s="1">
        <v>1975</v>
      </c>
      <c r="K4287" s="2" t="s">
        <v>1900</v>
      </c>
      <c r="L4287" s="126">
        <v>1</v>
      </c>
      <c r="N4287" s="130">
        <v>100000000</v>
      </c>
      <c r="O4287" s="129">
        <f t="shared" ref="O4287:O4350" si="337">L4287*N4287</f>
        <v>100000000</v>
      </c>
      <c r="P4287" s="14">
        <f t="shared" si="334"/>
        <v>0</v>
      </c>
      <c r="Q4287" s="14" t="str">
        <f>+IF(B4287='1'!$D$15,IF(C4287='1'!$D$16,'2'!D4287,""),"")</f>
        <v/>
      </c>
      <c r="S4287" s="36">
        <v>60000000</v>
      </c>
      <c r="T4287" s="87">
        <v>65000000</v>
      </c>
      <c r="U4287" s="100">
        <v>65000000</v>
      </c>
      <c r="V4287" s="113">
        <v>80000000</v>
      </c>
    </row>
    <row r="4288" spans="1:22" hidden="1" x14ac:dyDescent="0.2">
      <c r="A4288" s="103">
        <v>4803</v>
      </c>
      <c r="B4288" s="1" t="s">
        <v>1672</v>
      </c>
      <c r="C4288" s="14">
        <v>5</v>
      </c>
      <c r="D4288" s="105" t="s">
        <v>1725</v>
      </c>
      <c r="F4288" s="1" t="str">
        <f t="shared" si="336"/>
        <v>Дархан51/60</v>
      </c>
      <c r="G4288" s="2" t="s">
        <v>1686</v>
      </c>
      <c r="I4288" s="1">
        <v>5</v>
      </c>
      <c r="J4288" s="1">
        <v>1976</v>
      </c>
      <c r="K4288" s="2" t="s">
        <v>1900</v>
      </c>
      <c r="L4288" s="126">
        <v>1</v>
      </c>
      <c r="N4288" s="130">
        <v>100000000</v>
      </c>
      <c r="O4288" s="129">
        <f t="shared" si="337"/>
        <v>100000000</v>
      </c>
      <c r="P4288" s="14">
        <f t="shared" si="334"/>
        <v>0</v>
      </c>
      <c r="Q4288" s="14" t="str">
        <f>+IF(B4288='1'!$D$15,IF(C4288='1'!$D$16,'2'!D4288,""),"")</f>
        <v/>
      </c>
      <c r="S4288" s="36">
        <v>60000000</v>
      </c>
      <c r="T4288" s="87">
        <v>65000000</v>
      </c>
      <c r="U4288" s="100">
        <v>65000000</v>
      </c>
      <c r="V4288" s="113">
        <v>80000000</v>
      </c>
    </row>
    <row r="4289" spans="1:22" hidden="1" x14ac:dyDescent="0.2">
      <c r="A4289" s="103">
        <v>4804</v>
      </c>
      <c r="B4289" s="1" t="s">
        <v>1672</v>
      </c>
      <c r="C4289" s="14">
        <v>6</v>
      </c>
      <c r="D4289" s="105" t="s">
        <v>1685</v>
      </c>
      <c r="F4289" s="1" t="str">
        <f t="shared" si="336"/>
        <v>Дархан62/30</v>
      </c>
      <c r="G4289" s="2" t="s">
        <v>1693</v>
      </c>
      <c r="I4289" s="1">
        <v>5</v>
      </c>
      <c r="J4289" s="1">
        <v>1985</v>
      </c>
      <c r="K4289" s="2" t="s">
        <v>1922</v>
      </c>
      <c r="L4289" s="126">
        <v>1</v>
      </c>
      <c r="N4289" s="120">
        <v>70000000</v>
      </c>
      <c r="O4289" s="129">
        <f t="shared" si="337"/>
        <v>70000000</v>
      </c>
      <c r="P4289" s="14">
        <f t="shared" ref="P4289:P4352" si="338">+IF(Q4289="",0,P4288+1)</f>
        <v>0</v>
      </c>
      <c r="Q4289" s="14" t="str">
        <f>+IF(B4289='1'!$D$15,IF(C4289='1'!$D$16,'2'!D4289,""),"")</f>
        <v/>
      </c>
      <c r="S4289" s="36">
        <v>35000000</v>
      </c>
      <c r="T4289" s="87">
        <v>40000000</v>
      </c>
      <c r="U4289" s="96">
        <v>40000000</v>
      </c>
      <c r="V4289" s="108">
        <v>60000000</v>
      </c>
    </row>
    <row r="4290" spans="1:22" hidden="1" x14ac:dyDescent="0.2">
      <c r="A4290" s="103">
        <v>4805</v>
      </c>
      <c r="B4290" s="1" t="s">
        <v>1672</v>
      </c>
      <c r="C4290" s="14">
        <v>6</v>
      </c>
      <c r="D4290" s="105" t="s">
        <v>1684</v>
      </c>
      <c r="F4290" s="1" t="str">
        <f t="shared" si="336"/>
        <v>Дархан61/30</v>
      </c>
      <c r="G4290" s="2" t="s">
        <v>1693</v>
      </c>
      <c r="I4290" s="1">
        <v>5</v>
      </c>
      <c r="J4290" s="1">
        <v>1985</v>
      </c>
      <c r="K4290" s="2" t="s">
        <v>1922</v>
      </c>
      <c r="L4290" s="126">
        <v>1</v>
      </c>
      <c r="N4290" s="120">
        <v>70000000</v>
      </c>
      <c r="O4290" s="129">
        <f t="shared" si="337"/>
        <v>70000000</v>
      </c>
      <c r="P4290" s="14">
        <f t="shared" si="338"/>
        <v>0</v>
      </c>
      <c r="Q4290" s="14" t="str">
        <f>+IF(B4290='1'!$D$15,IF(C4290='1'!$D$16,'2'!D4290,""),"")</f>
        <v/>
      </c>
      <c r="S4290" s="36">
        <v>35000000</v>
      </c>
      <c r="T4290" s="87">
        <v>40000000</v>
      </c>
      <c r="U4290" s="96">
        <v>40000000</v>
      </c>
      <c r="V4290" s="108">
        <v>60000000</v>
      </c>
    </row>
    <row r="4291" spans="1:22" hidden="1" x14ac:dyDescent="0.2">
      <c r="A4291" s="103">
        <v>4806</v>
      </c>
      <c r="B4291" s="1" t="s">
        <v>1672</v>
      </c>
      <c r="C4291" s="14">
        <v>6</v>
      </c>
      <c r="D4291" s="105">
        <v>710</v>
      </c>
      <c r="F4291" s="1" t="str">
        <f t="shared" si="336"/>
        <v>Дархан6710</v>
      </c>
      <c r="G4291" s="2" t="s">
        <v>2635</v>
      </c>
      <c r="I4291" s="1">
        <v>5</v>
      </c>
      <c r="J4291" s="1">
        <v>2019</v>
      </c>
      <c r="K4291" s="2" t="s">
        <v>1922</v>
      </c>
      <c r="L4291" s="126">
        <v>1</v>
      </c>
      <c r="N4291" s="120">
        <v>2600000</v>
      </c>
      <c r="O4291" s="129">
        <f t="shared" si="337"/>
        <v>2600000</v>
      </c>
      <c r="P4291" s="14">
        <f t="shared" si="338"/>
        <v>0</v>
      </c>
      <c r="Q4291" s="14" t="str">
        <f>+IF(B4291='1'!$D$15,IF(C4291='1'!$D$16,'2'!D4291,""),"")</f>
        <v/>
      </c>
      <c r="S4291" s="36"/>
      <c r="T4291" s="87"/>
      <c r="U4291" s="96">
        <v>0</v>
      </c>
      <c r="V4291" s="108">
        <v>2400000</v>
      </c>
    </row>
    <row r="4292" spans="1:22" hidden="1" x14ac:dyDescent="0.2">
      <c r="A4292" s="103">
        <v>4807</v>
      </c>
      <c r="B4292" s="1" t="s">
        <v>1672</v>
      </c>
      <c r="C4292" s="14">
        <v>6</v>
      </c>
      <c r="D4292" s="105">
        <v>708</v>
      </c>
      <c r="F4292" s="1" t="str">
        <f t="shared" si="336"/>
        <v>Дархан6708</v>
      </c>
      <c r="G4292" s="2" t="s">
        <v>2635</v>
      </c>
      <c r="I4292" s="1">
        <v>5</v>
      </c>
      <c r="J4292" s="1">
        <v>2022</v>
      </c>
      <c r="K4292" s="2" t="s">
        <v>1922</v>
      </c>
      <c r="L4292" s="126">
        <v>1</v>
      </c>
      <c r="N4292" s="120">
        <v>2700000</v>
      </c>
      <c r="O4292" s="129">
        <f t="shared" si="337"/>
        <v>2700000</v>
      </c>
      <c r="P4292" s="14">
        <f t="shared" si="338"/>
        <v>0</v>
      </c>
      <c r="Q4292" s="14" t="str">
        <f>+IF(B4292='1'!$D$15,IF(C4292='1'!$D$16,'2'!D4292,""),"")</f>
        <v/>
      </c>
      <c r="S4292" s="36"/>
      <c r="T4292" s="87"/>
      <c r="U4292" s="96">
        <v>0</v>
      </c>
      <c r="V4292" s="108">
        <v>2500000</v>
      </c>
    </row>
    <row r="4293" spans="1:22" hidden="1" x14ac:dyDescent="0.2">
      <c r="A4293" s="103">
        <v>4808</v>
      </c>
      <c r="B4293" s="1" t="s">
        <v>1672</v>
      </c>
      <c r="C4293" s="14">
        <v>8</v>
      </c>
      <c r="D4293" s="105" t="s">
        <v>1923</v>
      </c>
      <c r="F4293" s="1" t="str">
        <f t="shared" si="336"/>
        <v>Дархан81</v>
      </c>
      <c r="G4293" s="2" t="s">
        <v>2538</v>
      </c>
      <c r="I4293" s="1">
        <v>5</v>
      </c>
      <c r="J4293" s="1">
        <v>1988</v>
      </c>
      <c r="K4293" s="2" t="s">
        <v>1925</v>
      </c>
      <c r="L4293" s="126">
        <v>1</v>
      </c>
      <c r="N4293" s="120">
        <v>75000000</v>
      </c>
      <c r="O4293" s="129">
        <f t="shared" si="337"/>
        <v>75000000</v>
      </c>
      <c r="P4293" s="14">
        <f t="shared" si="338"/>
        <v>0</v>
      </c>
      <c r="Q4293" s="14" t="str">
        <f>+IF(B4293='1'!$D$15,IF(C4293='1'!$D$16,'2'!D4293,""),"")</f>
        <v/>
      </c>
      <c r="S4293" s="36">
        <v>40000000</v>
      </c>
      <c r="T4293" s="87">
        <v>50000000</v>
      </c>
      <c r="U4293" s="96">
        <v>52500000</v>
      </c>
      <c r="V4293" s="108">
        <v>62500000</v>
      </c>
    </row>
    <row r="4294" spans="1:22" hidden="1" x14ac:dyDescent="0.2">
      <c r="A4294" s="103">
        <v>4809</v>
      </c>
      <c r="B4294" s="1" t="s">
        <v>1672</v>
      </c>
      <c r="C4294" s="14">
        <v>8</v>
      </c>
      <c r="D4294" s="105" t="s">
        <v>1921</v>
      </c>
      <c r="F4294" s="1" t="str">
        <f t="shared" si="336"/>
        <v>Дархан82</v>
      </c>
      <c r="G4294" s="2" t="s">
        <v>2538</v>
      </c>
      <c r="I4294" s="1">
        <v>5</v>
      </c>
      <c r="J4294" s="1">
        <v>1988</v>
      </c>
      <c r="K4294" s="2" t="s">
        <v>1925</v>
      </c>
      <c r="L4294" s="126">
        <v>1</v>
      </c>
      <c r="N4294" s="120">
        <v>75000000</v>
      </c>
      <c r="O4294" s="129">
        <f t="shared" si="337"/>
        <v>75000000</v>
      </c>
      <c r="P4294" s="14">
        <f t="shared" si="338"/>
        <v>0</v>
      </c>
      <c r="Q4294" s="14" t="str">
        <f>+IF(B4294='1'!$D$15,IF(C4294='1'!$D$16,'2'!D4294,""),"")</f>
        <v/>
      </c>
      <c r="S4294" s="36">
        <v>40000000</v>
      </c>
      <c r="T4294" s="87">
        <v>50000000</v>
      </c>
      <c r="U4294" s="96">
        <v>52500000</v>
      </c>
      <c r="V4294" s="108">
        <v>62500000</v>
      </c>
    </row>
    <row r="4295" spans="1:22" hidden="1" x14ac:dyDescent="0.2">
      <c r="A4295" s="103">
        <v>4810</v>
      </c>
      <c r="B4295" s="1" t="s">
        <v>1672</v>
      </c>
      <c r="C4295" s="14">
        <v>8</v>
      </c>
      <c r="D4295" s="105" t="s">
        <v>1909</v>
      </c>
      <c r="F4295" s="1" t="str">
        <f t="shared" si="336"/>
        <v>Дархан83</v>
      </c>
      <c r="G4295" s="2" t="s">
        <v>2538</v>
      </c>
      <c r="I4295" s="1">
        <v>5</v>
      </c>
      <c r="J4295" s="1">
        <v>1970</v>
      </c>
      <c r="K4295" s="2" t="s">
        <v>1925</v>
      </c>
      <c r="L4295" s="126">
        <v>1</v>
      </c>
      <c r="N4295" s="120">
        <v>75000000</v>
      </c>
      <c r="O4295" s="129">
        <f t="shared" si="337"/>
        <v>75000000</v>
      </c>
      <c r="P4295" s="14">
        <f t="shared" si="338"/>
        <v>0</v>
      </c>
      <c r="Q4295" s="14" t="str">
        <f>+IF(B4295='1'!$D$15,IF(C4295='1'!$D$16,'2'!D4295,""),"")</f>
        <v/>
      </c>
      <c r="S4295" s="36">
        <v>40000000</v>
      </c>
      <c r="T4295" s="87">
        <v>50000000</v>
      </c>
      <c r="U4295" s="96">
        <v>52500000</v>
      </c>
      <c r="V4295" s="108">
        <v>62500000</v>
      </c>
    </row>
    <row r="4296" spans="1:22" hidden="1" x14ac:dyDescent="0.2">
      <c r="A4296" s="103">
        <v>4811</v>
      </c>
      <c r="B4296" s="1" t="s">
        <v>1672</v>
      </c>
      <c r="C4296" s="14">
        <v>8</v>
      </c>
      <c r="D4296" s="105" t="s">
        <v>1911</v>
      </c>
      <c r="F4296" s="1" t="str">
        <f t="shared" si="336"/>
        <v>Дархан84</v>
      </c>
      <c r="G4296" s="2" t="s">
        <v>2538</v>
      </c>
      <c r="I4296" s="1">
        <v>5</v>
      </c>
      <c r="J4296" s="1">
        <v>1970</v>
      </c>
      <c r="K4296" s="2" t="s">
        <v>1925</v>
      </c>
      <c r="L4296" s="126">
        <v>1</v>
      </c>
      <c r="N4296" s="120">
        <v>75000000</v>
      </c>
      <c r="O4296" s="129">
        <f t="shared" si="337"/>
        <v>75000000</v>
      </c>
      <c r="P4296" s="14">
        <f t="shared" si="338"/>
        <v>0</v>
      </c>
      <c r="Q4296" s="14" t="str">
        <f>+IF(B4296='1'!$D$15,IF(C4296='1'!$D$16,'2'!D4296,""),"")</f>
        <v/>
      </c>
      <c r="S4296" s="36">
        <v>40000000</v>
      </c>
      <c r="T4296" s="87">
        <v>50000000</v>
      </c>
      <c r="U4296" s="96">
        <v>52500000</v>
      </c>
      <c r="V4296" s="108">
        <v>62500000</v>
      </c>
    </row>
    <row r="4297" spans="1:22" hidden="1" x14ac:dyDescent="0.2">
      <c r="A4297" s="103">
        <v>4812</v>
      </c>
      <c r="B4297" s="1" t="s">
        <v>1672</v>
      </c>
      <c r="C4297" s="14">
        <v>8</v>
      </c>
      <c r="D4297" s="105" t="s">
        <v>1912</v>
      </c>
      <c r="F4297" s="1" t="str">
        <f t="shared" si="336"/>
        <v>Дархан85</v>
      </c>
      <c r="G4297" s="2" t="s">
        <v>2538</v>
      </c>
      <c r="I4297" s="1">
        <v>5</v>
      </c>
      <c r="J4297" s="1">
        <v>1970</v>
      </c>
      <c r="K4297" s="2" t="s">
        <v>1925</v>
      </c>
      <c r="L4297" s="126">
        <v>1</v>
      </c>
      <c r="N4297" s="120">
        <v>75000000</v>
      </c>
      <c r="O4297" s="129">
        <f t="shared" si="337"/>
        <v>75000000</v>
      </c>
      <c r="P4297" s="14">
        <f t="shared" si="338"/>
        <v>0</v>
      </c>
      <c r="Q4297" s="14" t="str">
        <f>+IF(B4297='1'!$D$15,IF(C4297='1'!$D$16,'2'!D4297,""),"")</f>
        <v/>
      </c>
      <c r="S4297" s="36">
        <v>40000000</v>
      </c>
      <c r="T4297" s="87">
        <v>50000000</v>
      </c>
      <c r="U4297" s="96">
        <v>52500000</v>
      </c>
      <c r="V4297" s="108">
        <v>62500000</v>
      </c>
    </row>
    <row r="4298" spans="1:22" hidden="1" x14ac:dyDescent="0.2">
      <c r="A4298" s="103">
        <v>4813</v>
      </c>
      <c r="B4298" s="1" t="s">
        <v>1672</v>
      </c>
      <c r="C4298" s="14">
        <v>8</v>
      </c>
      <c r="D4298" s="105" t="s">
        <v>1913</v>
      </c>
      <c r="F4298" s="1" t="str">
        <f t="shared" si="336"/>
        <v>Дархан86</v>
      </c>
      <c r="G4298" s="2" t="s">
        <v>2538</v>
      </c>
      <c r="I4298" s="1">
        <v>5</v>
      </c>
      <c r="J4298" s="1">
        <v>1970</v>
      </c>
      <c r="K4298" s="2" t="s">
        <v>1925</v>
      </c>
      <c r="L4298" s="126">
        <v>1</v>
      </c>
      <c r="N4298" s="120">
        <v>75000000</v>
      </c>
      <c r="O4298" s="129">
        <f t="shared" si="337"/>
        <v>75000000</v>
      </c>
      <c r="P4298" s="14">
        <f t="shared" si="338"/>
        <v>0</v>
      </c>
      <c r="Q4298" s="14" t="str">
        <f>+IF(B4298='1'!$D$15,IF(C4298='1'!$D$16,'2'!D4298,""),"")</f>
        <v/>
      </c>
      <c r="S4298" s="36">
        <v>40000000</v>
      </c>
      <c r="T4298" s="87">
        <v>50000000</v>
      </c>
      <c r="U4298" s="96">
        <v>52500000</v>
      </c>
      <c r="V4298" s="108">
        <v>62500000</v>
      </c>
    </row>
    <row r="4299" spans="1:22" hidden="1" x14ac:dyDescent="0.2">
      <c r="A4299" s="103">
        <v>4814</v>
      </c>
      <c r="B4299" s="1" t="s">
        <v>1672</v>
      </c>
      <c r="C4299" s="14">
        <v>8</v>
      </c>
      <c r="D4299" s="105" t="s">
        <v>1914</v>
      </c>
      <c r="F4299" s="1" t="str">
        <f t="shared" si="336"/>
        <v>Дархан87</v>
      </c>
      <c r="G4299" s="2" t="s">
        <v>2538</v>
      </c>
      <c r="I4299" s="1">
        <v>5</v>
      </c>
      <c r="J4299" s="1">
        <v>1970</v>
      </c>
      <c r="K4299" s="2" t="s">
        <v>1925</v>
      </c>
      <c r="L4299" s="126">
        <v>1</v>
      </c>
      <c r="N4299" s="120">
        <v>75000000</v>
      </c>
      <c r="O4299" s="129">
        <f t="shared" si="337"/>
        <v>75000000</v>
      </c>
      <c r="P4299" s="14">
        <f t="shared" si="338"/>
        <v>0</v>
      </c>
      <c r="Q4299" s="14" t="str">
        <f>+IF(B4299='1'!$D$15,IF(C4299='1'!$D$16,'2'!D4299,""),"")</f>
        <v/>
      </c>
      <c r="S4299" s="36">
        <v>40000000</v>
      </c>
      <c r="T4299" s="87">
        <v>50000000</v>
      </c>
      <c r="U4299" s="96">
        <v>52500000</v>
      </c>
      <c r="V4299" s="108">
        <v>62500000</v>
      </c>
    </row>
    <row r="4300" spans="1:22" hidden="1" x14ac:dyDescent="0.2">
      <c r="A4300" s="103">
        <v>4815</v>
      </c>
      <c r="B4300" s="1" t="s">
        <v>1672</v>
      </c>
      <c r="C4300" s="14">
        <v>8</v>
      </c>
      <c r="D4300" s="105" t="s">
        <v>1915</v>
      </c>
      <c r="F4300" s="1" t="str">
        <f t="shared" si="336"/>
        <v>Дархан88</v>
      </c>
      <c r="G4300" s="2" t="s">
        <v>2538</v>
      </c>
      <c r="I4300" s="1">
        <v>5</v>
      </c>
      <c r="J4300" s="1">
        <v>1970</v>
      </c>
      <c r="K4300" s="2" t="s">
        <v>1925</v>
      </c>
      <c r="L4300" s="126">
        <v>1</v>
      </c>
      <c r="N4300" s="120">
        <v>75000000</v>
      </c>
      <c r="O4300" s="129">
        <f t="shared" si="337"/>
        <v>75000000</v>
      </c>
      <c r="P4300" s="14">
        <f t="shared" si="338"/>
        <v>0</v>
      </c>
      <c r="Q4300" s="14" t="str">
        <f>+IF(B4300='1'!$D$15,IF(C4300='1'!$D$16,'2'!D4300,""),"")</f>
        <v/>
      </c>
      <c r="S4300" s="36">
        <v>40000000</v>
      </c>
      <c r="T4300" s="87">
        <v>50000000</v>
      </c>
      <c r="U4300" s="96">
        <v>52500000</v>
      </c>
      <c r="V4300" s="108">
        <v>62500000</v>
      </c>
    </row>
    <row r="4301" spans="1:22" hidden="1" x14ac:dyDescent="0.2">
      <c r="A4301" s="103">
        <v>4816</v>
      </c>
      <c r="B4301" s="1" t="s">
        <v>1672</v>
      </c>
      <c r="C4301" s="14">
        <v>8</v>
      </c>
      <c r="D4301" s="105" t="s">
        <v>1916</v>
      </c>
      <c r="F4301" s="1" t="str">
        <f t="shared" si="336"/>
        <v>Дархан89</v>
      </c>
      <c r="G4301" s="2" t="s">
        <v>2538</v>
      </c>
      <c r="I4301" s="1">
        <v>5</v>
      </c>
      <c r="J4301" s="1">
        <v>1970</v>
      </c>
      <c r="K4301" s="2" t="s">
        <v>1925</v>
      </c>
      <c r="L4301" s="126">
        <v>1</v>
      </c>
      <c r="N4301" s="120">
        <v>75000000</v>
      </c>
      <c r="O4301" s="129">
        <f t="shared" si="337"/>
        <v>75000000</v>
      </c>
      <c r="P4301" s="14">
        <f t="shared" si="338"/>
        <v>0</v>
      </c>
      <c r="Q4301" s="14" t="str">
        <f>+IF(B4301='1'!$D$15,IF(C4301='1'!$D$16,'2'!D4301,""),"")</f>
        <v/>
      </c>
      <c r="S4301" s="36">
        <v>40000000</v>
      </c>
      <c r="T4301" s="87">
        <v>50000000</v>
      </c>
      <c r="U4301" s="96">
        <v>52500000</v>
      </c>
      <c r="V4301" s="108">
        <v>62500000</v>
      </c>
    </row>
    <row r="4302" spans="1:22" hidden="1" x14ac:dyDescent="0.2">
      <c r="A4302" s="103">
        <v>4817</v>
      </c>
      <c r="B4302" s="1" t="s">
        <v>1672</v>
      </c>
      <c r="C4302" s="14">
        <v>8</v>
      </c>
      <c r="D4302" s="105" t="s">
        <v>1899</v>
      </c>
      <c r="F4302" s="1" t="str">
        <f t="shared" si="336"/>
        <v>Дархан810</v>
      </c>
      <c r="G4302" s="2" t="s">
        <v>1689</v>
      </c>
      <c r="I4302" s="1">
        <v>5</v>
      </c>
      <c r="J4302" s="1">
        <v>1988</v>
      </c>
      <c r="K4302" s="2" t="s">
        <v>1925</v>
      </c>
      <c r="L4302" s="126">
        <v>1</v>
      </c>
      <c r="N4302" s="130">
        <v>100000000</v>
      </c>
      <c r="O4302" s="129">
        <f t="shared" si="337"/>
        <v>100000000</v>
      </c>
      <c r="P4302" s="14">
        <f t="shared" si="338"/>
        <v>0</v>
      </c>
      <c r="Q4302" s="14" t="str">
        <f>+IF(B4302='1'!$D$15,IF(C4302='1'!$D$16,'2'!D4302,""),"")</f>
        <v/>
      </c>
      <c r="S4302" s="36">
        <v>60000000</v>
      </c>
      <c r="T4302" s="87">
        <v>65000000</v>
      </c>
      <c r="U4302" s="96">
        <v>65000000</v>
      </c>
      <c r="V4302" s="108">
        <v>85000000</v>
      </c>
    </row>
    <row r="4303" spans="1:22" hidden="1" x14ac:dyDescent="0.2">
      <c r="A4303" s="103">
        <v>4818</v>
      </c>
      <c r="B4303" s="1" t="s">
        <v>1672</v>
      </c>
      <c r="C4303" s="14">
        <v>8</v>
      </c>
      <c r="D4303" s="105" t="s">
        <v>1901</v>
      </c>
      <c r="F4303" s="1" t="str">
        <f t="shared" si="336"/>
        <v>Дархан811</v>
      </c>
      <c r="G4303" s="2" t="s">
        <v>1689</v>
      </c>
      <c r="I4303" s="1">
        <v>5</v>
      </c>
      <c r="J4303" s="1">
        <v>1989</v>
      </c>
      <c r="K4303" s="2" t="s">
        <v>1925</v>
      </c>
      <c r="L4303" s="126">
        <v>1</v>
      </c>
      <c r="N4303" s="130">
        <v>100000000</v>
      </c>
      <c r="O4303" s="129">
        <f t="shared" si="337"/>
        <v>100000000</v>
      </c>
      <c r="P4303" s="14">
        <f t="shared" si="338"/>
        <v>0</v>
      </c>
      <c r="Q4303" s="14" t="str">
        <f>+IF(B4303='1'!$D$15,IF(C4303='1'!$D$16,'2'!D4303,""),"")</f>
        <v/>
      </c>
      <c r="S4303" s="36">
        <v>60000000</v>
      </c>
      <c r="T4303" s="87">
        <v>65000000</v>
      </c>
      <c r="U4303" s="96">
        <v>65000000</v>
      </c>
      <c r="V4303" s="108">
        <v>85000000</v>
      </c>
    </row>
    <row r="4304" spans="1:22" hidden="1" x14ac:dyDescent="0.2">
      <c r="A4304" s="103">
        <v>4819</v>
      </c>
      <c r="B4304" s="1" t="s">
        <v>1672</v>
      </c>
      <c r="C4304" s="14">
        <v>8</v>
      </c>
      <c r="D4304" s="105" t="s">
        <v>1926</v>
      </c>
      <c r="F4304" s="1" t="str">
        <f t="shared" si="336"/>
        <v>Дархан812</v>
      </c>
      <c r="G4304" s="2" t="s">
        <v>1689</v>
      </c>
      <c r="I4304" s="1">
        <v>5</v>
      </c>
      <c r="J4304" s="1">
        <v>1989</v>
      </c>
      <c r="K4304" s="2" t="s">
        <v>1925</v>
      </c>
      <c r="L4304" s="126">
        <v>1</v>
      </c>
      <c r="N4304" s="130">
        <v>100000000</v>
      </c>
      <c r="O4304" s="129">
        <f t="shared" si="337"/>
        <v>100000000</v>
      </c>
      <c r="P4304" s="14">
        <f t="shared" si="338"/>
        <v>0</v>
      </c>
      <c r="Q4304" s="14" t="str">
        <f>+IF(B4304='1'!$D$15,IF(C4304='1'!$D$16,'2'!D4304,""),"")</f>
        <v/>
      </c>
      <c r="S4304" s="36">
        <v>60000000</v>
      </c>
      <c r="T4304" s="87">
        <v>65000000</v>
      </c>
      <c r="U4304" s="96">
        <v>65000000</v>
      </c>
      <c r="V4304" s="108">
        <v>85000000</v>
      </c>
    </row>
    <row r="4305" spans="1:22" hidden="1" x14ac:dyDescent="0.2">
      <c r="A4305" s="103">
        <v>4820</v>
      </c>
      <c r="B4305" s="1" t="s">
        <v>1672</v>
      </c>
      <c r="C4305" s="14">
        <v>8</v>
      </c>
      <c r="D4305" s="105" t="s">
        <v>1902</v>
      </c>
      <c r="F4305" s="1" t="str">
        <f t="shared" si="336"/>
        <v>Дархан813</v>
      </c>
      <c r="G4305" s="2" t="s">
        <v>1689</v>
      </c>
      <c r="I4305" s="1">
        <v>5</v>
      </c>
      <c r="J4305" s="1">
        <v>1978</v>
      </c>
      <c r="K4305" s="2" t="s">
        <v>1925</v>
      </c>
      <c r="L4305" s="126">
        <v>1</v>
      </c>
      <c r="N4305" s="130">
        <v>100000000</v>
      </c>
      <c r="O4305" s="129">
        <f t="shared" si="337"/>
        <v>100000000</v>
      </c>
      <c r="P4305" s="14">
        <f t="shared" si="338"/>
        <v>0</v>
      </c>
      <c r="Q4305" s="14" t="str">
        <f>+IF(B4305='1'!$D$15,IF(C4305='1'!$D$16,'2'!D4305,""),"")</f>
        <v/>
      </c>
      <c r="S4305" s="36">
        <v>60000000</v>
      </c>
      <c r="T4305" s="87">
        <v>65000000</v>
      </c>
      <c r="U4305" s="96">
        <v>65000000</v>
      </c>
      <c r="V4305" s="108">
        <v>85000000</v>
      </c>
    </row>
    <row r="4306" spans="1:22" hidden="1" x14ac:dyDescent="0.2">
      <c r="A4306" s="103">
        <v>4821</v>
      </c>
      <c r="B4306" s="1" t="s">
        <v>1672</v>
      </c>
      <c r="C4306" s="14">
        <v>8</v>
      </c>
      <c r="D4306" s="105" t="s">
        <v>1903</v>
      </c>
      <c r="F4306" s="1" t="str">
        <f t="shared" si="336"/>
        <v>Дархан814</v>
      </c>
      <c r="G4306" s="2" t="s">
        <v>1688</v>
      </c>
      <c r="I4306" s="1">
        <v>9</v>
      </c>
      <c r="J4306" s="1">
        <v>1989</v>
      </c>
      <c r="K4306" s="2" t="s">
        <v>1925</v>
      </c>
      <c r="L4306" s="126">
        <v>1</v>
      </c>
      <c r="N4306" s="120">
        <v>100000000</v>
      </c>
      <c r="O4306" s="129">
        <f t="shared" si="337"/>
        <v>100000000</v>
      </c>
      <c r="P4306" s="14">
        <f t="shared" si="338"/>
        <v>0</v>
      </c>
      <c r="Q4306" s="14" t="str">
        <f>+IF(B4306='1'!$D$15,IF(C4306='1'!$D$16,'2'!D4306,""),"")</f>
        <v/>
      </c>
      <c r="S4306" s="36">
        <v>60000000</v>
      </c>
      <c r="T4306" s="87">
        <v>65000000</v>
      </c>
      <c r="U4306" s="96">
        <v>65000000</v>
      </c>
      <c r="V4306" s="108">
        <v>90000000</v>
      </c>
    </row>
    <row r="4307" spans="1:22" hidden="1" x14ac:dyDescent="0.2">
      <c r="A4307" s="103">
        <v>4822</v>
      </c>
      <c r="B4307" s="1" t="s">
        <v>1672</v>
      </c>
      <c r="C4307" s="14">
        <v>8</v>
      </c>
      <c r="D4307" s="105" t="s">
        <v>1904</v>
      </c>
      <c r="F4307" s="1" t="str">
        <f t="shared" si="336"/>
        <v>Дархан815</v>
      </c>
      <c r="G4307" s="2" t="s">
        <v>1688</v>
      </c>
      <c r="I4307" s="1">
        <v>9</v>
      </c>
      <c r="J4307" s="1">
        <v>1989</v>
      </c>
      <c r="K4307" s="2" t="s">
        <v>1925</v>
      </c>
      <c r="L4307" s="126">
        <v>1</v>
      </c>
      <c r="N4307" s="120">
        <v>100000000</v>
      </c>
      <c r="O4307" s="129">
        <f t="shared" si="337"/>
        <v>100000000</v>
      </c>
      <c r="P4307" s="14">
        <f t="shared" si="338"/>
        <v>0</v>
      </c>
      <c r="Q4307" s="14" t="str">
        <f>+IF(B4307='1'!$D$15,IF(C4307='1'!$D$16,'2'!D4307,""),"")</f>
        <v/>
      </c>
      <c r="S4307" s="36">
        <v>60000000</v>
      </c>
      <c r="T4307" s="87">
        <v>65000000</v>
      </c>
      <c r="U4307" s="96">
        <v>65000000</v>
      </c>
      <c r="V4307" s="108">
        <v>90000000</v>
      </c>
    </row>
    <row r="4308" spans="1:22" hidden="1" x14ac:dyDescent="0.2">
      <c r="A4308" s="103">
        <v>4823</v>
      </c>
      <c r="B4308" s="1" t="s">
        <v>1672</v>
      </c>
      <c r="C4308" s="14">
        <v>8</v>
      </c>
      <c r="D4308" s="105" t="s">
        <v>1905</v>
      </c>
      <c r="F4308" s="1" t="str">
        <f t="shared" si="336"/>
        <v>Дархан816</v>
      </c>
      <c r="G4308" s="2" t="s">
        <v>1688</v>
      </c>
      <c r="I4308" s="1">
        <v>9</v>
      </c>
      <c r="J4308" s="1">
        <v>1989</v>
      </c>
      <c r="K4308" s="2" t="s">
        <v>1925</v>
      </c>
      <c r="L4308" s="126">
        <v>1</v>
      </c>
      <c r="N4308" s="120">
        <v>100000000</v>
      </c>
      <c r="O4308" s="129">
        <f t="shared" si="337"/>
        <v>100000000</v>
      </c>
      <c r="P4308" s="14">
        <f t="shared" si="338"/>
        <v>0</v>
      </c>
      <c r="Q4308" s="14" t="str">
        <f>+IF(B4308='1'!$D$15,IF(C4308='1'!$D$16,'2'!D4308,""),"")</f>
        <v/>
      </c>
      <c r="S4308" s="36">
        <v>60000000</v>
      </c>
      <c r="T4308" s="87">
        <v>65000000</v>
      </c>
      <c r="U4308" s="96">
        <v>65000000</v>
      </c>
      <c r="V4308" s="108">
        <v>90000000</v>
      </c>
    </row>
    <row r="4309" spans="1:22" hidden="1" x14ac:dyDescent="0.2">
      <c r="A4309" s="103">
        <v>4824</v>
      </c>
      <c r="B4309" s="1" t="s">
        <v>1672</v>
      </c>
      <c r="C4309" s="14">
        <v>8</v>
      </c>
      <c r="D4309" s="105">
        <v>408</v>
      </c>
      <c r="F4309" s="1" t="str">
        <f t="shared" si="336"/>
        <v>Дархан8408</v>
      </c>
      <c r="G4309" s="2" t="s">
        <v>2652</v>
      </c>
      <c r="I4309" s="1">
        <v>9</v>
      </c>
      <c r="J4309" s="1">
        <v>2022</v>
      </c>
      <c r="K4309" s="2" t="s">
        <v>1925</v>
      </c>
      <c r="L4309" s="126">
        <v>1</v>
      </c>
      <c r="N4309" s="120">
        <v>3200000</v>
      </c>
      <c r="O4309" s="129">
        <f t="shared" si="337"/>
        <v>3200000</v>
      </c>
      <c r="P4309" s="14">
        <f t="shared" si="338"/>
        <v>0</v>
      </c>
      <c r="Q4309" s="14" t="str">
        <f>+IF(B4309='1'!$D$15,IF(C4309='1'!$D$16,'2'!D4309,""),"")</f>
        <v/>
      </c>
      <c r="S4309" s="36"/>
      <c r="T4309" s="87"/>
      <c r="U4309" s="96">
        <v>0</v>
      </c>
      <c r="V4309" s="108">
        <v>3000000</v>
      </c>
    </row>
    <row r="4310" spans="1:22" hidden="1" x14ac:dyDescent="0.2">
      <c r="A4310" s="103">
        <v>4825</v>
      </c>
      <c r="B4310" s="1" t="s">
        <v>1672</v>
      </c>
      <c r="C4310" s="14">
        <v>8</v>
      </c>
      <c r="D4310" s="105" t="s">
        <v>2637</v>
      </c>
      <c r="F4310" s="1" t="str">
        <f t="shared" si="336"/>
        <v>Дархан82 /Наран хотхон/</v>
      </c>
      <c r="G4310" s="2" t="s">
        <v>1294</v>
      </c>
      <c r="I4310" s="1">
        <v>9</v>
      </c>
      <c r="J4310" s="1">
        <v>2016</v>
      </c>
      <c r="K4310" s="2" t="s">
        <v>1925</v>
      </c>
      <c r="L4310" s="126">
        <v>1</v>
      </c>
      <c r="N4310" s="120">
        <v>2700000</v>
      </c>
      <c r="O4310" s="129">
        <f t="shared" si="337"/>
        <v>2700000</v>
      </c>
      <c r="P4310" s="14">
        <f t="shared" si="338"/>
        <v>0</v>
      </c>
      <c r="Q4310" s="14" t="str">
        <f>+IF(B4310='1'!$D$15,IF(C4310='1'!$D$16,'2'!D4310,""),"")</f>
        <v/>
      </c>
      <c r="S4310" s="36"/>
      <c r="T4310" s="87"/>
      <c r="U4310" s="96">
        <v>0</v>
      </c>
      <c r="V4310" s="108">
        <v>2500000</v>
      </c>
    </row>
    <row r="4311" spans="1:22" hidden="1" x14ac:dyDescent="0.2">
      <c r="A4311" s="103">
        <v>4826</v>
      </c>
      <c r="B4311" s="1" t="s">
        <v>1672</v>
      </c>
      <c r="C4311" s="14">
        <v>8</v>
      </c>
      <c r="D4311" s="105" t="s">
        <v>2636</v>
      </c>
      <c r="F4311" s="1" t="str">
        <f t="shared" si="336"/>
        <v>Дархан81 /Наран хотхон/</v>
      </c>
      <c r="G4311" s="2" t="s">
        <v>1294</v>
      </c>
      <c r="I4311" s="1">
        <v>9</v>
      </c>
      <c r="J4311" s="1">
        <v>2016</v>
      </c>
      <c r="K4311" s="2" t="s">
        <v>1925</v>
      </c>
      <c r="L4311" s="126">
        <v>1</v>
      </c>
      <c r="N4311" s="120">
        <v>2700000</v>
      </c>
      <c r="O4311" s="129">
        <f t="shared" si="337"/>
        <v>2700000</v>
      </c>
      <c r="P4311" s="14">
        <f t="shared" si="338"/>
        <v>0</v>
      </c>
      <c r="Q4311" s="14" t="str">
        <f>+IF(B4311='1'!$D$15,IF(C4311='1'!$D$16,'2'!D4311,""),"")</f>
        <v/>
      </c>
      <c r="S4311" s="36"/>
      <c r="T4311" s="87"/>
      <c r="U4311" s="96">
        <v>0</v>
      </c>
      <c r="V4311" s="108">
        <v>2500000</v>
      </c>
    </row>
    <row r="4312" spans="1:22" hidden="1" x14ac:dyDescent="0.2">
      <c r="A4312" s="103">
        <v>4827</v>
      </c>
      <c r="B4312" s="1" t="s">
        <v>1672</v>
      </c>
      <c r="C4312" s="14">
        <v>8</v>
      </c>
      <c r="D4312" s="105" t="s">
        <v>2540</v>
      </c>
      <c r="F4312" s="1" t="str">
        <f t="shared" si="336"/>
        <v>Дархан81 /Будда хотхон/</v>
      </c>
      <c r="G4312" s="2" t="s">
        <v>2541</v>
      </c>
      <c r="I4312" s="1">
        <v>6</v>
      </c>
      <c r="J4312" s="1">
        <v>2016</v>
      </c>
      <c r="K4312" s="2" t="s">
        <v>1925</v>
      </c>
      <c r="L4312" s="126">
        <v>1</v>
      </c>
      <c r="N4312" s="120">
        <v>2700000</v>
      </c>
      <c r="O4312" s="129">
        <f t="shared" si="337"/>
        <v>2700000</v>
      </c>
      <c r="P4312" s="14">
        <f t="shared" si="338"/>
        <v>0</v>
      </c>
      <c r="Q4312" s="14" t="str">
        <f>+IF(B4312='1'!$D$15,IF(C4312='1'!$D$16,'2'!D4312,""),"")</f>
        <v/>
      </c>
      <c r="S4312" s="36">
        <v>1400000</v>
      </c>
      <c r="T4312" s="87">
        <v>1600000</v>
      </c>
      <c r="U4312" s="96">
        <v>1800000</v>
      </c>
      <c r="V4312" s="108">
        <v>2500000</v>
      </c>
    </row>
    <row r="4313" spans="1:22" hidden="1" x14ac:dyDescent="0.2">
      <c r="A4313" s="103">
        <v>4828</v>
      </c>
      <c r="B4313" s="1" t="s">
        <v>1672</v>
      </c>
      <c r="C4313" s="14">
        <v>8</v>
      </c>
      <c r="D4313" s="105" t="s">
        <v>201</v>
      </c>
      <c r="F4313" s="1" t="str">
        <f t="shared" si="336"/>
        <v>Дархан81а</v>
      </c>
      <c r="G4313" s="2" t="s">
        <v>2651</v>
      </c>
      <c r="I4313" s="1">
        <v>5</v>
      </c>
      <c r="J4313" s="1">
        <v>2018</v>
      </c>
      <c r="K4313" s="2" t="s">
        <v>1925</v>
      </c>
      <c r="L4313" s="126">
        <v>1</v>
      </c>
      <c r="N4313" s="120">
        <v>2400000</v>
      </c>
      <c r="O4313" s="129">
        <f t="shared" si="337"/>
        <v>2400000</v>
      </c>
      <c r="P4313" s="14">
        <f t="shared" si="338"/>
        <v>0</v>
      </c>
      <c r="Q4313" s="14" t="str">
        <f>+IF(B4313='1'!$D$15,IF(C4313='1'!$D$16,'2'!D4313,""),"")</f>
        <v/>
      </c>
      <c r="S4313" s="36"/>
      <c r="T4313" s="87"/>
      <c r="U4313" s="96">
        <v>0</v>
      </c>
      <c r="V4313" s="108">
        <v>2200000</v>
      </c>
    </row>
    <row r="4314" spans="1:22" hidden="1" x14ac:dyDescent="0.2">
      <c r="A4314" s="103">
        <v>4829</v>
      </c>
      <c r="B4314" s="1" t="s">
        <v>1672</v>
      </c>
      <c r="C4314" s="14">
        <v>8</v>
      </c>
      <c r="D4314" s="105" t="s">
        <v>1906</v>
      </c>
      <c r="F4314" s="1" t="str">
        <f t="shared" si="336"/>
        <v>Дархан817</v>
      </c>
      <c r="G4314" s="2" t="s">
        <v>2547</v>
      </c>
      <c r="I4314" s="1">
        <v>9</v>
      </c>
      <c r="J4314" s="1">
        <v>2013</v>
      </c>
      <c r="K4314" s="2" t="s">
        <v>1925</v>
      </c>
      <c r="L4314" s="126">
        <v>1</v>
      </c>
      <c r="N4314" s="120">
        <v>2600000</v>
      </c>
      <c r="O4314" s="129">
        <f t="shared" si="337"/>
        <v>2600000</v>
      </c>
      <c r="P4314" s="14">
        <f t="shared" si="338"/>
        <v>0</v>
      </c>
      <c r="Q4314" s="14" t="str">
        <f>+IF(B4314='1'!$D$15,IF(C4314='1'!$D$16,'2'!D4314,""),"")</f>
        <v/>
      </c>
      <c r="S4314" s="36">
        <v>1400000</v>
      </c>
      <c r="T4314" s="87">
        <v>1600000</v>
      </c>
      <c r="U4314" s="96">
        <v>1800000</v>
      </c>
      <c r="V4314" s="108">
        <v>2400000</v>
      </c>
    </row>
    <row r="4315" spans="1:22" hidden="1" x14ac:dyDescent="0.2">
      <c r="A4315" s="103">
        <v>4830</v>
      </c>
      <c r="B4315" s="1" t="s">
        <v>1672</v>
      </c>
      <c r="C4315" s="14">
        <v>8</v>
      </c>
      <c r="D4315" s="105" t="s">
        <v>2539</v>
      </c>
      <c r="F4315" s="1" t="str">
        <f t="shared" si="336"/>
        <v>Дархан817/1</v>
      </c>
      <c r="G4315" s="2" t="s">
        <v>2547</v>
      </c>
      <c r="I4315" s="1">
        <v>12</v>
      </c>
      <c r="J4315" s="1">
        <v>2014</v>
      </c>
      <c r="K4315" s="2" t="s">
        <v>1925</v>
      </c>
      <c r="L4315" s="126">
        <v>1</v>
      </c>
      <c r="N4315" s="120">
        <v>2600000</v>
      </c>
      <c r="O4315" s="129">
        <f t="shared" si="337"/>
        <v>2600000</v>
      </c>
      <c r="P4315" s="14">
        <f t="shared" si="338"/>
        <v>0</v>
      </c>
      <c r="Q4315" s="14" t="str">
        <f>+IF(B4315='1'!$D$15,IF(C4315='1'!$D$16,'2'!D4315,""),"")</f>
        <v/>
      </c>
      <c r="S4315" s="36">
        <v>1400000</v>
      </c>
      <c r="T4315" s="87">
        <v>1600000</v>
      </c>
      <c r="U4315" s="96">
        <v>1900000</v>
      </c>
      <c r="V4315" s="108">
        <v>2500000</v>
      </c>
    </row>
    <row r="4316" spans="1:22" hidden="1" x14ac:dyDescent="0.2">
      <c r="A4316" s="103">
        <v>4831</v>
      </c>
      <c r="B4316" s="1" t="s">
        <v>1672</v>
      </c>
      <c r="C4316" s="14">
        <v>8</v>
      </c>
      <c r="D4316" s="105" t="s">
        <v>1907</v>
      </c>
      <c r="F4316" s="1" t="str">
        <f t="shared" si="336"/>
        <v>Дархан818</v>
      </c>
      <c r="G4316" s="2" t="s">
        <v>2638</v>
      </c>
      <c r="I4316" s="1">
        <v>6</v>
      </c>
      <c r="J4316" s="1">
        <v>2013</v>
      </c>
      <c r="L4316" s="126">
        <v>1</v>
      </c>
      <c r="N4316" s="120">
        <v>2400000</v>
      </c>
      <c r="O4316" s="129">
        <f t="shared" si="337"/>
        <v>2400000</v>
      </c>
      <c r="P4316" s="14">
        <f t="shared" si="338"/>
        <v>0</v>
      </c>
      <c r="Q4316" s="14" t="str">
        <f>+IF(B4316='1'!$D$15,IF(C4316='1'!$D$16,'2'!D4316,""),"")</f>
        <v/>
      </c>
      <c r="S4316" s="36"/>
      <c r="T4316" s="87"/>
      <c r="U4316" s="96">
        <v>1600000</v>
      </c>
      <c r="V4316" s="108">
        <v>2200000</v>
      </c>
    </row>
    <row r="4317" spans="1:22" hidden="1" x14ac:dyDescent="0.2">
      <c r="A4317" s="103">
        <v>4832</v>
      </c>
      <c r="B4317" s="1" t="s">
        <v>1672</v>
      </c>
      <c r="C4317" s="14">
        <v>8</v>
      </c>
      <c r="D4317" s="105">
        <v>19</v>
      </c>
      <c r="F4317" s="1" t="str">
        <f t="shared" si="336"/>
        <v>Дархан819</v>
      </c>
      <c r="G4317" s="2" t="s">
        <v>2327</v>
      </c>
      <c r="I4317" s="1">
        <v>3</v>
      </c>
      <c r="J4317" s="1">
        <v>2013</v>
      </c>
      <c r="L4317" s="126">
        <v>1</v>
      </c>
      <c r="N4317" s="120">
        <v>0</v>
      </c>
      <c r="O4317" s="129">
        <f t="shared" si="337"/>
        <v>0</v>
      </c>
      <c r="P4317" s="14">
        <f t="shared" si="338"/>
        <v>0</v>
      </c>
      <c r="Q4317" s="14" t="str">
        <f>+IF(B4317='1'!$D$15,IF(C4317='1'!$D$16,'2'!D4317,""),"")</f>
        <v/>
      </c>
      <c r="S4317" s="36"/>
      <c r="T4317" s="87"/>
      <c r="U4317" s="96">
        <v>0</v>
      </c>
      <c r="V4317" s="108">
        <v>0</v>
      </c>
    </row>
    <row r="4318" spans="1:22" hidden="1" x14ac:dyDescent="0.2">
      <c r="A4318" s="103">
        <v>4833</v>
      </c>
      <c r="B4318" s="1" t="s">
        <v>1672</v>
      </c>
      <c r="C4318" s="14">
        <v>9</v>
      </c>
      <c r="D4318" s="3">
        <v>300</v>
      </c>
      <c r="F4318" s="1" t="str">
        <f>+B4318&amp;C4318&amp;G4318</f>
        <v>Дархан9Гэгээн апартмент</v>
      </c>
      <c r="G4318" s="114" t="s">
        <v>2639</v>
      </c>
      <c r="I4318" s="1">
        <v>10</v>
      </c>
      <c r="J4318" s="1">
        <v>2023</v>
      </c>
      <c r="K4318" s="2" t="s">
        <v>2444</v>
      </c>
      <c r="L4318" s="126">
        <v>1</v>
      </c>
      <c r="N4318" s="120">
        <v>3400000</v>
      </c>
      <c r="O4318" s="129">
        <f t="shared" si="337"/>
        <v>3400000</v>
      </c>
      <c r="P4318" s="14">
        <f t="shared" si="338"/>
        <v>0</v>
      </c>
      <c r="Q4318" s="14" t="str">
        <f>+IF(B4318='1'!$D$15,IF(C4318='1'!$D$16,'2'!D4318,""),"")</f>
        <v/>
      </c>
      <c r="S4318" s="36"/>
      <c r="T4318" s="87"/>
      <c r="U4318" s="96">
        <v>0</v>
      </c>
      <c r="V4318" s="108">
        <v>3200000</v>
      </c>
    </row>
    <row r="4319" spans="1:22" hidden="1" x14ac:dyDescent="0.2">
      <c r="A4319" s="103">
        <v>4834</v>
      </c>
      <c r="B4319" s="1" t="s">
        <v>1672</v>
      </c>
      <c r="C4319" s="14">
        <v>9</v>
      </c>
      <c r="D4319" s="105" t="s">
        <v>1930</v>
      </c>
      <c r="F4319" s="1" t="str">
        <f t="shared" ref="F4319:F4382" si="339">+B4319&amp;C4319&amp;D4319</f>
        <v>Дархан94/13</v>
      </c>
      <c r="G4319" s="2" t="s">
        <v>2654</v>
      </c>
      <c r="I4319" s="1">
        <v>10</v>
      </c>
      <c r="J4319" s="1">
        <v>2017</v>
      </c>
      <c r="K4319" s="2" t="s">
        <v>2444</v>
      </c>
      <c r="L4319" s="126">
        <v>1</v>
      </c>
      <c r="N4319" s="120">
        <v>2900000</v>
      </c>
      <c r="O4319" s="129">
        <f t="shared" si="337"/>
        <v>2900000</v>
      </c>
      <c r="P4319" s="14">
        <f t="shared" si="338"/>
        <v>0</v>
      </c>
      <c r="Q4319" s="14" t="str">
        <f>+IF(B4319='1'!$D$15,IF(C4319='1'!$D$16,'2'!D4319,""),"")</f>
        <v/>
      </c>
      <c r="S4319" s="36">
        <v>1700000</v>
      </c>
      <c r="T4319" s="87">
        <v>2000000</v>
      </c>
      <c r="U4319" s="96">
        <v>2200000</v>
      </c>
      <c r="V4319" s="108">
        <v>2700000</v>
      </c>
    </row>
    <row r="4320" spans="1:22" hidden="1" x14ac:dyDescent="0.2">
      <c r="A4320" s="103">
        <v>4835</v>
      </c>
      <c r="B4320" s="1" t="s">
        <v>1672</v>
      </c>
      <c r="C4320" s="14">
        <v>9</v>
      </c>
      <c r="D4320" s="105" t="s">
        <v>1931</v>
      </c>
      <c r="F4320" s="1" t="str">
        <f t="shared" si="339"/>
        <v>Дархан94/12</v>
      </c>
      <c r="G4320" s="2" t="s">
        <v>2654</v>
      </c>
      <c r="I4320" s="1">
        <v>10</v>
      </c>
      <c r="J4320" s="1">
        <v>2016</v>
      </c>
      <c r="K4320" s="2" t="s">
        <v>2444</v>
      </c>
      <c r="L4320" s="126">
        <v>1</v>
      </c>
      <c r="N4320" s="120">
        <v>2900000</v>
      </c>
      <c r="O4320" s="129">
        <f t="shared" si="337"/>
        <v>2900000</v>
      </c>
      <c r="P4320" s="14">
        <f t="shared" si="338"/>
        <v>0</v>
      </c>
      <c r="Q4320" s="14" t="str">
        <f>+IF(B4320='1'!$D$15,IF(C4320='1'!$D$16,'2'!D4320,""),"")</f>
        <v/>
      </c>
      <c r="S4320" s="36">
        <v>1700000</v>
      </c>
      <c r="T4320" s="87">
        <v>2000000</v>
      </c>
      <c r="U4320" s="96">
        <v>2200000</v>
      </c>
      <c r="V4320" s="108">
        <v>2700000</v>
      </c>
    </row>
    <row r="4321" spans="1:22" hidden="1" x14ac:dyDescent="0.2">
      <c r="A4321" s="103">
        <v>4836</v>
      </c>
      <c r="B4321" s="1" t="s">
        <v>1672</v>
      </c>
      <c r="C4321" s="14">
        <v>9</v>
      </c>
      <c r="D4321" s="105" t="s">
        <v>1932</v>
      </c>
      <c r="F4321" s="1" t="str">
        <f t="shared" si="339"/>
        <v>Дархан94/9</v>
      </c>
      <c r="G4321" s="2" t="s">
        <v>2654</v>
      </c>
      <c r="I4321" s="1">
        <v>10</v>
      </c>
      <c r="J4321" s="1">
        <v>2015</v>
      </c>
      <c r="K4321" s="2" t="s">
        <v>2444</v>
      </c>
      <c r="L4321" s="126">
        <v>1</v>
      </c>
      <c r="N4321" s="120">
        <v>2800000</v>
      </c>
      <c r="O4321" s="129">
        <f t="shared" si="337"/>
        <v>2800000</v>
      </c>
      <c r="P4321" s="14">
        <f t="shared" si="338"/>
        <v>0</v>
      </c>
      <c r="Q4321" s="14" t="str">
        <f>+IF(B4321='1'!$D$15,IF(C4321='1'!$D$16,'2'!D4321,""),"")</f>
        <v/>
      </c>
      <c r="S4321" s="36">
        <v>1700000</v>
      </c>
      <c r="T4321" s="87">
        <v>2000000</v>
      </c>
      <c r="U4321" s="96">
        <v>2200000</v>
      </c>
      <c r="V4321" s="108">
        <v>2600000</v>
      </c>
    </row>
    <row r="4322" spans="1:22" hidden="1" x14ac:dyDescent="0.2">
      <c r="A4322" s="103">
        <v>4837</v>
      </c>
      <c r="B4322" s="1" t="s">
        <v>1672</v>
      </c>
      <c r="C4322" s="14">
        <v>9</v>
      </c>
      <c r="D4322" s="105" t="s">
        <v>1753</v>
      </c>
      <c r="F4322" s="1" t="str">
        <f t="shared" si="339"/>
        <v>Дархан94/7</v>
      </c>
      <c r="G4322" s="2" t="s">
        <v>1689</v>
      </c>
      <c r="I4322" s="1">
        <v>5</v>
      </c>
      <c r="J4322" s="1">
        <v>1988</v>
      </c>
      <c r="K4322" s="2" t="s">
        <v>2444</v>
      </c>
      <c r="L4322" s="126">
        <v>1</v>
      </c>
      <c r="N4322" s="120">
        <v>115000000</v>
      </c>
      <c r="O4322" s="129">
        <f t="shared" si="337"/>
        <v>115000000</v>
      </c>
      <c r="P4322" s="14">
        <f t="shared" si="338"/>
        <v>0</v>
      </c>
      <c r="Q4322" s="14" t="str">
        <f>+IF(B4322='1'!$D$15,IF(C4322='1'!$D$16,'2'!D4322,""),"")</f>
        <v/>
      </c>
      <c r="S4322" s="36">
        <v>65000000</v>
      </c>
      <c r="T4322" s="87">
        <v>70000000</v>
      </c>
      <c r="U4322" s="96">
        <v>70000000</v>
      </c>
      <c r="V4322" s="108">
        <v>100000000</v>
      </c>
    </row>
    <row r="4323" spans="1:22" hidden="1" x14ac:dyDescent="0.2">
      <c r="A4323" s="103">
        <v>4838</v>
      </c>
      <c r="B4323" s="1" t="s">
        <v>1672</v>
      </c>
      <c r="C4323" s="14">
        <v>9</v>
      </c>
      <c r="D4323" s="105" t="s">
        <v>1927</v>
      </c>
      <c r="F4323" s="1" t="str">
        <f t="shared" si="339"/>
        <v>Дархан94/5</v>
      </c>
      <c r="G4323" s="2" t="s">
        <v>1689</v>
      </c>
      <c r="I4323" s="1">
        <v>5</v>
      </c>
      <c r="J4323" s="1">
        <v>1988</v>
      </c>
      <c r="K4323" s="2" t="s">
        <v>2444</v>
      </c>
      <c r="L4323" s="126">
        <v>1</v>
      </c>
      <c r="N4323" s="120">
        <v>115000000</v>
      </c>
      <c r="O4323" s="129">
        <f t="shared" si="337"/>
        <v>115000000</v>
      </c>
      <c r="P4323" s="14">
        <f t="shared" si="338"/>
        <v>0</v>
      </c>
      <c r="Q4323" s="14" t="str">
        <f>+IF(B4323='1'!$D$15,IF(C4323='1'!$D$16,'2'!D4323,""),"")</f>
        <v/>
      </c>
      <c r="S4323" s="36">
        <v>65000000</v>
      </c>
      <c r="T4323" s="87">
        <v>70000000</v>
      </c>
      <c r="U4323" s="96">
        <v>70000000</v>
      </c>
      <c r="V4323" s="108">
        <v>100000000</v>
      </c>
    </row>
    <row r="4324" spans="1:22" hidden="1" x14ac:dyDescent="0.2">
      <c r="A4324" s="103">
        <v>4839</v>
      </c>
      <c r="B4324" s="1" t="s">
        <v>1672</v>
      </c>
      <c r="C4324" s="14">
        <v>9</v>
      </c>
      <c r="D4324" s="105" t="s">
        <v>1752</v>
      </c>
      <c r="F4324" s="1" t="str">
        <f t="shared" si="339"/>
        <v>Дархан94/6</v>
      </c>
      <c r="G4324" s="2" t="s">
        <v>1689</v>
      </c>
      <c r="I4324" s="1">
        <v>5</v>
      </c>
      <c r="J4324" s="1">
        <v>1988</v>
      </c>
      <c r="K4324" s="2" t="s">
        <v>2444</v>
      </c>
      <c r="L4324" s="126">
        <v>1</v>
      </c>
      <c r="N4324" s="120">
        <v>115000000</v>
      </c>
      <c r="O4324" s="129">
        <f t="shared" si="337"/>
        <v>115000000</v>
      </c>
      <c r="P4324" s="14">
        <f t="shared" si="338"/>
        <v>0</v>
      </c>
      <c r="Q4324" s="14" t="str">
        <f>+IF(B4324='1'!$D$15,IF(C4324='1'!$D$16,'2'!D4324,""),"")</f>
        <v/>
      </c>
      <c r="S4324" s="36">
        <v>65000000</v>
      </c>
      <c r="T4324" s="87">
        <v>70000000</v>
      </c>
      <c r="U4324" s="96">
        <v>70000000</v>
      </c>
      <c r="V4324" s="108">
        <v>100000000</v>
      </c>
    </row>
    <row r="4325" spans="1:22" hidden="1" x14ac:dyDescent="0.2">
      <c r="A4325" s="103">
        <v>4840</v>
      </c>
      <c r="B4325" s="1" t="s">
        <v>1672</v>
      </c>
      <c r="C4325" s="14">
        <v>9</v>
      </c>
      <c r="D4325" s="105" t="s">
        <v>1928</v>
      </c>
      <c r="F4325" s="1" t="str">
        <f t="shared" si="339"/>
        <v>Дархан94/4</v>
      </c>
      <c r="G4325" s="2" t="s">
        <v>1689</v>
      </c>
      <c r="I4325" s="1">
        <v>5</v>
      </c>
      <c r="J4325" s="1">
        <v>1988</v>
      </c>
      <c r="K4325" s="2" t="s">
        <v>2444</v>
      </c>
      <c r="L4325" s="126">
        <v>1</v>
      </c>
      <c r="N4325" s="120">
        <v>115000000</v>
      </c>
      <c r="O4325" s="129">
        <f t="shared" si="337"/>
        <v>115000000</v>
      </c>
      <c r="P4325" s="14">
        <f t="shared" si="338"/>
        <v>0</v>
      </c>
      <c r="Q4325" s="14" t="str">
        <f>+IF(B4325='1'!$D$15,IF(C4325='1'!$D$16,'2'!D4325,""),"")</f>
        <v/>
      </c>
      <c r="S4325" s="36">
        <v>65000000</v>
      </c>
      <c r="T4325" s="87">
        <v>70000000</v>
      </c>
      <c r="U4325" s="96">
        <v>70000000</v>
      </c>
      <c r="V4325" s="108">
        <v>100000000</v>
      </c>
    </row>
    <row r="4326" spans="1:22" hidden="1" x14ac:dyDescent="0.2">
      <c r="A4326" s="103">
        <v>4841</v>
      </c>
      <c r="B4326" s="1" t="s">
        <v>1672</v>
      </c>
      <c r="C4326" s="14">
        <v>9</v>
      </c>
      <c r="D4326" s="105" t="s">
        <v>1929</v>
      </c>
      <c r="F4326" s="1" t="str">
        <f t="shared" si="339"/>
        <v>Дархан94/3</v>
      </c>
      <c r="G4326" s="2" t="s">
        <v>1689</v>
      </c>
      <c r="I4326" s="1">
        <v>5</v>
      </c>
      <c r="J4326" s="1">
        <v>1987</v>
      </c>
      <c r="K4326" s="2" t="s">
        <v>2444</v>
      </c>
      <c r="L4326" s="126">
        <v>1</v>
      </c>
      <c r="N4326" s="120">
        <v>115000000</v>
      </c>
      <c r="O4326" s="129">
        <f t="shared" si="337"/>
        <v>115000000</v>
      </c>
      <c r="P4326" s="14">
        <f t="shared" si="338"/>
        <v>0</v>
      </c>
      <c r="Q4326" s="14" t="str">
        <f>+IF(B4326='1'!$D$15,IF(C4326='1'!$D$16,'2'!D4326,""),"")</f>
        <v/>
      </c>
      <c r="S4326" s="36">
        <v>65000000</v>
      </c>
      <c r="T4326" s="87">
        <v>70000000</v>
      </c>
      <c r="U4326" s="96">
        <v>70000000</v>
      </c>
      <c r="V4326" s="108">
        <v>100000000</v>
      </c>
    </row>
    <row r="4327" spans="1:22" hidden="1" x14ac:dyDescent="0.2">
      <c r="A4327" s="103">
        <v>4842</v>
      </c>
      <c r="B4327" s="1" t="s">
        <v>1672</v>
      </c>
      <c r="C4327" s="14">
        <v>9</v>
      </c>
      <c r="D4327" s="105" t="s">
        <v>1773</v>
      </c>
      <c r="F4327" s="1" t="str">
        <f t="shared" si="339"/>
        <v>Дархан94/2</v>
      </c>
      <c r="G4327" s="2" t="s">
        <v>1689</v>
      </c>
      <c r="I4327" s="1">
        <v>5</v>
      </c>
      <c r="J4327" s="1">
        <v>1982</v>
      </c>
      <c r="K4327" s="2" t="s">
        <v>2444</v>
      </c>
      <c r="L4327" s="126">
        <v>1</v>
      </c>
      <c r="N4327" s="120">
        <v>115000000</v>
      </c>
      <c r="O4327" s="129">
        <f t="shared" si="337"/>
        <v>115000000</v>
      </c>
      <c r="P4327" s="14">
        <f t="shared" si="338"/>
        <v>0</v>
      </c>
      <c r="Q4327" s="14" t="str">
        <f>+IF(B4327='1'!$D$15,IF(C4327='1'!$D$16,'2'!D4327,""),"")</f>
        <v/>
      </c>
      <c r="S4327" s="36">
        <v>65000000</v>
      </c>
      <c r="T4327" s="87">
        <v>70000000</v>
      </c>
      <c r="U4327" s="96">
        <v>70000000</v>
      </c>
      <c r="V4327" s="108">
        <v>100000000</v>
      </c>
    </row>
    <row r="4328" spans="1:22" hidden="1" x14ac:dyDescent="0.2">
      <c r="A4328" s="103">
        <v>4843</v>
      </c>
      <c r="B4328" s="1" t="s">
        <v>1672</v>
      </c>
      <c r="C4328" s="14">
        <v>9</v>
      </c>
      <c r="D4328" s="105" t="s">
        <v>1772</v>
      </c>
      <c r="F4328" s="1" t="str">
        <f t="shared" si="339"/>
        <v>Дархан94/1</v>
      </c>
      <c r="G4328" s="2" t="s">
        <v>1689</v>
      </c>
      <c r="I4328" s="1">
        <v>5</v>
      </c>
      <c r="J4328" s="1">
        <v>1982</v>
      </c>
      <c r="K4328" s="2" t="s">
        <v>2444</v>
      </c>
      <c r="L4328" s="126">
        <v>1</v>
      </c>
      <c r="N4328" s="120">
        <v>115000000</v>
      </c>
      <c r="O4328" s="129">
        <f t="shared" si="337"/>
        <v>115000000</v>
      </c>
      <c r="P4328" s="14">
        <f t="shared" si="338"/>
        <v>0</v>
      </c>
      <c r="Q4328" s="14" t="str">
        <f>+IF(B4328='1'!$D$15,IF(C4328='1'!$D$16,'2'!D4328,""),"")</f>
        <v/>
      </c>
      <c r="S4328" s="36">
        <v>65000000</v>
      </c>
      <c r="T4328" s="87">
        <v>70000000</v>
      </c>
      <c r="U4328" s="96">
        <v>70000000</v>
      </c>
      <c r="V4328" s="108">
        <v>100000000</v>
      </c>
    </row>
    <row r="4329" spans="1:22" hidden="1" x14ac:dyDescent="0.2">
      <c r="A4329" s="103">
        <v>4844</v>
      </c>
      <c r="B4329" s="1" t="s">
        <v>1672</v>
      </c>
      <c r="C4329" s="14">
        <v>10</v>
      </c>
      <c r="D4329" s="105" t="s">
        <v>201</v>
      </c>
      <c r="F4329" s="1" t="str">
        <f t="shared" si="339"/>
        <v>Дархан101а</v>
      </c>
      <c r="G4329" s="2" t="s">
        <v>1689</v>
      </c>
      <c r="I4329" s="1">
        <v>5</v>
      </c>
      <c r="J4329" s="1">
        <v>1992</v>
      </c>
      <c r="K4329" s="2" t="s">
        <v>2444</v>
      </c>
      <c r="L4329" s="126">
        <v>1</v>
      </c>
      <c r="N4329" s="120">
        <v>120000000</v>
      </c>
      <c r="O4329" s="129">
        <f t="shared" si="337"/>
        <v>120000000</v>
      </c>
      <c r="P4329" s="14">
        <f t="shared" si="338"/>
        <v>0</v>
      </c>
      <c r="Q4329" s="14" t="str">
        <f>+IF(B4329='1'!$D$15,IF(C4329='1'!$D$16,'2'!D4329,""),"")</f>
        <v/>
      </c>
      <c r="S4329" s="36">
        <v>70000000</v>
      </c>
      <c r="T4329" s="87">
        <v>75000000</v>
      </c>
      <c r="U4329" s="96">
        <v>75000000</v>
      </c>
      <c r="V4329" s="108">
        <v>105000000</v>
      </c>
    </row>
    <row r="4330" spans="1:22" hidden="1" x14ac:dyDescent="0.2">
      <c r="A4330" s="103">
        <v>4845</v>
      </c>
      <c r="B4330" s="1" t="s">
        <v>1672</v>
      </c>
      <c r="C4330" s="14">
        <v>10</v>
      </c>
      <c r="D4330" s="105" t="s">
        <v>1939</v>
      </c>
      <c r="F4330" s="1" t="str">
        <f t="shared" si="339"/>
        <v>Дархан101б</v>
      </c>
      <c r="G4330" s="2" t="s">
        <v>1689</v>
      </c>
      <c r="I4330" s="1">
        <v>5</v>
      </c>
      <c r="J4330" s="1">
        <v>1992</v>
      </c>
      <c r="K4330" s="2" t="s">
        <v>2444</v>
      </c>
      <c r="L4330" s="126">
        <v>1</v>
      </c>
      <c r="N4330" s="120">
        <v>120000000</v>
      </c>
      <c r="O4330" s="129">
        <f t="shared" si="337"/>
        <v>120000000</v>
      </c>
      <c r="P4330" s="14">
        <f t="shared" si="338"/>
        <v>0</v>
      </c>
      <c r="Q4330" s="14" t="str">
        <f>+IF(B4330='1'!$D$15,IF(C4330='1'!$D$16,'2'!D4330,""),"")</f>
        <v/>
      </c>
      <c r="S4330" s="36">
        <v>70000000</v>
      </c>
      <c r="T4330" s="87">
        <v>75000000</v>
      </c>
      <c r="U4330" s="96">
        <v>75000000</v>
      </c>
      <c r="V4330" s="108">
        <v>105000000</v>
      </c>
    </row>
    <row r="4331" spans="1:22" hidden="1" x14ac:dyDescent="0.2">
      <c r="A4331" s="103">
        <v>4846</v>
      </c>
      <c r="B4331" s="1" t="s">
        <v>1672</v>
      </c>
      <c r="C4331" s="14">
        <v>10</v>
      </c>
      <c r="D4331" s="105" t="s">
        <v>1940</v>
      </c>
      <c r="F4331" s="1" t="str">
        <f t="shared" si="339"/>
        <v>Дархан101в</v>
      </c>
      <c r="G4331" s="2" t="s">
        <v>1689</v>
      </c>
      <c r="I4331" s="1">
        <v>5</v>
      </c>
      <c r="J4331" s="1">
        <v>1992</v>
      </c>
      <c r="K4331" s="2" t="s">
        <v>2444</v>
      </c>
      <c r="L4331" s="126">
        <v>1</v>
      </c>
      <c r="N4331" s="120">
        <v>120000000</v>
      </c>
      <c r="O4331" s="129">
        <f t="shared" si="337"/>
        <v>120000000</v>
      </c>
      <c r="P4331" s="14">
        <f t="shared" si="338"/>
        <v>0</v>
      </c>
      <c r="Q4331" s="14" t="str">
        <f>+IF(B4331='1'!$D$15,IF(C4331='1'!$D$16,'2'!D4331,""),"")</f>
        <v/>
      </c>
      <c r="S4331" s="36">
        <v>70000000</v>
      </c>
      <c r="T4331" s="87">
        <v>75000000</v>
      </c>
      <c r="U4331" s="96">
        <v>75000000</v>
      </c>
      <c r="V4331" s="108">
        <v>105000000</v>
      </c>
    </row>
    <row r="4332" spans="1:22" hidden="1" x14ac:dyDescent="0.2">
      <c r="A4332" s="103">
        <v>4847</v>
      </c>
      <c r="B4332" s="1" t="s">
        <v>1672</v>
      </c>
      <c r="C4332" s="14">
        <v>10</v>
      </c>
      <c r="D4332" s="105" t="s">
        <v>206</v>
      </c>
      <c r="F4332" s="1" t="str">
        <f t="shared" si="339"/>
        <v>Дархан102а</v>
      </c>
      <c r="G4332" s="2" t="s">
        <v>1689</v>
      </c>
      <c r="I4332" s="1">
        <v>5</v>
      </c>
      <c r="J4332" s="1">
        <v>1992</v>
      </c>
      <c r="K4332" s="2" t="s">
        <v>2444</v>
      </c>
      <c r="L4332" s="126">
        <v>1</v>
      </c>
      <c r="N4332" s="120">
        <v>120000000</v>
      </c>
      <c r="O4332" s="129">
        <f t="shared" si="337"/>
        <v>120000000</v>
      </c>
      <c r="P4332" s="14">
        <f t="shared" si="338"/>
        <v>0</v>
      </c>
      <c r="Q4332" s="14" t="str">
        <f>+IF(B4332='1'!$D$15,IF(C4332='1'!$D$16,'2'!D4332,""),"")</f>
        <v/>
      </c>
      <c r="S4332" s="36">
        <v>70000000</v>
      </c>
      <c r="T4332" s="87">
        <v>75000000</v>
      </c>
      <c r="U4332" s="96">
        <v>75000000</v>
      </c>
      <c r="V4332" s="108">
        <v>105000000</v>
      </c>
    </row>
    <row r="4333" spans="1:22" hidden="1" x14ac:dyDescent="0.2">
      <c r="A4333" s="103">
        <v>4848</v>
      </c>
      <c r="B4333" s="1" t="s">
        <v>1672</v>
      </c>
      <c r="C4333" s="14">
        <v>10</v>
      </c>
      <c r="D4333" s="105" t="s">
        <v>431</v>
      </c>
      <c r="F4333" s="1" t="str">
        <f t="shared" si="339"/>
        <v>Дархан102б</v>
      </c>
      <c r="G4333" s="2" t="s">
        <v>1689</v>
      </c>
      <c r="I4333" s="1">
        <v>5</v>
      </c>
      <c r="J4333" s="1">
        <v>1992</v>
      </c>
      <c r="K4333" s="2" t="s">
        <v>2444</v>
      </c>
      <c r="L4333" s="126">
        <v>1</v>
      </c>
      <c r="N4333" s="120">
        <v>120000000</v>
      </c>
      <c r="O4333" s="129">
        <f t="shared" si="337"/>
        <v>120000000</v>
      </c>
      <c r="P4333" s="14">
        <f t="shared" si="338"/>
        <v>0</v>
      </c>
      <c r="Q4333" s="14" t="str">
        <f>+IF(B4333='1'!$D$15,IF(C4333='1'!$D$16,'2'!D4333,""),"")</f>
        <v/>
      </c>
      <c r="S4333" s="36">
        <v>70000000</v>
      </c>
      <c r="T4333" s="87">
        <v>75000000</v>
      </c>
      <c r="U4333" s="96">
        <v>75000000</v>
      </c>
      <c r="V4333" s="108">
        <v>105000000</v>
      </c>
    </row>
    <row r="4334" spans="1:22" hidden="1" x14ac:dyDescent="0.2">
      <c r="A4334" s="103">
        <v>4849</v>
      </c>
      <c r="B4334" s="1" t="s">
        <v>1672</v>
      </c>
      <c r="C4334" s="14">
        <v>10</v>
      </c>
      <c r="D4334" s="105" t="s">
        <v>208</v>
      </c>
      <c r="F4334" s="1" t="str">
        <f t="shared" si="339"/>
        <v>Дархан104а</v>
      </c>
      <c r="I4334" s="1">
        <v>9</v>
      </c>
      <c r="J4334" s="1">
        <v>2015</v>
      </c>
      <c r="K4334" s="2" t="s">
        <v>2444</v>
      </c>
      <c r="L4334" s="126">
        <v>1</v>
      </c>
      <c r="N4334" s="120">
        <v>2700000</v>
      </c>
      <c r="O4334" s="129">
        <f t="shared" si="337"/>
        <v>2700000</v>
      </c>
      <c r="P4334" s="14">
        <f t="shared" si="338"/>
        <v>0</v>
      </c>
      <c r="Q4334" s="14" t="str">
        <f>+IF(B4334='1'!$D$15,IF(C4334='1'!$D$16,'2'!D4334,""),"")</f>
        <v/>
      </c>
      <c r="S4334" s="36">
        <v>1700000</v>
      </c>
      <c r="T4334" s="87">
        <v>2000000</v>
      </c>
      <c r="U4334" s="96">
        <v>2100000</v>
      </c>
      <c r="V4334" s="108">
        <v>2500000</v>
      </c>
    </row>
    <row r="4335" spans="1:22" hidden="1" x14ac:dyDescent="0.2">
      <c r="A4335" s="103">
        <v>4850</v>
      </c>
      <c r="B4335" s="1" t="s">
        <v>1672</v>
      </c>
      <c r="C4335" s="14">
        <v>10</v>
      </c>
      <c r="D4335" s="105" t="s">
        <v>1933</v>
      </c>
      <c r="F4335" s="1" t="str">
        <f t="shared" si="339"/>
        <v>Дархан105/3</v>
      </c>
      <c r="G4335" s="2" t="s">
        <v>1689</v>
      </c>
      <c r="I4335" s="1">
        <v>5</v>
      </c>
      <c r="J4335" s="1">
        <v>1984</v>
      </c>
      <c r="K4335" s="2" t="s">
        <v>2444</v>
      </c>
      <c r="L4335" s="126">
        <v>1</v>
      </c>
      <c r="N4335" s="120">
        <v>115000000</v>
      </c>
      <c r="O4335" s="129">
        <f t="shared" si="337"/>
        <v>115000000</v>
      </c>
      <c r="P4335" s="14">
        <f t="shared" si="338"/>
        <v>0</v>
      </c>
      <c r="Q4335" s="14" t="str">
        <f>+IF(B4335='1'!$D$15,IF(C4335='1'!$D$16,'2'!D4335,""),"")</f>
        <v/>
      </c>
      <c r="S4335" s="36">
        <v>65000000</v>
      </c>
      <c r="T4335" s="87">
        <v>70000000</v>
      </c>
      <c r="U4335" s="96">
        <v>70000000</v>
      </c>
      <c r="V4335" s="108">
        <v>100000000</v>
      </c>
    </row>
    <row r="4336" spans="1:22" hidden="1" x14ac:dyDescent="0.2">
      <c r="A4336" s="103">
        <v>4851</v>
      </c>
      <c r="B4336" s="1" t="s">
        <v>1672</v>
      </c>
      <c r="C4336" s="14">
        <v>10</v>
      </c>
      <c r="D4336" s="105" t="s">
        <v>1757</v>
      </c>
      <c r="F4336" s="1" t="str">
        <f t="shared" si="339"/>
        <v>Дархан105/4</v>
      </c>
      <c r="G4336" s="2" t="s">
        <v>1689</v>
      </c>
      <c r="I4336" s="1">
        <v>5</v>
      </c>
      <c r="J4336" s="1">
        <v>1985</v>
      </c>
      <c r="K4336" s="2" t="s">
        <v>2444</v>
      </c>
      <c r="L4336" s="126">
        <v>1</v>
      </c>
      <c r="N4336" s="120">
        <v>115000000</v>
      </c>
      <c r="O4336" s="129">
        <f t="shared" si="337"/>
        <v>115000000</v>
      </c>
      <c r="P4336" s="14">
        <f t="shared" si="338"/>
        <v>0</v>
      </c>
      <c r="Q4336" s="14" t="str">
        <f>+IF(B4336='1'!$D$15,IF(C4336='1'!$D$16,'2'!D4336,""),"")</f>
        <v/>
      </c>
      <c r="S4336" s="36">
        <v>65000000</v>
      </c>
      <c r="T4336" s="87">
        <v>70000000</v>
      </c>
      <c r="U4336" s="96">
        <v>70000000</v>
      </c>
      <c r="V4336" s="108">
        <v>100000000</v>
      </c>
    </row>
    <row r="4337" spans="1:22" hidden="1" x14ac:dyDescent="0.2">
      <c r="A4337" s="103">
        <v>4852</v>
      </c>
      <c r="B4337" s="1" t="s">
        <v>1672</v>
      </c>
      <c r="C4337" s="14">
        <v>10</v>
      </c>
      <c r="D4337" s="105" t="s">
        <v>1938</v>
      </c>
      <c r="F4337" s="1" t="str">
        <f t="shared" si="339"/>
        <v>Дархан105/6</v>
      </c>
      <c r="G4337" s="2" t="s">
        <v>2654</v>
      </c>
      <c r="I4337" s="1">
        <v>5</v>
      </c>
      <c r="J4337" s="1">
        <v>2009</v>
      </c>
      <c r="K4337" s="2" t="s">
        <v>2444</v>
      </c>
      <c r="L4337" s="126">
        <v>1</v>
      </c>
      <c r="N4337" s="120">
        <v>2500000</v>
      </c>
      <c r="O4337" s="129">
        <f t="shared" si="337"/>
        <v>2500000</v>
      </c>
      <c r="P4337" s="14">
        <f t="shared" si="338"/>
        <v>0</v>
      </c>
      <c r="Q4337" s="14" t="str">
        <f>+IF(B4337='1'!$D$15,IF(C4337='1'!$D$16,'2'!D4337,""),"")</f>
        <v/>
      </c>
      <c r="S4337" s="36">
        <v>1500000</v>
      </c>
      <c r="T4337" s="87">
        <v>1700000</v>
      </c>
      <c r="U4337" s="96">
        <v>1800000</v>
      </c>
      <c r="V4337" s="108">
        <v>2200000</v>
      </c>
    </row>
    <row r="4338" spans="1:22" hidden="1" x14ac:dyDescent="0.2">
      <c r="A4338" s="103">
        <v>4853</v>
      </c>
      <c r="B4338" s="1" t="s">
        <v>1672</v>
      </c>
      <c r="C4338" s="14">
        <v>10</v>
      </c>
      <c r="D4338" s="105" t="s">
        <v>1935</v>
      </c>
      <c r="F4338" s="1" t="str">
        <f t="shared" si="339"/>
        <v>Дархан105/7</v>
      </c>
      <c r="G4338" s="2" t="s">
        <v>2654</v>
      </c>
      <c r="I4338" s="1">
        <v>10</v>
      </c>
      <c r="J4338" s="1">
        <v>2014</v>
      </c>
      <c r="K4338" s="2" t="s">
        <v>2444</v>
      </c>
      <c r="L4338" s="126">
        <v>1</v>
      </c>
      <c r="N4338" s="120">
        <v>2700000</v>
      </c>
      <c r="O4338" s="129">
        <f t="shared" si="337"/>
        <v>2700000</v>
      </c>
      <c r="P4338" s="14">
        <f t="shared" si="338"/>
        <v>0</v>
      </c>
      <c r="Q4338" s="14" t="str">
        <f>+IF(B4338='1'!$D$15,IF(C4338='1'!$D$16,'2'!D4338,""),"")</f>
        <v/>
      </c>
      <c r="S4338" s="36">
        <v>1700000</v>
      </c>
      <c r="T4338" s="87">
        <v>2000000</v>
      </c>
      <c r="U4338" s="96">
        <v>2100000</v>
      </c>
      <c r="V4338" s="108">
        <v>2500000</v>
      </c>
    </row>
    <row r="4339" spans="1:22" hidden="1" x14ac:dyDescent="0.2">
      <c r="A4339" s="103">
        <v>4854</v>
      </c>
      <c r="B4339" s="1" t="s">
        <v>1672</v>
      </c>
      <c r="C4339" s="14">
        <v>10</v>
      </c>
      <c r="D4339" s="105" t="s">
        <v>1934</v>
      </c>
      <c r="F4339" s="1" t="str">
        <f t="shared" si="339"/>
        <v>Дархан105/8</v>
      </c>
      <c r="G4339" s="2" t="s">
        <v>2654</v>
      </c>
      <c r="I4339" s="1">
        <v>10</v>
      </c>
      <c r="J4339" s="1">
        <v>2016</v>
      </c>
      <c r="K4339" s="2" t="s">
        <v>2444</v>
      </c>
      <c r="L4339" s="126">
        <v>1</v>
      </c>
      <c r="N4339" s="120">
        <v>2800000</v>
      </c>
      <c r="O4339" s="129">
        <f t="shared" si="337"/>
        <v>2800000</v>
      </c>
      <c r="P4339" s="14">
        <f t="shared" si="338"/>
        <v>0</v>
      </c>
      <c r="Q4339" s="14" t="str">
        <f>+IF(B4339='1'!$D$15,IF(C4339='1'!$D$16,'2'!D4339,""),"")</f>
        <v/>
      </c>
      <c r="S4339" s="36">
        <v>1700000</v>
      </c>
      <c r="T4339" s="87">
        <v>2000000</v>
      </c>
      <c r="U4339" s="96">
        <v>2100000</v>
      </c>
      <c r="V4339" s="108">
        <v>2600000</v>
      </c>
    </row>
    <row r="4340" spans="1:22" hidden="1" x14ac:dyDescent="0.2">
      <c r="A4340" s="103">
        <v>4855</v>
      </c>
      <c r="B4340" s="1" t="s">
        <v>1672</v>
      </c>
      <c r="C4340" s="14">
        <v>10</v>
      </c>
      <c r="D4340" s="105" t="s">
        <v>1936</v>
      </c>
      <c r="F4340" s="1" t="str">
        <f t="shared" si="339"/>
        <v>Дархан105/10</v>
      </c>
      <c r="I4340" s="1">
        <v>6</v>
      </c>
      <c r="J4340" s="1">
        <v>2014</v>
      </c>
      <c r="K4340" s="2" t="s">
        <v>2444</v>
      </c>
      <c r="L4340" s="126">
        <v>1</v>
      </c>
      <c r="N4340" s="120">
        <v>2800000</v>
      </c>
      <c r="O4340" s="129">
        <f t="shared" si="337"/>
        <v>2800000</v>
      </c>
      <c r="P4340" s="14">
        <f t="shared" si="338"/>
        <v>0</v>
      </c>
      <c r="Q4340" s="14" t="str">
        <f>+IF(B4340='1'!$D$15,IF(C4340='1'!$D$16,'2'!D4340,""),"")</f>
        <v/>
      </c>
      <c r="S4340" s="36">
        <v>1700000</v>
      </c>
      <c r="T4340" s="87">
        <v>2000000</v>
      </c>
      <c r="U4340" s="96">
        <v>2100000</v>
      </c>
      <c r="V4340" s="108">
        <v>2500000</v>
      </c>
    </row>
    <row r="4341" spans="1:22" hidden="1" x14ac:dyDescent="0.2">
      <c r="A4341" s="103">
        <v>4856</v>
      </c>
      <c r="B4341" s="1" t="s">
        <v>1672</v>
      </c>
      <c r="C4341" s="14">
        <v>10</v>
      </c>
      <c r="D4341" s="105" t="s">
        <v>1937</v>
      </c>
      <c r="F4341" s="1" t="str">
        <f t="shared" si="339"/>
        <v>Дархан105/11</v>
      </c>
      <c r="I4341" s="1">
        <v>5</v>
      </c>
      <c r="J4341" s="1">
        <v>2014</v>
      </c>
      <c r="K4341" s="2" t="s">
        <v>2444</v>
      </c>
      <c r="L4341" s="126">
        <v>1</v>
      </c>
      <c r="N4341" s="120">
        <v>2700000</v>
      </c>
      <c r="O4341" s="129">
        <f t="shared" si="337"/>
        <v>2700000</v>
      </c>
      <c r="P4341" s="14">
        <f t="shared" si="338"/>
        <v>0</v>
      </c>
      <c r="Q4341" s="14" t="str">
        <f>+IF(B4341='1'!$D$15,IF(C4341='1'!$D$16,'2'!D4341,""),"")</f>
        <v/>
      </c>
      <c r="S4341" s="36">
        <v>1700000</v>
      </c>
      <c r="T4341" s="87">
        <v>1900000</v>
      </c>
      <c r="U4341" s="96">
        <v>2000000</v>
      </c>
      <c r="V4341" s="108">
        <v>2400000</v>
      </c>
    </row>
    <row r="4342" spans="1:22" hidden="1" x14ac:dyDescent="0.2">
      <c r="A4342" s="103">
        <v>4857</v>
      </c>
      <c r="B4342" s="1" t="s">
        <v>1672</v>
      </c>
      <c r="C4342" s="14">
        <v>10</v>
      </c>
      <c r="D4342" s="105" t="s">
        <v>2705</v>
      </c>
      <c r="F4342" s="1" t="str">
        <f t="shared" si="339"/>
        <v>Дархан10503/1</v>
      </c>
      <c r="G4342" s="114" t="s">
        <v>2706</v>
      </c>
      <c r="I4342" s="1">
        <v>7</v>
      </c>
      <c r="J4342" s="1">
        <v>2024</v>
      </c>
      <c r="K4342" s="2" t="s">
        <v>2444</v>
      </c>
      <c r="L4342" s="126">
        <v>1</v>
      </c>
      <c r="N4342" s="120">
        <v>3500000</v>
      </c>
      <c r="O4342" s="129">
        <f t="shared" si="337"/>
        <v>3500000</v>
      </c>
      <c r="P4342" s="14">
        <f t="shared" si="338"/>
        <v>0</v>
      </c>
      <c r="Q4342" s="14" t="str">
        <f>+IF(B4342='1'!$D$15,IF(C4342='1'!$D$16,'2'!D4342,""),"")</f>
        <v/>
      </c>
      <c r="S4342" s="36"/>
      <c r="T4342" s="87"/>
      <c r="U4342" s="96">
        <v>0</v>
      </c>
      <c r="V4342" s="108">
        <v>0</v>
      </c>
    </row>
    <row r="4343" spans="1:22" hidden="1" x14ac:dyDescent="0.2">
      <c r="A4343" s="103">
        <v>4858</v>
      </c>
      <c r="B4343" s="1" t="s">
        <v>1672</v>
      </c>
      <c r="C4343" s="14">
        <v>10</v>
      </c>
      <c r="D4343" s="105" t="s">
        <v>2711</v>
      </c>
      <c r="F4343" s="1" t="str">
        <f t="shared" si="339"/>
        <v>Дархан10503/2</v>
      </c>
      <c r="G4343" s="114" t="s">
        <v>2706</v>
      </c>
      <c r="I4343" s="1">
        <v>7</v>
      </c>
      <c r="J4343" s="1">
        <v>2024</v>
      </c>
      <c r="K4343" s="2" t="s">
        <v>2444</v>
      </c>
      <c r="L4343" s="126">
        <v>1</v>
      </c>
      <c r="N4343" s="120">
        <v>3500000</v>
      </c>
      <c r="O4343" s="129">
        <f t="shared" si="337"/>
        <v>3500000</v>
      </c>
      <c r="P4343" s="14">
        <f t="shared" si="338"/>
        <v>0</v>
      </c>
      <c r="Q4343" s="14" t="str">
        <f>+IF(B4343='1'!$D$15,IF(C4343='1'!$D$16,'2'!D4343,""),"")</f>
        <v/>
      </c>
      <c r="S4343" s="36"/>
      <c r="T4343" s="87"/>
      <c r="U4343" s="96">
        <v>0</v>
      </c>
      <c r="V4343" s="108">
        <v>0</v>
      </c>
    </row>
    <row r="4344" spans="1:22" hidden="1" x14ac:dyDescent="0.2">
      <c r="A4344" s="103">
        <v>4859</v>
      </c>
      <c r="B4344" s="1" t="s">
        <v>1672</v>
      </c>
      <c r="C4344" s="14">
        <v>10</v>
      </c>
      <c r="D4344" s="105" t="s">
        <v>2710</v>
      </c>
      <c r="F4344" s="1" t="str">
        <f t="shared" si="339"/>
        <v>Дархан10503/3</v>
      </c>
      <c r="G4344" s="114" t="s">
        <v>2706</v>
      </c>
      <c r="I4344" s="1">
        <v>7</v>
      </c>
      <c r="J4344" s="1">
        <v>2024</v>
      </c>
      <c r="K4344" s="2" t="s">
        <v>2444</v>
      </c>
      <c r="L4344" s="126">
        <v>1</v>
      </c>
      <c r="N4344" s="120">
        <v>3500000</v>
      </c>
      <c r="O4344" s="129">
        <f t="shared" si="337"/>
        <v>3500000</v>
      </c>
      <c r="P4344" s="14">
        <f t="shared" si="338"/>
        <v>0</v>
      </c>
      <c r="Q4344" s="14" t="str">
        <f>+IF(B4344='1'!$D$15,IF(C4344='1'!$D$16,'2'!D4344,""),"")</f>
        <v/>
      </c>
      <c r="S4344" s="36"/>
      <c r="T4344" s="87"/>
      <c r="U4344" s="96">
        <v>0</v>
      </c>
      <c r="V4344" s="108">
        <v>0</v>
      </c>
    </row>
    <row r="4345" spans="1:22" hidden="1" x14ac:dyDescent="0.2">
      <c r="A4345" s="103">
        <v>4860</v>
      </c>
      <c r="B4345" s="1" t="s">
        <v>1672</v>
      </c>
      <c r="C4345" s="14">
        <v>10</v>
      </c>
      <c r="D4345" s="105" t="s">
        <v>2709</v>
      </c>
      <c r="F4345" s="1" t="str">
        <f t="shared" si="339"/>
        <v>Дархан10503/4</v>
      </c>
      <c r="G4345" s="114" t="s">
        <v>2706</v>
      </c>
      <c r="I4345" s="1">
        <v>7</v>
      </c>
      <c r="J4345" s="1">
        <v>2024</v>
      </c>
      <c r="K4345" s="2" t="s">
        <v>2444</v>
      </c>
      <c r="L4345" s="126">
        <v>1</v>
      </c>
      <c r="N4345" s="120">
        <v>3500000</v>
      </c>
      <c r="O4345" s="129">
        <f t="shared" si="337"/>
        <v>3500000</v>
      </c>
      <c r="P4345" s="14">
        <f t="shared" si="338"/>
        <v>0</v>
      </c>
      <c r="Q4345" s="14" t="str">
        <f>+IF(B4345='1'!$D$15,IF(C4345='1'!$D$16,'2'!D4345,""),"")</f>
        <v/>
      </c>
      <c r="S4345" s="36"/>
      <c r="T4345" s="87"/>
      <c r="U4345" s="96">
        <v>0</v>
      </c>
      <c r="V4345" s="108">
        <v>0</v>
      </c>
    </row>
    <row r="4346" spans="1:22" hidden="1" x14ac:dyDescent="0.2">
      <c r="A4346" s="103">
        <v>4861</v>
      </c>
      <c r="B4346" s="1" t="s">
        <v>1672</v>
      </c>
      <c r="C4346" s="14">
        <v>10</v>
      </c>
      <c r="D4346" s="105" t="s">
        <v>2708</v>
      </c>
      <c r="F4346" s="1" t="str">
        <f t="shared" si="339"/>
        <v>Дархан10503/5</v>
      </c>
      <c r="G4346" s="114" t="s">
        <v>2706</v>
      </c>
      <c r="I4346" s="1">
        <v>7</v>
      </c>
      <c r="J4346" s="1">
        <v>2024</v>
      </c>
      <c r="K4346" s="2" t="s">
        <v>2444</v>
      </c>
      <c r="L4346" s="126">
        <v>1</v>
      </c>
      <c r="N4346" s="120">
        <v>3500000</v>
      </c>
      <c r="O4346" s="129">
        <f t="shared" si="337"/>
        <v>3500000</v>
      </c>
      <c r="P4346" s="14">
        <f t="shared" si="338"/>
        <v>0</v>
      </c>
      <c r="Q4346" s="14" t="str">
        <f>+IF(B4346='1'!$D$15,IF(C4346='1'!$D$16,'2'!D4346,""),"")</f>
        <v/>
      </c>
      <c r="S4346" s="36"/>
      <c r="T4346" s="87"/>
      <c r="U4346" s="96">
        <v>0</v>
      </c>
      <c r="V4346" s="108">
        <v>0</v>
      </c>
    </row>
    <row r="4347" spans="1:22" hidden="1" x14ac:dyDescent="0.2">
      <c r="A4347" s="103">
        <v>4862</v>
      </c>
      <c r="B4347" s="1" t="s">
        <v>1672</v>
      </c>
      <c r="C4347" s="14">
        <v>10</v>
      </c>
      <c r="D4347" s="105" t="s">
        <v>2707</v>
      </c>
      <c r="F4347" s="1" t="str">
        <f t="shared" si="339"/>
        <v>Дархан10503/6</v>
      </c>
      <c r="G4347" s="114" t="s">
        <v>2706</v>
      </c>
      <c r="I4347" s="1">
        <v>7</v>
      </c>
      <c r="J4347" s="1">
        <v>2024</v>
      </c>
      <c r="K4347" s="2" t="s">
        <v>2444</v>
      </c>
      <c r="L4347" s="126">
        <v>1</v>
      </c>
      <c r="N4347" s="120">
        <v>3500000</v>
      </c>
      <c r="O4347" s="129">
        <f t="shared" si="337"/>
        <v>3500000</v>
      </c>
      <c r="P4347" s="14">
        <f t="shared" si="338"/>
        <v>0</v>
      </c>
      <c r="Q4347" s="14" t="str">
        <f>+IF(B4347='1'!$D$15,IF(C4347='1'!$D$16,'2'!D4347,""),"")</f>
        <v/>
      </c>
      <c r="S4347" s="36"/>
      <c r="T4347" s="87"/>
      <c r="U4347" s="96">
        <v>0</v>
      </c>
      <c r="V4347" s="108">
        <v>0</v>
      </c>
    </row>
    <row r="4348" spans="1:22" hidden="1" x14ac:dyDescent="0.2">
      <c r="A4348" s="103">
        <v>4863</v>
      </c>
      <c r="B4348" s="1" t="s">
        <v>1672</v>
      </c>
      <c r="C4348" s="14">
        <v>10</v>
      </c>
      <c r="D4348" s="105" t="s">
        <v>1941</v>
      </c>
      <c r="F4348" s="1" t="str">
        <f t="shared" si="339"/>
        <v>Дархан10380</v>
      </c>
      <c r="I4348" s="1">
        <v>5</v>
      </c>
      <c r="J4348" s="1">
        <v>1978</v>
      </c>
      <c r="K4348" s="2" t="s">
        <v>2444</v>
      </c>
      <c r="L4348" s="126">
        <v>1</v>
      </c>
      <c r="N4348" s="120">
        <v>75000000</v>
      </c>
      <c r="O4348" s="129">
        <f t="shared" si="337"/>
        <v>75000000</v>
      </c>
      <c r="P4348" s="14">
        <f t="shared" si="338"/>
        <v>0</v>
      </c>
      <c r="Q4348" s="14" t="str">
        <f>+IF(B4348='1'!$D$15,IF(C4348='1'!$D$16,'2'!D4348,""),"")</f>
        <v/>
      </c>
      <c r="S4348" s="36">
        <v>40000000</v>
      </c>
      <c r="T4348" s="87">
        <v>55000000</v>
      </c>
      <c r="U4348" s="96">
        <v>55000000</v>
      </c>
      <c r="V4348" s="108">
        <v>65000000</v>
      </c>
    </row>
    <row r="4349" spans="1:22" hidden="1" x14ac:dyDescent="0.2">
      <c r="A4349" s="103">
        <v>4864</v>
      </c>
      <c r="B4349" s="1" t="s">
        <v>1672</v>
      </c>
      <c r="C4349" s="14">
        <v>10</v>
      </c>
      <c r="D4349" s="105">
        <v>214</v>
      </c>
      <c r="F4349" s="1" t="str">
        <f t="shared" si="339"/>
        <v>Дархан10214</v>
      </c>
      <c r="G4349" s="114" t="s">
        <v>2640</v>
      </c>
      <c r="I4349" s="1">
        <v>8</v>
      </c>
      <c r="J4349" s="1">
        <v>2021</v>
      </c>
      <c r="K4349" s="2" t="s">
        <v>2444</v>
      </c>
      <c r="L4349" s="126">
        <v>1</v>
      </c>
      <c r="N4349" s="120">
        <v>3100000</v>
      </c>
      <c r="O4349" s="129">
        <f t="shared" si="337"/>
        <v>3100000</v>
      </c>
      <c r="P4349" s="14">
        <f t="shared" si="338"/>
        <v>0</v>
      </c>
      <c r="Q4349" s="14" t="str">
        <f>+IF(B4349='1'!$D$15,IF(C4349='1'!$D$16,'2'!D4349,""),"")</f>
        <v/>
      </c>
      <c r="S4349" s="36"/>
      <c r="T4349" s="87"/>
      <c r="U4349" s="96">
        <v>0</v>
      </c>
      <c r="V4349" s="108">
        <v>2900000</v>
      </c>
    </row>
    <row r="4350" spans="1:22" hidden="1" x14ac:dyDescent="0.2">
      <c r="A4350" s="103">
        <v>4865</v>
      </c>
      <c r="B4350" s="1" t="s">
        <v>1672</v>
      </c>
      <c r="C4350" s="14">
        <v>10</v>
      </c>
      <c r="D4350" s="105">
        <v>1</v>
      </c>
      <c r="F4350" s="1" t="str">
        <f t="shared" si="339"/>
        <v>Дархан101</v>
      </c>
      <c r="G4350" s="2" t="s">
        <v>2655</v>
      </c>
      <c r="J4350" s="1">
        <v>2015</v>
      </c>
      <c r="K4350" s="2" t="s">
        <v>2444</v>
      </c>
      <c r="L4350" s="126">
        <v>1</v>
      </c>
      <c r="N4350" s="120">
        <v>0</v>
      </c>
      <c r="O4350" s="129">
        <f t="shared" si="337"/>
        <v>0</v>
      </c>
      <c r="P4350" s="14">
        <f t="shared" si="338"/>
        <v>0</v>
      </c>
      <c r="Q4350" s="14" t="str">
        <f>+IF(B4350='1'!$D$15,IF(C4350='1'!$D$16,'2'!D4350,""),"")</f>
        <v/>
      </c>
      <c r="S4350" s="36"/>
      <c r="T4350" s="87"/>
      <c r="U4350" s="96">
        <v>0</v>
      </c>
      <c r="V4350" s="108">
        <v>0</v>
      </c>
    </row>
    <row r="4351" spans="1:22" hidden="1" x14ac:dyDescent="0.2">
      <c r="A4351" s="103">
        <v>4866</v>
      </c>
      <c r="B4351" s="1" t="s">
        <v>1672</v>
      </c>
      <c r="C4351" s="14">
        <v>10</v>
      </c>
      <c r="D4351" s="105">
        <v>5</v>
      </c>
      <c r="F4351" s="1" t="str">
        <f t="shared" si="339"/>
        <v>Дархан105</v>
      </c>
      <c r="G4351" s="2" t="s">
        <v>1689</v>
      </c>
      <c r="I4351" s="1">
        <v>5</v>
      </c>
      <c r="J4351" s="1">
        <v>1985</v>
      </c>
      <c r="K4351" s="2" t="s">
        <v>2444</v>
      </c>
      <c r="L4351" s="126">
        <v>1</v>
      </c>
      <c r="N4351" s="120">
        <v>0</v>
      </c>
      <c r="O4351" s="129">
        <f t="shared" ref="O4351:O4414" si="340">L4351*N4351</f>
        <v>0</v>
      </c>
      <c r="P4351" s="14">
        <f t="shared" si="338"/>
        <v>0</v>
      </c>
      <c r="Q4351" s="14" t="str">
        <f>+IF(B4351='1'!$D$15,IF(C4351='1'!$D$16,'2'!D4351,""),"")</f>
        <v/>
      </c>
      <c r="S4351" s="36"/>
      <c r="T4351" s="87"/>
      <c r="U4351" s="96">
        <v>0</v>
      </c>
      <c r="V4351" s="108">
        <v>0</v>
      </c>
    </row>
    <row r="4352" spans="1:22" hidden="1" x14ac:dyDescent="0.2">
      <c r="A4352" s="103">
        <v>4867</v>
      </c>
      <c r="B4352" s="1" t="s">
        <v>1672</v>
      </c>
      <c r="C4352" s="14">
        <v>11</v>
      </c>
      <c r="D4352" s="105" t="s">
        <v>2641</v>
      </c>
      <c r="F4352" s="1" t="str">
        <f t="shared" si="339"/>
        <v>Дархан11335/3</v>
      </c>
      <c r="G4352" s="2" t="s">
        <v>2658</v>
      </c>
      <c r="I4352" s="1">
        <v>9</v>
      </c>
      <c r="J4352" s="1">
        <v>2024</v>
      </c>
      <c r="L4352" s="126">
        <v>1</v>
      </c>
      <c r="N4352" s="120">
        <v>3200000</v>
      </c>
      <c r="O4352" s="129">
        <f t="shared" si="340"/>
        <v>3200000</v>
      </c>
      <c r="P4352" s="14">
        <f t="shared" si="338"/>
        <v>0</v>
      </c>
      <c r="Q4352" s="14" t="str">
        <f>+IF(B4352='1'!$D$15,IF(C4352='1'!$D$16,'2'!D4352,""),"")</f>
        <v/>
      </c>
      <c r="S4352" s="36"/>
      <c r="T4352" s="87"/>
      <c r="U4352" s="96">
        <v>0</v>
      </c>
      <c r="V4352" s="108">
        <v>3000000</v>
      </c>
    </row>
    <row r="4353" spans="1:22" hidden="1" x14ac:dyDescent="0.2">
      <c r="A4353" s="103">
        <v>4868</v>
      </c>
      <c r="B4353" s="1" t="s">
        <v>1672</v>
      </c>
      <c r="C4353" s="14">
        <v>11</v>
      </c>
      <c r="D4353" s="105">
        <v>335</v>
      </c>
      <c r="F4353" s="1" t="str">
        <f t="shared" si="339"/>
        <v>Дархан11335</v>
      </c>
      <c r="G4353" s="2" t="s">
        <v>2658</v>
      </c>
      <c r="I4353" s="1">
        <v>9</v>
      </c>
      <c r="J4353" s="1">
        <v>2023</v>
      </c>
      <c r="L4353" s="126">
        <v>1</v>
      </c>
      <c r="N4353" s="120">
        <v>3200000</v>
      </c>
      <c r="O4353" s="129">
        <f t="shared" si="340"/>
        <v>3200000</v>
      </c>
      <c r="P4353" s="14">
        <f t="shared" ref="P4353:P4416" si="341">+IF(Q4353="",0,P4352+1)</f>
        <v>0</v>
      </c>
      <c r="Q4353" s="14" t="str">
        <f>+IF(B4353='1'!$D$15,IF(C4353='1'!$D$16,'2'!D4353,""),"")</f>
        <v/>
      </c>
      <c r="S4353" s="36"/>
      <c r="T4353" s="87"/>
      <c r="U4353" s="96">
        <v>0</v>
      </c>
      <c r="V4353" s="108">
        <v>3000000</v>
      </c>
    </row>
    <row r="4354" spans="1:22" hidden="1" x14ac:dyDescent="0.2">
      <c r="A4354" s="103">
        <v>4869</v>
      </c>
      <c r="B4354" s="1" t="s">
        <v>1672</v>
      </c>
      <c r="C4354" s="14">
        <v>11</v>
      </c>
      <c r="D4354" s="105">
        <v>331</v>
      </c>
      <c r="F4354" s="1" t="str">
        <f t="shared" si="339"/>
        <v>Дархан11331</v>
      </c>
      <c r="I4354" s="1">
        <v>9</v>
      </c>
      <c r="J4354" s="1">
        <v>2021</v>
      </c>
      <c r="L4354" s="126">
        <v>1</v>
      </c>
      <c r="N4354" s="120">
        <v>2700000</v>
      </c>
      <c r="O4354" s="129">
        <f t="shared" si="340"/>
        <v>2700000</v>
      </c>
      <c r="P4354" s="14">
        <f t="shared" si="341"/>
        <v>0</v>
      </c>
      <c r="Q4354" s="14" t="str">
        <f>+IF(B4354='1'!$D$15,IF(C4354='1'!$D$16,'2'!D4354,""),"")</f>
        <v/>
      </c>
      <c r="S4354" s="36">
        <v>1700000</v>
      </c>
      <c r="T4354" s="87">
        <v>2000000</v>
      </c>
      <c r="U4354" s="96">
        <v>2100000</v>
      </c>
      <c r="V4354" s="108">
        <v>2400000</v>
      </c>
    </row>
    <row r="4355" spans="1:22" hidden="1" x14ac:dyDescent="0.2">
      <c r="A4355" s="103">
        <v>4870</v>
      </c>
      <c r="B4355" s="1" t="s">
        <v>1672</v>
      </c>
      <c r="C4355" s="14">
        <v>11</v>
      </c>
      <c r="D4355" s="105">
        <v>323</v>
      </c>
      <c r="F4355" s="1" t="str">
        <f t="shared" si="339"/>
        <v>Дархан11323</v>
      </c>
      <c r="I4355" s="1">
        <v>6</v>
      </c>
      <c r="J4355" s="1">
        <v>2020</v>
      </c>
      <c r="L4355" s="126">
        <v>1</v>
      </c>
      <c r="N4355" s="120">
        <v>2600000</v>
      </c>
      <c r="O4355" s="129">
        <f t="shared" si="340"/>
        <v>2600000</v>
      </c>
      <c r="P4355" s="14">
        <f t="shared" si="341"/>
        <v>0</v>
      </c>
      <c r="Q4355" s="14" t="str">
        <f>+IF(B4355='1'!$D$15,IF(C4355='1'!$D$16,'2'!D4355,""),"")</f>
        <v/>
      </c>
      <c r="S4355" s="36">
        <v>1800000</v>
      </c>
      <c r="T4355" s="87">
        <v>1900000</v>
      </c>
      <c r="U4355" s="96">
        <v>2000000</v>
      </c>
      <c r="V4355" s="108">
        <v>2300000</v>
      </c>
    </row>
    <row r="4356" spans="1:22" hidden="1" x14ac:dyDescent="0.2">
      <c r="A4356" s="103">
        <v>4871</v>
      </c>
      <c r="B4356" s="1" t="s">
        <v>1672</v>
      </c>
      <c r="C4356" s="14">
        <v>11</v>
      </c>
      <c r="D4356" s="105">
        <v>321</v>
      </c>
      <c r="F4356" s="1" t="str">
        <f t="shared" si="339"/>
        <v>Дархан11321</v>
      </c>
      <c r="I4356" s="1">
        <v>6</v>
      </c>
      <c r="J4356" s="1">
        <v>2018</v>
      </c>
      <c r="L4356" s="126">
        <v>1</v>
      </c>
      <c r="N4356" s="120">
        <v>2600000</v>
      </c>
      <c r="O4356" s="129">
        <f t="shared" si="340"/>
        <v>2600000</v>
      </c>
      <c r="P4356" s="14">
        <f t="shared" si="341"/>
        <v>0</v>
      </c>
      <c r="Q4356" s="14" t="str">
        <f>+IF(B4356='1'!$D$15,IF(C4356='1'!$D$16,'2'!D4356,""),"")</f>
        <v/>
      </c>
      <c r="S4356" s="36">
        <v>1800000</v>
      </c>
      <c r="T4356" s="87">
        <v>1900000</v>
      </c>
      <c r="U4356" s="96">
        <v>2000000</v>
      </c>
      <c r="V4356" s="108">
        <v>2300000</v>
      </c>
    </row>
    <row r="4357" spans="1:22" hidden="1" x14ac:dyDescent="0.2">
      <c r="A4357" s="103">
        <v>4872</v>
      </c>
      <c r="B4357" s="1" t="s">
        <v>1672</v>
      </c>
      <c r="C4357" s="14">
        <v>11</v>
      </c>
      <c r="D4357" s="105">
        <v>317</v>
      </c>
      <c r="F4357" s="1" t="str">
        <f t="shared" si="339"/>
        <v>Дархан11317</v>
      </c>
      <c r="G4357" s="2" t="s">
        <v>2657</v>
      </c>
      <c r="I4357" s="1">
        <v>9</v>
      </c>
      <c r="J4357" s="1">
        <v>2023</v>
      </c>
      <c r="L4357" s="126">
        <v>1</v>
      </c>
      <c r="N4357" s="120">
        <v>3200000</v>
      </c>
      <c r="O4357" s="129">
        <f t="shared" si="340"/>
        <v>3200000</v>
      </c>
      <c r="P4357" s="14">
        <f t="shared" si="341"/>
        <v>0</v>
      </c>
      <c r="Q4357" s="14" t="str">
        <f>+IF(B4357='1'!$D$15,IF(C4357='1'!$D$16,'2'!D4357,""),"")</f>
        <v/>
      </c>
      <c r="S4357" s="36"/>
      <c r="T4357" s="87"/>
      <c r="U4357" s="96">
        <v>0</v>
      </c>
      <c r="V4357" s="108">
        <v>3000000</v>
      </c>
    </row>
    <row r="4358" spans="1:22" hidden="1" x14ac:dyDescent="0.2">
      <c r="A4358" s="103">
        <v>4873</v>
      </c>
      <c r="B4358" s="1" t="s">
        <v>1672</v>
      </c>
      <c r="C4358" s="14">
        <v>11</v>
      </c>
      <c r="D4358" s="105">
        <v>315</v>
      </c>
      <c r="F4358" s="1" t="str">
        <f t="shared" si="339"/>
        <v>Дархан11315</v>
      </c>
      <c r="G4358" s="2" t="s">
        <v>2657</v>
      </c>
      <c r="I4358" s="1">
        <v>9</v>
      </c>
      <c r="J4358" s="1">
        <v>2023</v>
      </c>
      <c r="L4358" s="126">
        <v>1</v>
      </c>
      <c r="N4358" s="120">
        <v>3200000</v>
      </c>
      <c r="O4358" s="129">
        <f t="shared" si="340"/>
        <v>3200000</v>
      </c>
      <c r="P4358" s="14">
        <f t="shared" si="341"/>
        <v>0</v>
      </c>
      <c r="Q4358" s="14" t="str">
        <f>+IF(B4358='1'!$D$15,IF(C4358='1'!$D$16,'2'!D4358,""),"")</f>
        <v/>
      </c>
      <c r="S4358" s="36"/>
      <c r="T4358" s="87"/>
      <c r="U4358" s="96">
        <v>0</v>
      </c>
      <c r="V4358" s="108">
        <v>3000000</v>
      </c>
    </row>
    <row r="4359" spans="1:22" hidden="1" x14ac:dyDescent="0.2">
      <c r="A4359" s="103">
        <v>4874</v>
      </c>
      <c r="B4359" s="1" t="s">
        <v>1672</v>
      </c>
      <c r="C4359" s="14">
        <v>11</v>
      </c>
      <c r="D4359" s="105">
        <v>18</v>
      </c>
      <c r="F4359" s="1" t="str">
        <f t="shared" si="339"/>
        <v>Дархан1118</v>
      </c>
      <c r="I4359" s="1">
        <v>9</v>
      </c>
      <c r="J4359" s="1">
        <v>2014</v>
      </c>
      <c r="L4359" s="126">
        <v>1</v>
      </c>
      <c r="N4359" s="120">
        <v>2600000</v>
      </c>
      <c r="O4359" s="129">
        <f t="shared" si="340"/>
        <v>2600000</v>
      </c>
      <c r="P4359" s="14">
        <f t="shared" si="341"/>
        <v>0</v>
      </c>
      <c r="Q4359" s="14" t="str">
        <f>+IF(B4359='1'!$D$15,IF(C4359='1'!$D$16,'2'!D4359,""),"")</f>
        <v/>
      </c>
      <c r="S4359" s="36">
        <v>1700000</v>
      </c>
      <c r="T4359" s="87">
        <v>1800000</v>
      </c>
      <c r="U4359" s="96">
        <v>1900000</v>
      </c>
      <c r="V4359" s="108">
        <v>2300000</v>
      </c>
    </row>
    <row r="4360" spans="1:22" hidden="1" x14ac:dyDescent="0.2">
      <c r="A4360" s="103">
        <v>4875</v>
      </c>
      <c r="B4360" s="1" t="s">
        <v>1672</v>
      </c>
      <c r="C4360" s="14">
        <v>11</v>
      </c>
      <c r="D4360" s="105" t="s">
        <v>425</v>
      </c>
      <c r="F4360" s="1" t="str">
        <f t="shared" si="339"/>
        <v>Дархан1118а</v>
      </c>
      <c r="I4360" s="1">
        <v>9</v>
      </c>
      <c r="J4360" s="1">
        <v>2014</v>
      </c>
      <c r="L4360" s="126">
        <v>1</v>
      </c>
      <c r="N4360" s="120">
        <v>2600000</v>
      </c>
      <c r="O4360" s="129">
        <f t="shared" si="340"/>
        <v>2600000</v>
      </c>
      <c r="P4360" s="14">
        <f t="shared" si="341"/>
        <v>0</v>
      </c>
      <c r="Q4360" s="14" t="str">
        <f>+IF(B4360='1'!$D$15,IF(C4360='1'!$D$16,'2'!D4360,""),"")</f>
        <v/>
      </c>
      <c r="S4360" s="36">
        <v>1700000</v>
      </c>
      <c r="T4360" s="87">
        <v>1800000</v>
      </c>
      <c r="U4360" s="96">
        <v>1900000</v>
      </c>
      <c r="V4360" s="108">
        <v>2300000</v>
      </c>
    </row>
    <row r="4361" spans="1:22" hidden="1" x14ac:dyDescent="0.2">
      <c r="A4361" s="103">
        <v>4876</v>
      </c>
      <c r="B4361" s="1" t="s">
        <v>1672</v>
      </c>
      <c r="C4361" s="14">
        <v>11</v>
      </c>
      <c r="D4361" s="105" t="s">
        <v>1947</v>
      </c>
      <c r="F4361" s="1" t="str">
        <f t="shared" si="339"/>
        <v>Дархан1110б</v>
      </c>
      <c r="I4361" s="1">
        <v>9</v>
      </c>
      <c r="J4361" s="1">
        <v>2016</v>
      </c>
      <c r="L4361" s="126">
        <v>1</v>
      </c>
      <c r="N4361" s="120">
        <v>2600000</v>
      </c>
      <c r="O4361" s="129">
        <f t="shared" si="340"/>
        <v>2600000</v>
      </c>
      <c r="P4361" s="14">
        <f t="shared" si="341"/>
        <v>0</v>
      </c>
      <c r="Q4361" s="14" t="str">
        <f>+IF(B4361='1'!$D$15,IF(C4361='1'!$D$16,'2'!D4361,""),"")</f>
        <v/>
      </c>
      <c r="S4361" s="36">
        <v>1700000</v>
      </c>
      <c r="T4361" s="87">
        <v>1800000</v>
      </c>
      <c r="U4361" s="96">
        <v>1900000</v>
      </c>
      <c r="V4361" s="108">
        <v>2300000</v>
      </c>
    </row>
    <row r="4362" spans="1:22" hidden="1" x14ac:dyDescent="0.2">
      <c r="A4362" s="103">
        <v>4877</v>
      </c>
      <c r="B4362" s="1" t="s">
        <v>1672</v>
      </c>
      <c r="C4362" s="14">
        <v>11</v>
      </c>
      <c r="D4362" s="105" t="s">
        <v>1946</v>
      </c>
      <c r="F4362" s="1" t="str">
        <f t="shared" si="339"/>
        <v>Дархан1110а</v>
      </c>
      <c r="I4362" s="1">
        <v>9</v>
      </c>
      <c r="J4362" s="1">
        <v>2016</v>
      </c>
      <c r="L4362" s="126">
        <v>1</v>
      </c>
      <c r="N4362" s="120">
        <v>2600000</v>
      </c>
      <c r="O4362" s="129">
        <f t="shared" si="340"/>
        <v>2600000</v>
      </c>
      <c r="P4362" s="14">
        <f t="shared" si="341"/>
        <v>0</v>
      </c>
      <c r="Q4362" s="14" t="str">
        <f>+IF(B4362='1'!$D$15,IF(C4362='1'!$D$16,'2'!D4362,""),"")</f>
        <v/>
      </c>
      <c r="S4362" s="36">
        <v>1700000</v>
      </c>
      <c r="T4362" s="87">
        <v>1800000</v>
      </c>
      <c r="U4362" s="96">
        <v>1900000</v>
      </c>
      <c r="V4362" s="108">
        <v>2300000</v>
      </c>
    </row>
    <row r="4363" spans="1:22" hidden="1" x14ac:dyDescent="0.2">
      <c r="A4363" s="103">
        <v>4878</v>
      </c>
      <c r="B4363" s="1" t="s">
        <v>1672</v>
      </c>
      <c r="C4363" s="14">
        <v>11</v>
      </c>
      <c r="D4363" s="105">
        <v>17</v>
      </c>
      <c r="F4363" s="1" t="str">
        <f t="shared" si="339"/>
        <v>Дархан1117</v>
      </c>
      <c r="I4363" s="1">
        <v>9</v>
      </c>
      <c r="J4363" s="1">
        <v>2016</v>
      </c>
      <c r="L4363" s="126">
        <v>1</v>
      </c>
      <c r="N4363" s="120">
        <v>2600000</v>
      </c>
      <c r="O4363" s="129">
        <f t="shared" si="340"/>
        <v>2600000</v>
      </c>
      <c r="P4363" s="14">
        <f t="shared" si="341"/>
        <v>0</v>
      </c>
      <c r="Q4363" s="14" t="str">
        <f>+IF(B4363='1'!$D$15,IF(C4363='1'!$D$16,'2'!D4363,""),"")</f>
        <v/>
      </c>
      <c r="S4363" s="36">
        <v>1800000</v>
      </c>
      <c r="T4363" s="87">
        <v>1900000</v>
      </c>
      <c r="U4363" s="96">
        <v>2000000</v>
      </c>
      <c r="V4363" s="108">
        <v>2300000</v>
      </c>
    </row>
    <row r="4364" spans="1:22" hidden="1" x14ac:dyDescent="0.2">
      <c r="A4364" s="103">
        <v>4879</v>
      </c>
      <c r="B4364" s="1" t="s">
        <v>1672</v>
      </c>
      <c r="C4364" s="14">
        <v>11</v>
      </c>
      <c r="D4364" s="105">
        <v>20</v>
      </c>
      <c r="F4364" s="1" t="str">
        <f t="shared" si="339"/>
        <v>Дархан1120</v>
      </c>
      <c r="G4364" s="2" t="s">
        <v>1689</v>
      </c>
      <c r="I4364" s="1">
        <v>5</v>
      </c>
      <c r="J4364" s="1">
        <v>1973</v>
      </c>
      <c r="K4364" s="2" t="s">
        <v>399</v>
      </c>
      <c r="L4364" s="126">
        <v>1</v>
      </c>
      <c r="N4364" s="120">
        <v>120000000</v>
      </c>
      <c r="O4364" s="129">
        <f t="shared" si="340"/>
        <v>120000000</v>
      </c>
      <c r="P4364" s="14">
        <f t="shared" si="341"/>
        <v>0</v>
      </c>
      <c r="Q4364" s="14" t="str">
        <f>+IF(B4364='1'!$D$15,IF(C4364='1'!$D$16,'2'!D4364,""),"")</f>
        <v/>
      </c>
      <c r="S4364" s="36">
        <v>68000000</v>
      </c>
      <c r="T4364" s="87">
        <v>75000000</v>
      </c>
      <c r="U4364" s="96">
        <v>75000000</v>
      </c>
      <c r="V4364" s="108">
        <v>105000000</v>
      </c>
    </row>
    <row r="4365" spans="1:22" hidden="1" x14ac:dyDescent="0.2">
      <c r="A4365" s="103">
        <v>4880</v>
      </c>
      <c r="B4365" s="1" t="s">
        <v>1672</v>
      </c>
      <c r="C4365" s="14">
        <v>11</v>
      </c>
      <c r="D4365" s="105" t="s">
        <v>2137</v>
      </c>
      <c r="F4365" s="1" t="str">
        <f t="shared" si="339"/>
        <v>Дархан1118 /Угсармал 5 давхар/</v>
      </c>
      <c r="G4365" s="2" t="s">
        <v>1689</v>
      </c>
      <c r="I4365" s="1">
        <v>5</v>
      </c>
      <c r="J4365" s="1">
        <v>1973</v>
      </c>
      <c r="K4365" s="2" t="s">
        <v>399</v>
      </c>
      <c r="L4365" s="126">
        <v>1</v>
      </c>
      <c r="N4365" s="120">
        <v>120000000</v>
      </c>
      <c r="O4365" s="129">
        <f t="shared" si="340"/>
        <v>120000000</v>
      </c>
      <c r="P4365" s="14">
        <f t="shared" si="341"/>
        <v>0</v>
      </c>
      <c r="Q4365" s="14" t="str">
        <f>+IF(B4365='1'!$D$15,IF(C4365='1'!$D$16,'2'!D4365,""),"")</f>
        <v/>
      </c>
      <c r="S4365" s="36">
        <v>68000000</v>
      </c>
      <c r="T4365" s="87">
        <v>75000000</v>
      </c>
      <c r="U4365" s="96">
        <v>75000000</v>
      </c>
      <c r="V4365" s="108">
        <v>105000000</v>
      </c>
    </row>
    <row r="4366" spans="1:22" hidden="1" x14ac:dyDescent="0.2">
      <c r="A4366" s="103">
        <v>4881</v>
      </c>
      <c r="B4366" s="1" t="s">
        <v>1672</v>
      </c>
      <c r="C4366" s="14">
        <v>11</v>
      </c>
      <c r="D4366" s="105">
        <v>13</v>
      </c>
      <c r="F4366" s="1" t="str">
        <f t="shared" si="339"/>
        <v>Дархан1113</v>
      </c>
      <c r="G4366" s="2" t="s">
        <v>1689</v>
      </c>
      <c r="I4366" s="1">
        <v>5</v>
      </c>
      <c r="J4366" s="1">
        <v>1988</v>
      </c>
      <c r="K4366" s="2" t="s">
        <v>399</v>
      </c>
      <c r="L4366" s="126">
        <v>1</v>
      </c>
      <c r="N4366" s="120">
        <v>120000000</v>
      </c>
      <c r="O4366" s="129">
        <f t="shared" si="340"/>
        <v>120000000</v>
      </c>
      <c r="P4366" s="14">
        <f t="shared" si="341"/>
        <v>0</v>
      </c>
      <c r="Q4366" s="14" t="str">
        <f>+IF(B4366='1'!$D$15,IF(C4366='1'!$D$16,'2'!D4366,""),"")</f>
        <v/>
      </c>
      <c r="S4366" s="36">
        <v>68000000</v>
      </c>
      <c r="T4366" s="87">
        <v>75000000</v>
      </c>
      <c r="U4366" s="96">
        <v>75000000</v>
      </c>
      <c r="V4366" s="108">
        <v>105000000</v>
      </c>
    </row>
    <row r="4367" spans="1:22" hidden="1" x14ac:dyDescent="0.2">
      <c r="A4367" s="103">
        <v>4882</v>
      </c>
      <c r="B4367" s="1" t="s">
        <v>1672</v>
      </c>
      <c r="C4367" s="14">
        <v>11</v>
      </c>
      <c r="D4367" s="105">
        <v>12</v>
      </c>
      <c r="F4367" s="1" t="str">
        <f t="shared" si="339"/>
        <v>Дархан1112</v>
      </c>
      <c r="G4367" s="2" t="s">
        <v>1688</v>
      </c>
      <c r="I4367" s="1">
        <v>9</v>
      </c>
      <c r="J4367" s="1">
        <v>1985</v>
      </c>
      <c r="K4367" s="2" t="s">
        <v>399</v>
      </c>
      <c r="L4367" s="126">
        <v>1</v>
      </c>
      <c r="N4367" s="120">
        <v>120000000</v>
      </c>
      <c r="O4367" s="129">
        <f t="shared" si="340"/>
        <v>120000000</v>
      </c>
      <c r="P4367" s="14">
        <f t="shared" si="341"/>
        <v>0</v>
      </c>
      <c r="Q4367" s="14" t="str">
        <f>+IF(B4367='1'!$D$15,IF(C4367='1'!$D$16,'2'!D4367,""),"")</f>
        <v/>
      </c>
      <c r="S4367" s="36">
        <v>68000000</v>
      </c>
      <c r="T4367" s="87">
        <v>75000000</v>
      </c>
      <c r="U4367" s="96">
        <v>75000000</v>
      </c>
      <c r="V4367" s="108">
        <v>105000000</v>
      </c>
    </row>
    <row r="4368" spans="1:22" hidden="1" x14ac:dyDescent="0.2">
      <c r="A4368" s="103">
        <v>4883</v>
      </c>
      <c r="B4368" s="1" t="s">
        <v>1672</v>
      </c>
      <c r="C4368" s="14">
        <v>11</v>
      </c>
      <c r="D4368" s="105">
        <v>11</v>
      </c>
      <c r="F4368" s="1" t="str">
        <f t="shared" si="339"/>
        <v>Дархан1111</v>
      </c>
      <c r="G4368" s="2" t="s">
        <v>1689</v>
      </c>
      <c r="I4368" s="1">
        <v>5</v>
      </c>
      <c r="J4368" s="1">
        <v>1988</v>
      </c>
      <c r="K4368" s="2" t="s">
        <v>399</v>
      </c>
      <c r="L4368" s="126">
        <v>1</v>
      </c>
      <c r="N4368" s="120">
        <v>120000000</v>
      </c>
      <c r="O4368" s="129">
        <f t="shared" si="340"/>
        <v>120000000</v>
      </c>
      <c r="P4368" s="14">
        <f t="shared" si="341"/>
        <v>0</v>
      </c>
      <c r="Q4368" s="14" t="str">
        <f>+IF(B4368='1'!$D$15,IF(C4368='1'!$D$16,'2'!D4368,""),"")</f>
        <v/>
      </c>
      <c r="S4368" s="36">
        <v>68000000</v>
      </c>
      <c r="T4368" s="87">
        <v>75000000</v>
      </c>
      <c r="U4368" s="96">
        <v>75000000</v>
      </c>
      <c r="V4368" s="108">
        <v>105000000</v>
      </c>
    </row>
    <row r="4369" spans="1:22" hidden="1" x14ac:dyDescent="0.2">
      <c r="A4369" s="103">
        <v>4884</v>
      </c>
      <c r="B4369" s="1" t="s">
        <v>1672</v>
      </c>
      <c r="C4369" s="14">
        <v>11</v>
      </c>
      <c r="D4369" s="105">
        <v>10</v>
      </c>
      <c r="F4369" s="1" t="str">
        <f t="shared" si="339"/>
        <v>Дархан1110</v>
      </c>
      <c r="G4369" s="2" t="s">
        <v>1688</v>
      </c>
      <c r="I4369" s="1">
        <v>9</v>
      </c>
      <c r="J4369" s="1">
        <v>1980</v>
      </c>
      <c r="K4369" s="2" t="s">
        <v>399</v>
      </c>
      <c r="L4369" s="126">
        <v>1</v>
      </c>
      <c r="N4369" s="120">
        <v>120000000</v>
      </c>
      <c r="O4369" s="129">
        <f t="shared" si="340"/>
        <v>120000000</v>
      </c>
      <c r="P4369" s="14">
        <f t="shared" si="341"/>
        <v>0</v>
      </c>
      <c r="Q4369" s="14" t="str">
        <f>+IF(B4369='1'!$D$15,IF(C4369='1'!$D$16,'2'!D4369,""),"")</f>
        <v/>
      </c>
      <c r="S4369" s="36">
        <v>68000000</v>
      </c>
      <c r="T4369" s="87">
        <v>75000000</v>
      </c>
      <c r="U4369" s="96">
        <v>75000000</v>
      </c>
      <c r="V4369" s="108">
        <v>105000000</v>
      </c>
    </row>
    <row r="4370" spans="1:22" hidden="1" x14ac:dyDescent="0.2">
      <c r="A4370" s="103">
        <v>4885</v>
      </c>
      <c r="B4370" s="1" t="s">
        <v>1672</v>
      </c>
      <c r="C4370" s="14">
        <v>11</v>
      </c>
      <c r="D4370" s="105">
        <v>9</v>
      </c>
      <c r="F4370" s="1" t="str">
        <f t="shared" si="339"/>
        <v>Дархан119</v>
      </c>
      <c r="G4370" s="2" t="s">
        <v>1689</v>
      </c>
      <c r="I4370" s="1">
        <v>5</v>
      </c>
      <c r="J4370" s="1">
        <v>1973</v>
      </c>
      <c r="K4370" s="2" t="s">
        <v>399</v>
      </c>
      <c r="L4370" s="126">
        <v>1</v>
      </c>
      <c r="N4370" s="120">
        <v>120000000</v>
      </c>
      <c r="O4370" s="129">
        <f t="shared" si="340"/>
        <v>120000000</v>
      </c>
      <c r="P4370" s="14">
        <f t="shared" si="341"/>
        <v>0</v>
      </c>
      <c r="Q4370" s="14" t="str">
        <f>+IF(B4370='1'!$D$15,IF(C4370='1'!$D$16,'2'!D4370,""),"")</f>
        <v/>
      </c>
      <c r="S4370" s="36">
        <v>68000000</v>
      </c>
      <c r="T4370" s="87">
        <v>75000000</v>
      </c>
      <c r="U4370" s="96">
        <v>75000000</v>
      </c>
      <c r="V4370" s="108">
        <v>105000000</v>
      </c>
    </row>
    <row r="4371" spans="1:22" hidden="1" x14ac:dyDescent="0.2">
      <c r="A4371" s="103">
        <v>4886</v>
      </c>
      <c r="B4371" s="1" t="s">
        <v>1672</v>
      </c>
      <c r="C4371" s="14">
        <v>11</v>
      </c>
      <c r="D4371" s="105">
        <v>8</v>
      </c>
      <c r="F4371" s="1" t="str">
        <f t="shared" si="339"/>
        <v>Дархан118</v>
      </c>
      <c r="G4371" s="2" t="s">
        <v>1686</v>
      </c>
      <c r="I4371" s="1">
        <v>5</v>
      </c>
      <c r="J4371" s="1">
        <v>1973</v>
      </c>
      <c r="K4371" s="2" t="s">
        <v>399</v>
      </c>
      <c r="L4371" s="126">
        <v>1</v>
      </c>
      <c r="N4371" s="120">
        <v>115000000</v>
      </c>
      <c r="O4371" s="129">
        <f t="shared" si="340"/>
        <v>115000000</v>
      </c>
      <c r="P4371" s="14">
        <f t="shared" si="341"/>
        <v>0</v>
      </c>
      <c r="Q4371" s="14" t="str">
        <f>+IF(B4371='1'!$D$15,IF(C4371='1'!$D$16,'2'!D4371,""),"")</f>
        <v/>
      </c>
      <c r="S4371" s="36">
        <v>65000000</v>
      </c>
      <c r="T4371" s="87">
        <v>70000000</v>
      </c>
      <c r="U4371" s="96">
        <v>70000000</v>
      </c>
      <c r="V4371" s="108">
        <v>100000000</v>
      </c>
    </row>
    <row r="4372" spans="1:22" hidden="1" x14ac:dyDescent="0.2">
      <c r="A4372" s="103">
        <v>4887</v>
      </c>
      <c r="B4372" s="1" t="s">
        <v>1672</v>
      </c>
      <c r="C4372" s="14">
        <v>11</v>
      </c>
      <c r="D4372" s="105">
        <v>7</v>
      </c>
      <c r="F4372" s="1" t="str">
        <f t="shared" si="339"/>
        <v>Дархан117</v>
      </c>
      <c r="G4372" s="2" t="s">
        <v>1686</v>
      </c>
      <c r="I4372" s="1">
        <v>5</v>
      </c>
      <c r="J4372" s="1">
        <v>1973</v>
      </c>
      <c r="K4372" s="2" t="s">
        <v>399</v>
      </c>
      <c r="L4372" s="126">
        <v>1</v>
      </c>
      <c r="N4372" s="120">
        <v>115000000</v>
      </c>
      <c r="O4372" s="129">
        <f t="shared" si="340"/>
        <v>115000000</v>
      </c>
      <c r="P4372" s="14">
        <f t="shared" si="341"/>
        <v>0</v>
      </c>
      <c r="Q4372" s="14" t="str">
        <f>+IF(B4372='1'!$D$15,IF(C4372='1'!$D$16,'2'!D4372,""),"")</f>
        <v/>
      </c>
      <c r="S4372" s="36">
        <v>65000000</v>
      </c>
      <c r="T4372" s="87">
        <v>70000000</v>
      </c>
      <c r="U4372" s="96">
        <v>70000000</v>
      </c>
      <c r="V4372" s="108">
        <v>100000000</v>
      </c>
    </row>
    <row r="4373" spans="1:22" hidden="1" x14ac:dyDescent="0.2">
      <c r="A4373" s="103">
        <v>4888</v>
      </c>
      <c r="B4373" s="1" t="s">
        <v>1672</v>
      </c>
      <c r="C4373" s="14">
        <v>11</v>
      </c>
      <c r="D4373" s="105">
        <v>6</v>
      </c>
      <c r="F4373" s="1" t="str">
        <f t="shared" si="339"/>
        <v>Дархан116</v>
      </c>
      <c r="G4373" s="2" t="s">
        <v>1686</v>
      </c>
      <c r="I4373" s="1">
        <v>5</v>
      </c>
      <c r="J4373" s="1">
        <v>1973</v>
      </c>
      <c r="K4373" s="2" t="s">
        <v>399</v>
      </c>
      <c r="L4373" s="126">
        <v>1</v>
      </c>
      <c r="N4373" s="120">
        <v>115000000</v>
      </c>
      <c r="O4373" s="129">
        <f t="shared" si="340"/>
        <v>115000000</v>
      </c>
      <c r="P4373" s="14">
        <f t="shared" si="341"/>
        <v>0</v>
      </c>
      <c r="Q4373" s="14" t="str">
        <f>+IF(B4373='1'!$D$15,IF(C4373='1'!$D$16,'2'!D4373,""),"")</f>
        <v/>
      </c>
      <c r="S4373" s="36">
        <v>65000000</v>
      </c>
      <c r="T4373" s="87">
        <v>70000000</v>
      </c>
      <c r="U4373" s="96">
        <v>70000000</v>
      </c>
      <c r="V4373" s="108">
        <v>100000000</v>
      </c>
    </row>
    <row r="4374" spans="1:22" hidden="1" x14ac:dyDescent="0.2">
      <c r="A4374" s="103">
        <v>4889</v>
      </c>
      <c r="B4374" s="1" t="s">
        <v>1672</v>
      </c>
      <c r="C4374" s="14">
        <v>11</v>
      </c>
      <c r="D4374" s="105">
        <v>5</v>
      </c>
      <c r="F4374" s="1" t="str">
        <f t="shared" si="339"/>
        <v>Дархан115</v>
      </c>
      <c r="G4374" s="2" t="s">
        <v>1686</v>
      </c>
      <c r="I4374" s="1">
        <v>5</v>
      </c>
      <c r="J4374" s="1">
        <v>1973</v>
      </c>
      <c r="K4374" s="2" t="s">
        <v>399</v>
      </c>
      <c r="L4374" s="126">
        <v>1</v>
      </c>
      <c r="N4374" s="120">
        <v>115000000</v>
      </c>
      <c r="O4374" s="129">
        <f t="shared" si="340"/>
        <v>115000000</v>
      </c>
      <c r="P4374" s="14">
        <f t="shared" si="341"/>
        <v>0</v>
      </c>
      <c r="Q4374" s="14" t="str">
        <f>+IF(B4374='1'!$D$15,IF(C4374='1'!$D$16,'2'!D4374,""),"")</f>
        <v/>
      </c>
      <c r="S4374" s="36">
        <v>65000000</v>
      </c>
      <c r="T4374" s="87">
        <v>70000000</v>
      </c>
      <c r="U4374" s="96">
        <v>70000000</v>
      </c>
      <c r="V4374" s="108">
        <v>100000000</v>
      </c>
    </row>
    <row r="4375" spans="1:22" hidden="1" x14ac:dyDescent="0.2">
      <c r="A4375" s="103">
        <v>4890</v>
      </c>
      <c r="B4375" s="1" t="s">
        <v>1672</v>
      </c>
      <c r="C4375" s="14">
        <v>11</v>
      </c>
      <c r="D4375" s="105">
        <v>4</v>
      </c>
      <c r="F4375" s="1" t="str">
        <f t="shared" si="339"/>
        <v>Дархан114</v>
      </c>
      <c r="G4375" s="2" t="s">
        <v>1686</v>
      </c>
      <c r="I4375" s="1">
        <v>5</v>
      </c>
      <c r="J4375" s="1">
        <v>1973</v>
      </c>
      <c r="K4375" s="2" t="s">
        <v>399</v>
      </c>
      <c r="L4375" s="126">
        <v>1</v>
      </c>
      <c r="N4375" s="120">
        <v>115000000</v>
      </c>
      <c r="O4375" s="129">
        <f t="shared" si="340"/>
        <v>115000000</v>
      </c>
      <c r="P4375" s="14">
        <f t="shared" si="341"/>
        <v>0</v>
      </c>
      <c r="Q4375" s="14" t="str">
        <f>+IF(B4375='1'!$D$15,IF(C4375='1'!$D$16,'2'!D4375,""),"")</f>
        <v/>
      </c>
      <c r="S4375" s="36">
        <v>65000000</v>
      </c>
      <c r="T4375" s="87">
        <v>70000000</v>
      </c>
      <c r="U4375" s="96">
        <v>70000000</v>
      </c>
      <c r="V4375" s="108">
        <v>100000000</v>
      </c>
    </row>
    <row r="4376" spans="1:22" hidden="1" x14ac:dyDescent="0.2">
      <c r="A4376" s="103">
        <v>4891</v>
      </c>
      <c r="B4376" s="1" t="s">
        <v>1672</v>
      </c>
      <c r="C4376" s="14">
        <v>11</v>
      </c>
      <c r="D4376" s="105">
        <v>3</v>
      </c>
      <c r="F4376" s="1" t="str">
        <f t="shared" si="339"/>
        <v>Дархан113</v>
      </c>
      <c r="G4376" s="2" t="s">
        <v>1686</v>
      </c>
      <c r="I4376" s="1">
        <v>5</v>
      </c>
      <c r="J4376" s="1">
        <v>1973</v>
      </c>
      <c r="K4376" s="2" t="s">
        <v>399</v>
      </c>
      <c r="L4376" s="126">
        <v>1</v>
      </c>
      <c r="N4376" s="120">
        <v>115000000</v>
      </c>
      <c r="O4376" s="129">
        <f t="shared" si="340"/>
        <v>115000000</v>
      </c>
      <c r="P4376" s="14">
        <f t="shared" si="341"/>
        <v>0</v>
      </c>
      <c r="Q4376" s="14" t="str">
        <f>+IF(B4376='1'!$D$15,IF(C4376='1'!$D$16,'2'!D4376,""),"")</f>
        <v/>
      </c>
      <c r="S4376" s="36">
        <v>65000000</v>
      </c>
      <c r="T4376" s="87">
        <v>70000000</v>
      </c>
      <c r="U4376" s="96">
        <v>70000000</v>
      </c>
      <c r="V4376" s="108">
        <v>100000000</v>
      </c>
    </row>
    <row r="4377" spans="1:22" hidden="1" x14ac:dyDescent="0.2">
      <c r="A4377" s="103">
        <v>4892</v>
      </c>
      <c r="B4377" s="1" t="s">
        <v>1672</v>
      </c>
      <c r="C4377" s="14">
        <v>11</v>
      </c>
      <c r="D4377" s="105">
        <v>2</v>
      </c>
      <c r="F4377" s="1" t="str">
        <f t="shared" si="339"/>
        <v>Дархан112</v>
      </c>
      <c r="G4377" s="2" t="s">
        <v>1686</v>
      </c>
      <c r="I4377" s="1">
        <v>5</v>
      </c>
      <c r="J4377" s="1">
        <v>1973</v>
      </c>
      <c r="K4377" s="2" t="s">
        <v>399</v>
      </c>
      <c r="L4377" s="126">
        <v>1</v>
      </c>
      <c r="N4377" s="120">
        <v>115000000</v>
      </c>
      <c r="O4377" s="129">
        <f t="shared" si="340"/>
        <v>115000000</v>
      </c>
      <c r="P4377" s="14">
        <f t="shared" si="341"/>
        <v>0</v>
      </c>
      <c r="Q4377" s="14" t="str">
        <f>+IF(B4377='1'!$D$15,IF(C4377='1'!$D$16,'2'!D4377,""),"")</f>
        <v/>
      </c>
      <c r="S4377" s="36">
        <v>65000000</v>
      </c>
      <c r="T4377" s="87">
        <v>70000000</v>
      </c>
      <c r="U4377" s="96">
        <v>70000000</v>
      </c>
      <c r="V4377" s="108">
        <v>100000000</v>
      </c>
    </row>
    <row r="4378" spans="1:22" hidden="1" x14ac:dyDescent="0.2">
      <c r="A4378" s="103">
        <v>4893</v>
      </c>
      <c r="B4378" s="1" t="s">
        <v>1672</v>
      </c>
      <c r="C4378" s="14">
        <v>11</v>
      </c>
      <c r="D4378" s="105">
        <v>1</v>
      </c>
      <c r="F4378" s="1" t="str">
        <f t="shared" si="339"/>
        <v>Дархан111</v>
      </c>
      <c r="G4378" s="2" t="s">
        <v>1686</v>
      </c>
      <c r="I4378" s="1">
        <v>5</v>
      </c>
      <c r="J4378" s="1">
        <v>1973</v>
      </c>
      <c r="K4378" s="2" t="s">
        <v>399</v>
      </c>
      <c r="L4378" s="126">
        <v>1</v>
      </c>
      <c r="N4378" s="120">
        <v>115000000</v>
      </c>
      <c r="O4378" s="129">
        <f t="shared" si="340"/>
        <v>115000000</v>
      </c>
      <c r="P4378" s="14">
        <f t="shared" si="341"/>
        <v>0</v>
      </c>
      <c r="Q4378" s="14" t="str">
        <f>+IF(B4378='1'!$D$15,IF(C4378='1'!$D$16,'2'!D4378,""),"")</f>
        <v/>
      </c>
      <c r="S4378" s="36">
        <v>65000000</v>
      </c>
      <c r="T4378" s="87">
        <v>70000000</v>
      </c>
      <c r="U4378" s="96">
        <v>70000000</v>
      </c>
      <c r="V4378" s="108">
        <v>100000000</v>
      </c>
    </row>
    <row r="4379" spans="1:22" hidden="1" x14ac:dyDescent="0.2">
      <c r="A4379" s="103">
        <v>4894</v>
      </c>
      <c r="B4379" s="1" t="s">
        <v>1672</v>
      </c>
      <c r="C4379" s="14">
        <v>11</v>
      </c>
      <c r="D4379" s="105" t="s">
        <v>1942</v>
      </c>
      <c r="F4379" s="1" t="str">
        <f t="shared" si="339"/>
        <v>Дархан111 (шинэ)</v>
      </c>
      <c r="I4379" s="1">
        <v>5</v>
      </c>
      <c r="J4379" s="1">
        <v>2017</v>
      </c>
      <c r="L4379" s="126">
        <v>1</v>
      </c>
      <c r="N4379" s="120">
        <v>2500000</v>
      </c>
      <c r="O4379" s="129">
        <f t="shared" si="340"/>
        <v>2500000</v>
      </c>
      <c r="P4379" s="14">
        <f t="shared" si="341"/>
        <v>0</v>
      </c>
      <c r="Q4379" s="14" t="str">
        <f>+IF(B4379='1'!$D$15,IF(C4379='1'!$D$16,'2'!D4379,""),"")</f>
        <v/>
      </c>
      <c r="S4379" s="36">
        <v>1800000</v>
      </c>
      <c r="T4379" s="87">
        <v>1900000</v>
      </c>
      <c r="U4379" s="96">
        <v>2000000</v>
      </c>
      <c r="V4379" s="108">
        <v>2200000</v>
      </c>
    </row>
    <row r="4380" spans="1:22" hidden="1" x14ac:dyDescent="0.2">
      <c r="A4380" s="103">
        <v>4895</v>
      </c>
      <c r="B4380" s="1" t="s">
        <v>1672</v>
      </c>
      <c r="C4380" s="14">
        <v>11</v>
      </c>
      <c r="D4380" s="105" t="s">
        <v>1943</v>
      </c>
      <c r="F4380" s="1" t="str">
        <f t="shared" si="339"/>
        <v>Дархан112 (шинэ)</v>
      </c>
      <c r="I4380" s="1">
        <v>5</v>
      </c>
      <c r="J4380" s="1">
        <v>2017</v>
      </c>
      <c r="L4380" s="126">
        <v>1</v>
      </c>
      <c r="N4380" s="120">
        <v>2500000</v>
      </c>
      <c r="O4380" s="129">
        <f t="shared" si="340"/>
        <v>2500000</v>
      </c>
      <c r="P4380" s="14">
        <f t="shared" si="341"/>
        <v>0</v>
      </c>
      <c r="Q4380" s="14" t="str">
        <f>+IF(B4380='1'!$D$15,IF(C4380='1'!$D$16,'2'!D4380,""),"")</f>
        <v/>
      </c>
      <c r="S4380" s="36">
        <v>1800000</v>
      </c>
      <c r="T4380" s="87">
        <v>1900000</v>
      </c>
      <c r="U4380" s="96">
        <v>2000000</v>
      </c>
      <c r="V4380" s="108">
        <v>2200000</v>
      </c>
    </row>
    <row r="4381" spans="1:22" hidden="1" x14ac:dyDescent="0.2">
      <c r="A4381" s="103">
        <v>4896</v>
      </c>
      <c r="B4381" s="1" t="s">
        <v>1672</v>
      </c>
      <c r="C4381" s="14">
        <v>11</v>
      </c>
      <c r="D4381" s="105" t="s">
        <v>1944</v>
      </c>
      <c r="F4381" s="1" t="str">
        <f t="shared" si="339"/>
        <v>Дархан113 (шинэ)</v>
      </c>
      <c r="I4381" s="1">
        <v>5</v>
      </c>
      <c r="J4381" s="1">
        <v>2017</v>
      </c>
      <c r="L4381" s="126">
        <v>1</v>
      </c>
      <c r="N4381" s="120">
        <v>2500000</v>
      </c>
      <c r="O4381" s="129">
        <f t="shared" si="340"/>
        <v>2500000</v>
      </c>
      <c r="P4381" s="14">
        <f t="shared" si="341"/>
        <v>0</v>
      </c>
      <c r="Q4381" s="14" t="str">
        <f>+IF(B4381='1'!$D$15,IF(C4381='1'!$D$16,'2'!D4381,""),"")</f>
        <v/>
      </c>
      <c r="S4381" s="36">
        <v>1800000</v>
      </c>
      <c r="T4381" s="87">
        <v>1900000</v>
      </c>
      <c r="U4381" s="96">
        <v>2000000</v>
      </c>
      <c r="V4381" s="108">
        <v>2200000</v>
      </c>
    </row>
    <row r="4382" spans="1:22" hidden="1" x14ac:dyDescent="0.2">
      <c r="A4382" s="103">
        <v>4897</v>
      </c>
      <c r="B4382" s="1" t="s">
        <v>1672</v>
      </c>
      <c r="C4382" s="14">
        <v>11</v>
      </c>
      <c r="D4382" s="105" t="s">
        <v>1945</v>
      </c>
      <c r="F4382" s="1" t="str">
        <f t="shared" si="339"/>
        <v>Дархан114 (шинэ)</v>
      </c>
      <c r="I4382" s="1">
        <v>5</v>
      </c>
      <c r="J4382" s="1">
        <v>2017</v>
      </c>
      <c r="L4382" s="126">
        <v>1</v>
      </c>
      <c r="N4382" s="120">
        <v>2500000</v>
      </c>
      <c r="O4382" s="129">
        <f t="shared" si="340"/>
        <v>2500000</v>
      </c>
      <c r="P4382" s="14">
        <f t="shared" si="341"/>
        <v>0</v>
      </c>
      <c r="Q4382" s="14" t="str">
        <f>+IF(B4382='1'!$D$15,IF(C4382='1'!$D$16,'2'!D4382,""),"")</f>
        <v/>
      </c>
      <c r="S4382" s="36">
        <v>1800000</v>
      </c>
      <c r="T4382" s="87">
        <v>1900000</v>
      </c>
      <c r="U4382" s="96">
        <v>2000000</v>
      </c>
      <c r="V4382" s="108">
        <v>2200000</v>
      </c>
    </row>
    <row r="4383" spans="1:22" hidden="1" x14ac:dyDescent="0.2">
      <c r="A4383" s="103">
        <v>4898</v>
      </c>
      <c r="B4383" s="1" t="s">
        <v>1672</v>
      </c>
      <c r="C4383" s="14">
        <v>11</v>
      </c>
      <c r="D4383" s="105" t="s">
        <v>2675</v>
      </c>
      <c r="F4383" s="1" t="str">
        <f t="shared" ref="F4383:F4446" si="342">+B4383&amp;C4383&amp;D4383</f>
        <v>Дархан1112 /Зенит/</v>
      </c>
      <c r="G4383" s="2" t="s">
        <v>2653</v>
      </c>
      <c r="I4383" s="1">
        <v>6</v>
      </c>
      <c r="J4383" s="1">
        <v>2014</v>
      </c>
      <c r="L4383" s="126">
        <v>1</v>
      </c>
      <c r="N4383" s="120">
        <v>2500000</v>
      </c>
      <c r="O4383" s="129">
        <f t="shared" si="340"/>
        <v>2500000</v>
      </c>
      <c r="P4383" s="14">
        <f t="shared" si="341"/>
        <v>0</v>
      </c>
      <c r="Q4383" s="14" t="str">
        <f>+IF(B4383='1'!$D$15,IF(C4383='1'!$D$16,'2'!D4383,""),"")</f>
        <v/>
      </c>
      <c r="S4383" s="36">
        <v>1700000</v>
      </c>
      <c r="T4383" s="87">
        <v>1800000</v>
      </c>
      <c r="U4383" s="96">
        <v>1900000</v>
      </c>
      <c r="V4383" s="108">
        <v>2200000</v>
      </c>
    </row>
    <row r="4384" spans="1:22" hidden="1" x14ac:dyDescent="0.2">
      <c r="A4384" s="103">
        <v>4899</v>
      </c>
      <c r="B4384" s="43" t="s">
        <v>1672</v>
      </c>
      <c r="C4384" s="43">
        <v>12</v>
      </c>
      <c r="D4384" s="89" t="s">
        <v>1948</v>
      </c>
      <c r="E4384" s="43"/>
      <c r="F4384" s="43" t="str">
        <f t="shared" si="342"/>
        <v>Дархан1214 /1-р орц/</v>
      </c>
      <c r="G4384" s="44" t="s">
        <v>2535</v>
      </c>
      <c r="H4384" s="44"/>
      <c r="I4384" s="43">
        <v>9</v>
      </c>
      <c r="J4384" s="43">
        <v>1986</v>
      </c>
      <c r="K4384" s="44" t="s">
        <v>399</v>
      </c>
      <c r="L4384" s="124">
        <v>1</v>
      </c>
      <c r="M4384" s="45" t="s">
        <v>2015</v>
      </c>
      <c r="N4384" s="128">
        <v>0</v>
      </c>
      <c r="O4384" s="129">
        <f t="shared" si="340"/>
        <v>0</v>
      </c>
      <c r="P4384" s="14">
        <f t="shared" si="341"/>
        <v>0</v>
      </c>
      <c r="Q4384" s="14" t="str">
        <f>+IF(B4384='1'!$D$15,IF(C4384='1'!$D$16,'2'!D4384,""),"")</f>
        <v/>
      </c>
      <c r="S4384" s="46">
        <v>0</v>
      </c>
      <c r="T4384" s="47">
        <v>0</v>
      </c>
      <c r="U4384" s="128">
        <v>0</v>
      </c>
      <c r="V4384" s="108">
        <v>0</v>
      </c>
    </row>
    <row r="4385" spans="1:22" hidden="1" x14ac:dyDescent="0.2">
      <c r="A4385" s="103">
        <v>4900</v>
      </c>
      <c r="B4385" s="14" t="s">
        <v>1672</v>
      </c>
      <c r="C4385" s="14">
        <v>12</v>
      </c>
      <c r="D4385" s="105" t="s">
        <v>1949</v>
      </c>
      <c r="E4385" s="14"/>
      <c r="F4385" s="14" t="str">
        <f t="shared" si="342"/>
        <v>Дархан1214 /2-р орц/</v>
      </c>
      <c r="G4385" s="13" t="s">
        <v>1688</v>
      </c>
      <c r="H4385" s="13"/>
      <c r="I4385" s="14">
        <v>9</v>
      </c>
      <c r="J4385" s="14">
        <v>1986</v>
      </c>
      <c r="K4385" s="13" t="s">
        <v>399</v>
      </c>
      <c r="L4385" s="126">
        <v>1</v>
      </c>
      <c r="M4385" s="7"/>
      <c r="N4385" s="120">
        <v>120000000</v>
      </c>
      <c r="O4385" s="129">
        <f t="shared" si="340"/>
        <v>120000000</v>
      </c>
      <c r="P4385" s="14">
        <f t="shared" si="341"/>
        <v>0</v>
      </c>
      <c r="Q4385" s="14" t="str">
        <f>+IF(B4385='1'!$D$15,IF(C4385='1'!$D$16,'2'!D4385,""),"")</f>
        <v/>
      </c>
      <c r="S4385" s="36">
        <v>68000000</v>
      </c>
      <c r="T4385" s="87">
        <v>75000000</v>
      </c>
      <c r="U4385" s="96">
        <v>75000000</v>
      </c>
      <c r="V4385" s="108">
        <v>105000000</v>
      </c>
    </row>
    <row r="4386" spans="1:22" hidden="1" x14ac:dyDescent="0.2">
      <c r="A4386" s="103">
        <v>4901</v>
      </c>
      <c r="B4386" s="1" t="s">
        <v>1672</v>
      </c>
      <c r="C4386" s="14">
        <v>12</v>
      </c>
      <c r="D4386" s="105">
        <v>15</v>
      </c>
      <c r="F4386" s="1" t="str">
        <f t="shared" si="342"/>
        <v>Дархан1215</v>
      </c>
      <c r="G4386" s="2" t="s">
        <v>1689</v>
      </c>
      <c r="I4386" s="1">
        <v>5</v>
      </c>
      <c r="J4386" s="1">
        <v>1986</v>
      </c>
      <c r="K4386" s="13" t="s">
        <v>399</v>
      </c>
      <c r="L4386" s="126">
        <v>1</v>
      </c>
      <c r="N4386" s="120">
        <v>120000000</v>
      </c>
      <c r="O4386" s="129">
        <f t="shared" si="340"/>
        <v>120000000</v>
      </c>
      <c r="P4386" s="14">
        <f t="shared" si="341"/>
        <v>0</v>
      </c>
      <c r="Q4386" s="14" t="str">
        <f>+IF(B4386='1'!$D$15,IF(C4386='1'!$D$16,'2'!D4386,""),"")</f>
        <v/>
      </c>
      <c r="S4386" s="36">
        <v>68000000</v>
      </c>
      <c r="T4386" s="87">
        <v>75000000</v>
      </c>
      <c r="U4386" s="96">
        <v>75000000</v>
      </c>
      <c r="V4386" s="108">
        <v>105000000</v>
      </c>
    </row>
    <row r="4387" spans="1:22" hidden="1" x14ac:dyDescent="0.2">
      <c r="A4387" s="103">
        <v>4902</v>
      </c>
      <c r="B4387" s="1" t="s">
        <v>1672</v>
      </c>
      <c r="C4387" s="14">
        <v>12</v>
      </c>
      <c r="D4387" s="105">
        <v>16</v>
      </c>
      <c r="F4387" s="1" t="str">
        <f t="shared" si="342"/>
        <v>Дархан1216</v>
      </c>
      <c r="G4387" s="2" t="s">
        <v>1950</v>
      </c>
      <c r="I4387" s="1">
        <v>16</v>
      </c>
      <c r="J4387" s="1">
        <v>1983</v>
      </c>
      <c r="K4387" s="13" t="s">
        <v>399</v>
      </c>
      <c r="L4387" s="126">
        <v>1</v>
      </c>
      <c r="N4387" s="120">
        <v>80000000</v>
      </c>
      <c r="O4387" s="129">
        <f t="shared" si="340"/>
        <v>80000000</v>
      </c>
      <c r="P4387" s="14">
        <f t="shared" si="341"/>
        <v>0</v>
      </c>
      <c r="Q4387" s="14" t="str">
        <f>+IF(B4387='1'!$D$15,IF(C4387='1'!$D$16,'2'!D4387,""),"")</f>
        <v/>
      </c>
      <c r="S4387" s="36">
        <v>50000000</v>
      </c>
      <c r="T4387" s="87">
        <v>55000000</v>
      </c>
      <c r="U4387" s="96">
        <v>55000000</v>
      </c>
      <c r="V4387" s="108">
        <v>70000000</v>
      </c>
    </row>
    <row r="4388" spans="1:22" hidden="1" x14ac:dyDescent="0.2">
      <c r="A4388" s="103">
        <v>4903</v>
      </c>
      <c r="B4388" s="1" t="s">
        <v>1672</v>
      </c>
      <c r="C4388" s="14">
        <v>12</v>
      </c>
      <c r="D4388" s="105">
        <v>17</v>
      </c>
      <c r="F4388" s="1" t="str">
        <f t="shared" si="342"/>
        <v>Дархан1217</v>
      </c>
      <c r="G4388" s="2" t="s">
        <v>1689</v>
      </c>
      <c r="I4388" s="1">
        <v>5</v>
      </c>
      <c r="J4388" s="1">
        <v>1986</v>
      </c>
      <c r="K4388" s="13" t="s">
        <v>399</v>
      </c>
      <c r="L4388" s="126">
        <v>1</v>
      </c>
      <c r="N4388" s="120">
        <v>120000000</v>
      </c>
      <c r="O4388" s="129">
        <f t="shared" si="340"/>
        <v>120000000</v>
      </c>
      <c r="P4388" s="14">
        <f t="shared" si="341"/>
        <v>0</v>
      </c>
      <c r="Q4388" s="14" t="str">
        <f>+IF(B4388='1'!$D$15,IF(C4388='1'!$D$16,'2'!D4388,""),"")</f>
        <v/>
      </c>
      <c r="S4388" s="36">
        <v>68000000</v>
      </c>
      <c r="T4388" s="87">
        <v>75000000</v>
      </c>
      <c r="U4388" s="96">
        <v>75000000</v>
      </c>
      <c r="V4388" s="108">
        <v>105000000</v>
      </c>
    </row>
    <row r="4389" spans="1:22" hidden="1" x14ac:dyDescent="0.2">
      <c r="A4389" s="103">
        <v>4904</v>
      </c>
      <c r="B4389" s="1" t="s">
        <v>1672</v>
      </c>
      <c r="C4389" s="14">
        <v>12</v>
      </c>
      <c r="D4389" s="105">
        <v>21</v>
      </c>
      <c r="F4389" s="1" t="str">
        <f t="shared" si="342"/>
        <v>Дархан1221</v>
      </c>
      <c r="G4389" s="2" t="s">
        <v>1689</v>
      </c>
      <c r="I4389" s="1">
        <v>5</v>
      </c>
      <c r="J4389" s="1">
        <v>1982</v>
      </c>
      <c r="K4389" s="13" t="s">
        <v>399</v>
      </c>
      <c r="L4389" s="126">
        <v>1</v>
      </c>
      <c r="N4389" s="120">
        <v>120000000</v>
      </c>
      <c r="O4389" s="129">
        <f t="shared" si="340"/>
        <v>120000000</v>
      </c>
      <c r="P4389" s="14">
        <f t="shared" si="341"/>
        <v>0</v>
      </c>
      <c r="Q4389" s="14" t="str">
        <f>+IF(B4389='1'!$D$15,IF(C4389='1'!$D$16,'2'!D4389,""),"")</f>
        <v/>
      </c>
      <c r="S4389" s="36">
        <v>68000000</v>
      </c>
      <c r="T4389" s="87">
        <v>75000000</v>
      </c>
      <c r="U4389" s="96">
        <v>75000000</v>
      </c>
      <c r="V4389" s="108">
        <v>105000000</v>
      </c>
    </row>
    <row r="4390" spans="1:22" hidden="1" x14ac:dyDescent="0.2">
      <c r="A4390" s="103">
        <v>4905</v>
      </c>
      <c r="B4390" s="1" t="s">
        <v>1672</v>
      </c>
      <c r="C4390" s="14">
        <v>12</v>
      </c>
      <c r="D4390" s="105">
        <v>23</v>
      </c>
      <c r="F4390" s="1" t="str">
        <f t="shared" si="342"/>
        <v>Дархан1223</v>
      </c>
      <c r="G4390" s="2" t="s">
        <v>1689</v>
      </c>
      <c r="I4390" s="1">
        <v>5</v>
      </c>
      <c r="J4390" s="1">
        <v>1982</v>
      </c>
      <c r="K4390" s="13" t="s">
        <v>399</v>
      </c>
      <c r="L4390" s="126">
        <v>1</v>
      </c>
      <c r="N4390" s="120">
        <v>120000000</v>
      </c>
      <c r="O4390" s="129">
        <f t="shared" si="340"/>
        <v>120000000</v>
      </c>
      <c r="P4390" s="14">
        <f t="shared" si="341"/>
        <v>0</v>
      </c>
      <c r="Q4390" s="14" t="str">
        <f>+IF(B4390='1'!$D$15,IF(C4390='1'!$D$16,'2'!D4390,""),"")</f>
        <v/>
      </c>
      <c r="S4390" s="36">
        <v>68000000</v>
      </c>
      <c r="T4390" s="87">
        <v>75000000</v>
      </c>
      <c r="U4390" s="96">
        <v>75000000</v>
      </c>
      <c r="V4390" s="108">
        <v>105000000</v>
      </c>
    </row>
    <row r="4391" spans="1:22" hidden="1" x14ac:dyDescent="0.2">
      <c r="A4391" s="103">
        <v>4906</v>
      </c>
      <c r="B4391" s="1" t="s">
        <v>1672</v>
      </c>
      <c r="C4391" s="14">
        <v>12</v>
      </c>
      <c r="D4391" s="105">
        <v>24</v>
      </c>
      <c r="F4391" s="1" t="str">
        <f t="shared" si="342"/>
        <v>Дархан1224</v>
      </c>
      <c r="G4391" s="2" t="s">
        <v>1689</v>
      </c>
      <c r="I4391" s="1">
        <v>5</v>
      </c>
      <c r="J4391" s="1">
        <v>1982</v>
      </c>
      <c r="K4391" s="13" t="s">
        <v>399</v>
      </c>
      <c r="L4391" s="126">
        <v>1</v>
      </c>
      <c r="N4391" s="120">
        <v>120000000</v>
      </c>
      <c r="O4391" s="129">
        <f t="shared" si="340"/>
        <v>120000000</v>
      </c>
      <c r="P4391" s="14">
        <f t="shared" si="341"/>
        <v>0</v>
      </c>
      <c r="Q4391" s="14" t="str">
        <f>+IF(B4391='1'!$D$15,IF(C4391='1'!$D$16,'2'!D4391,""),"")</f>
        <v/>
      </c>
      <c r="S4391" s="36">
        <v>68000000</v>
      </c>
      <c r="T4391" s="87">
        <v>75000000</v>
      </c>
      <c r="U4391" s="96">
        <v>75000000</v>
      </c>
      <c r="V4391" s="108">
        <v>105000000</v>
      </c>
    </row>
    <row r="4392" spans="1:22" hidden="1" x14ac:dyDescent="0.2">
      <c r="A4392" s="103">
        <v>4907</v>
      </c>
      <c r="B4392" s="1" t="s">
        <v>1672</v>
      </c>
      <c r="C4392" s="14">
        <v>12</v>
      </c>
      <c r="D4392" s="105">
        <v>26</v>
      </c>
      <c r="F4392" s="1" t="str">
        <f t="shared" si="342"/>
        <v>Дархан1226</v>
      </c>
      <c r="G4392" s="2" t="s">
        <v>1689</v>
      </c>
      <c r="I4392" s="1">
        <v>5</v>
      </c>
      <c r="J4392" s="1">
        <v>1982</v>
      </c>
      <c r="K4392" s="13" t="s">
        <v>399</v>
      </c>
      <c r="L4392" s="126">
        <v>1</v>
      </c>
      <c r="N4392" s="120">
        <v>120000000</v>
      </c>
      <c r="O4392" s="129">
        <f t="shared" si="340"/>
        <v>120000000</v>
      </c>
      <c r="P4392" s="14">
        <f t="shared" si="341"/>
        <v>0</v>
      </c>
      <c r="Q4392" s="14" t="str">
        <f>+IF(B4392='1'!$D$15,IF(C4392='1'!$D$16,'2'!D4392,""),"")</f>
        <v/>
      </c>
      <c r="S4392" s="36">
        <v>68000000</v>
      </c>
      <c r="T4392" s="87">
        <v>75000000</v>
      </c>
      <c r="U4392" s="96">
        <v>75000000</v>
      </c>
      <c r="V4392" s="108">
        <v>105000000</v>
      </c>
    </row>
    <row r="4393" spans="1:22" hidden="1" x14ac:dyDescent="0.2">
      <c r="A4393" s="103">
        <v>4908</v>
      </c>
      <c r="B4393" s="1" t="s">
        <v>1672</v>
      </c>
      <c r="C4393" s="14">
        <v>12</v>
      </c>
      <c r="D4393" s="105">
        <v>27</v>
      </c>
      <c r="F4393" s="1" t="str">
        <f t="shared" si="342"/>
        <v>Дархан1227</v>
      </c>
      <c r="G4393" s="2" t="s">
        <v>1689</v>
      </c>
      <c r="I4393" s="1">
        <v>5</v>
      </c>
      <c r="J4393" s="1">
        <v>1982</v>
      </c>
      <c r="K4393" s="13" t="s">
        <v>399</v>
      </c>
      <c r="L4393" s="126">
        <v>1</v>
      </c>
      <c r="N4393" s="120">
        <v>120000000</v>
      </c>
      <c r="O4393" s="129">
        <f t="shared" si="340"/>
        <v>120000000</v>
      </c>
      <c r="P4393" s="14">
        <f t="shared" si="341"/>
        <v>0</v>
      </c>
      <c r="Q4393" s="14" t="str">
        <f>+IF(B4393='1'!$D$15,IF(C4393='1'!$D$16,'2'!D4393,""),"")</f>
        <v/>
      </c>
      <c r="S4393" s="36">
        <v>68000000</v>
      </c>
      <c r="T4393" s="87">
        <v>75000000</v>
      </c>
      <c r="U4393" s="96">
        <v>75000000</v>
      </c>
      <c r="V4393" s="108">
        <v>105000000</v>
      </c>
    </row>
    <row r="4394" spans="1:22" hidden="1" x14ac:dyDescent="0.2">
      <c r="A4394" s="103">
        <v>4909</v>
      </c>
      <c r="B4394" s="1" t="s">
        <v>1672</v>
      </c>
      <c r="C4394" s="14">
        <v>12</v>
      </c>
      <c r="D4394" s="105" t="s">
        <v>2676</v>
      </c>
      <c r="F4394" s="1" t="str">
        <f t="shared" si="342"/>
        <v>Дархан121 /Хүслийн хотхон/</v>
      </c>
      <c r="G4394" s="2" t="s">
        <v>1951</v>
      </c>
      <c r="I4394" s="1">
        <v>5</v>
      </c>
      <c r="J4394" s="1">
        <v>2013</v>
      </c>
      <c r="L4394" s="126">
        <v>1</v>
      </c>
      <c r="N4394" s="120">
        <v>2700000</v>
      </c>
      <c r="O4394" s="129">
        <f t="shared" si="340"/>
        <v>2700000</v>
      </c>
      <c r="P4394" s="14">
        <f t="shared" si="341"/>
        <v>0</v>
      </c>
      <c r="Q4394" s="14" t="str">
        <f>+IF(B4394='1'!$D$15,IF(C4394='1'!$D$16,'2'!D4394,""),"")</f>
        <v/>
      </c>
      <c r="S4394" s="36">
        <v>1700000</v>
      </c>
      <c r="T4394" s="87">
        <v>1800000</v>
      </c>
      <c r="U4394" s="96">
        <v>1900000</v>
      </c>
      <c r="V4394" s="108">
        <v>2300000</v>
      </c>
    </row>
    <row r="4395" spans="1:22" hidden="1" x14ac:dyDescent="0.2">
      <c r="A4395" s="103">
        <v>4910</v>
      </c>
      <c r="B4395" s="1" t="s">
        <v>1672</v>
      </c>
      <c r="C4395" s="14">
        <v>12</v>
      </c>
      <c r="D4395" s="105" t="s">
        <v>2677</v>
      </c>
      <c r="F4395" s="1" t="str">
        <f t="shared" si="342"/>
        <v>Дархан122 /Хүслийн хотхон/</v>
      </c>
      <c r="G4395" s="2" t="s">
        <v>1951</v>
      </c>
      <c r="I4395" s="1">
        <v>5</v>
      </c>
      <c r="J4395" s="1">
        <v>2014</v>
      </c>
      <c r="L4395" s="126">
        <v>1</v>
      </c>
      <c r="N4395" s="120">
        <v>2700000</v>
      </c>
      <c r="O4395" s="129">
        <f t="shared" si="340"/>
        <v>2700000</v>
      </c>
      <c r="P4395" s="14">
        <f t="shared" si="341"/>
        <v>0</v>
      </c>
      <c r="Q4395" s="14" t="str">
        <f>+IF(B4395='1'!$D$15,IF(C4395='1'!$D$16,'2'!D4395,""),"")</f>
        <v/>
      </c>
      <c r="S4395" s="36">
        <v>1700000</v>
      </c>
      <c r="T4395" s="87">
        <v>1800000</v>
      </c>
      <c r="U4395" s="96">
        <v>1900000</v>
      </c>
      <c r="V4395" s="108">
        <v>2300000</v>
      </c>
    </row>
    <row r="4396" spans="1:22" hidden="1" x14ac:dyDescent="0.2">
      <c r="A4396" s="103">
        <v>4911</v>
      </c>
      <c r="B4396" s="1" t="s">
        <v>1672</v>
      </c>
      <c r="C4396" s="14">
        <v>12</v>
      </c>
      <c r="D4396" s="105">
        <v>3</v>
      </c>
      <c r="F4396" s="1" t="str">
        <f t="shared" si="342"/>
        <v>Дархан123</v>
      </c>
      <c r="G4396" s="2" t="s">
        <v>1951</v>
      </c>
      <c r="I4396" s="1">
        <v>9</v>
      </c>
      <c r="J4396" s="1">
        <v>2020</v>
      </c>
      <c r="L4396" s="126">
        <v>1</v>
      </c>
      <c r="N4396" s="120">
        <v>2900000</v>
      </c>
      <c r="O4396" s="129">
        <f t="shared" si="340"/>
        <v>2900000</v>
      </c>
      <c r="P4396" s="14">
        <f t="shared" si="341"/>
        <v>0</v>
      </c>
      <c r="Q4396" s="14" t="str">
        <f>+IF(B4396='1'!$D$15,IF(C4396='1'!$D$16,'2'!D4396,""),"")</f>
        <v/>
      </c>
      <c r="S4396" s="36">
        <v>1900000</v>
      </c>
      <c r="T4396" s="87">
        <v>2000000</v>
      </c>
      <c r="U4396" s="96">
        <v>2100000</v>
      </c>
      <c r="V4396" s="108">
        <v>2500000</v>
      </c>
    </row>
    <row r="4397" spans="1:22" hidden="1" x14ac:dyDescent="0.2">
      <c r="A4397" s="103">
        <v>4912</v>
      </c>
      <c r="B4397" s="1" t="s">
        <v>1672</v>
      </c>
      <c r="C4397" s="14">
        <v>12</v>
      </c>
      <c r="D4397" s="105">
        <v>4</v>
      </c>
      <c r="F4397" s="1" t="str">
        <f t="shared" si="342"/>
        <v>Дархан124</v>
      </c>
      <c r="G4397" s="2" t="s">
        <v>1951</v>
      </c>
      <c r="I4397" s="1">
        <v>5</v>
      </c>
      <c r="J4397" s="1">
        <v>2015</v>
      </c>
      <c r="L4397" s="126">
        <v>1</v>
      </c>
      <c r="N4397" s="120">
        <v>2700000</v>
      </c>
      <c r="O4397" s="129">
        <f t="shared" si="340"/>
        <v>2700000</v>
      </c>
      <c r="P4397" s="14">
        <f t="shared" si="341"/>
        <v>0</v>
      </c>
      <c r="Q4397" s="14" t="str">
        <f>+IF(B4397='1'!$D$15,IF(C4397='1'!$D$16,'2'!D4397,""),"")</f>
        <v/>
      </c>
      <c r="S4397" s="36">
        <v>1700000</v>
      </c>
      <c r="T4397" s="87">
        <v>1800000</v>
      </c>
      <c r="U4397" s="96">
        <v>1900000</v>
      </c>
      <c r="V4397" s="108">
        <v>2300000</v>
      </c>
    </row>
    <row r="4398" spans="1:22" hidden="1" x14ac:dyDescent="0.2">
      <c r="A4398" s="103">
        <v>4913</v>
      </c>
      <c r="B4398" s="1" t="s">
        <v>1672</v>
      </c>
      <c r="C4398" s="14">
        <v>12</v>
      </c>
      <c r="D4398" s="105">
        <v>5</v>
      </c>
      <c r="F4398" s="1" t="str">
        <f t="shared" si="342"/>
        <v>Дархан125</v>
      </c>
      <c r="G4398" s="2" t="s">
        <v>1951</v>
      </c>
      <c r="I4398" s="1">
        <v>5</v>
      </c>
      <c r="J4398" s="1">
        <v>2015</v>
      </c>
      <c r="L4398" s="126">
        <v>1</v>
      </c>
      <c r="N4398" s="120">
        <v>2700000</v>
      </c>
      <c r="O4398" s="129">
        <f t="shared" si="340"/>
        <v>2700000</v>
      </c>
      <c r="P4398" s="14">
        <f t="shared" si="341"/>
        <v>0</v>
      </c>
      <c r="Q4398" s="14" t="str">
        <f>+IF(B4398='1'!$D$15,IF(C4398='1'!$D$16,'2'!D4398,""),"")</f>
        <v/>
      </c>
      <c r="S4398" s="36">
        <v>1700000</v>
      </c>
      <c r="T4398" s="87">
        <v>1800000</v>
      </c>
      <c r="U4398" s="96">
        <v>1900000</v>
      </c>
      <c r="V4398" s="108">
        <v>2300000</v>
      </c>
    </row>
    <row r="4399" spans="1:22" hidden="1" x14ac:dyDescent="0.2">
      <c r="A4399" s="103">
        <v>4914</v>
      </c>
      <c r="B4399" s="1" t="s">
        <v>1672</v>
      </c>
      <c r="C4399" s="14">
        <v>12</v>
      </c>
      <c r="D4399" s="105">
        <v>1</v>
      </c>
      <c r="F4399" s="1" t="str">
        <f t="shared" si="342"/>
        <v>Дархан121</v>
      </c>
      <c r="G4399" s="2" t="s">
        <v>2542</v>
      </c>
      <c r="I4399" s="1">
        <v>5</v>
      </c>
      <c r="J4399" s="1">
        <v>2013</v>
      </c>
      <c r="L4399" s="126">
        <v>1</v>
      </c>
      <c r="N4399" s="120">
        <v>2300000</v>
      </c>
      <c r="O4399" s="129">
        <f t="shared" si="340"/>
        <v>2300000</v>
      </c>
      <c r="P4399" s="14">
        <f t="shared" si="341"/>
        <v>0</v>
      </c>
      <c r="Q4399" s="14" t="str">
        <f>+IF(B4399='1'!$D$15,IF(C4399='1'!$D$16,'2'!D4399,""),"")</f>
        <v/>
      </c>
      <c r="S4399" s="36">
        <v>1600000</v>
      </c>
      <c r="T4399" s="87">
        <v>1600000</v>
      </c>
      <c r="U4399" s="96">
        <v>1700000</v>
      </c>
      <c r="V4399" s="108">
        <v>2000000</v>
      </c>
    </row>
    <row r="4400" spans="1:22" hidden="1" x14ac:dyDescent="0.2">
      <c r="A4400" s="103">
        <v>4915</v>
      </c>
      <c r="B4400" s="1" t="s">
        <v>1672</v>
      </c>
      <c r="C4400" s="14">
        <v>12</v>
      </c>
      <c r="D4400" s="105">
        <v>2</v>
      </c>
      <c r="F4400" s="1" t="str">
        <f t="shared" si="342"/>
        <v>Дархан122</v>
      </c>
      <c r="G4400" s="2" t="s">
        <v>2542</v>
      </c>
      <c r="I4400" s="1">
        <v>5</v>
      </c>
      <c r="J4400" s="1">
        <v>2013</v>
      </c>
      <c r="L4400" s="126">
        <v>1</v>
      </c>
      <c r="N4400" s="120">
        <v>2300000</v>
      </c>
      <c r="O4400" s="129">
        <f t="shared" si="340"/>
        <v>2300000</v>
      </c>
      <c r="P4400" s="14">
        <f t="shared" si="341"/>
        <v>0</v>
      </c>
      <c r="Q4400" s="14" t="str">
        <f>+IF(B4400='1'!$D$15,IF(C4400='1'!$D$16,'2'!D4400,""),"")</f>
        <v/>
      </c>
      <c r="S4400" s="36">
        <v>1600000</v>
      </c>
      <c r="T4400" s="87">
        <v>1600000</v>
      </c>
      <c r="U4400" s="96">
        <v>1700000</v>
      </c>
      <c r="V4400" s="108">
        <v>2000000</v>
      </c>
    </row>
    <row r="4401" spans="1:22" hidden="1" x14ac:dyDescent="0.2">
      <c r="A4401" s="103">
        <v>4916</v>
      </c>
      <c r="B4401" s="1" t="s">
        <v>1672</v>
      </c>
      <c r="C4401" s="14">
        <v>12</v>
      </c>
      <c r="D4401" s="105">
        <v>409</v>
      </c>
      <c r="F4401" s="1" t="str">
        <f t="shared" si="342"/>
        <v>Дархан12409</v>
      </c>
      <c r="I4401" s="1">
        <v>5</v>
      </c>
      <c r="J4401" s="1">
        <v>2021</v>
      </c>
      <c r="L4401" s="126">
        <v>1</v>
      </c>
      <c r="N4401" s="120">
        <v>2600000</v>
      </c>
      <c r="O4401" s="129">
        <f t="shared" si="340"/>
        <v>2600000</v>
      </c>
      <c r="P4401" s="14">
        <f t="shared" si="341"/>
        <v>0</v>
      </c>
      <c r="Q4401" s="14" t="str">
        <f>+IF(B4401='1'!$D$15,IF(C4401='1'!$D$16,'2'!D4401,""),"")</f>
        <v/>
      </c>
      <c r="S4401" s="36"/>
      <c r="T4401" s="87"/>
      <c r="U4401" s="96">
        <v>0</v>
      </c>
      <c r="V4401" s="108">
        <v>2300000</v>
      </c>
    </row>
    <row r="4402" spans="1:22" hidden="1" x14ac:dyDescent="0.2">
      <c r="A4402" s="103">
        <v>4917</v>
      </c>
      <c r="B4402" s="1" t="s">
        <v>1672</v>
      </c>
      <c r="C4402" s="14">
        <v>12</v>
      </c>
      <c r="D4402" s="105" t="s">
        <v>2697</v>
      </c>
      <c r="F4402" s="1" t="str">
        <f t="shared" si="342"/>
        <v>Дархан12401/8</v>
      </c>
      <c r="G4402" s="2" t="s">
        <v>1951</v>
      </c>
      <c r="I4402" s="1">
        <v>12</v>
      </c>
      <c r="J4402" s="1">
        <v>2024</v>
      </c>
      <c r="L4402" s="126">
        <v>1</v>
      </c>
      <c r="N4402" s="120">
        <v>3200000</v>
      </c>
      <c r="O4402" s="129">
        <f t="shared" si="340"/>
        <v>3200000</v>
      </c>
      <c r="P4402" s="14">
        <f t="shared" si="341"/>
        <v>0</v>
      </c>
      <c r="Q4402" s="14" t="str">
        <f>+IF(B4402='1'!$D$15,IF(C4402='1'!$D$16,'2'!D4402,""),"")</f>
        <v/>
      </c>
      <c r="S4402" s="36"/>
      <c r="T4402" s="87"/>
      <c r="U4402" s="96"/>
      <c r="V4402" s="108">
        <v>0</v>
      </c>
    </row>
    <row r="4403" spans="1:22" hidden="1" x14ac:dyDescent="0.2">
      <c r="A4403" s="103">
        <v>4918</v>
      </c>
      <c r="B4403" s="1" t="s">
        <v>1672</v>
      </c>
      <c r="C4403" s="14">
        <v>13</v>
      </c>
      <c r="D4403" s="14">
        <v>22</v>
      </c>
      <c r="F4403" s="1" t="str">
        <f t="shared" si="342"/>
        <v>Дархан1322</v>
      </c>
      <c r="G4403" s="2" t="s">
        <v>1686</v>
      </c>
      <c r="I4403" s="1">
        <v>5</v>
      </c>
      <c r="J4403" s="1">
        <v>1966</v>
      </c>
      <c r="K4403" s="2" t="s">
        <v>2445</v>
      </c>
      <c r="L4403" s="126">
        <v>1</v>
      </c>
      <c r="N4403" s="120">
        <v>110000000</v>
      </c>
      <c r="O4403" s="129">
        <f t="shared" si="340"/>
        <v>110000000</v>
      </c>
      <c r="P4403" s="14">
        <f t="shared" si="341"/>
        <v>0</v>
      </c>
      <c r="Q4403" s="14" t="str">
        <f>+IF(B4403='1'!$D$15,IF(C4403='1'!$D$16,'2'!D4403,""),"")</f>
        <v/>
      </c>
      <c r="S4403" s="36">
        <v>62000000</v>
      </c>
      <c r="T4403" s="87">
        <v>65000000</v>
      </c>
      <c r="U4403" s="96">
        <v>65000000</v>
      </c>
      <c r="V4403" s="108">
        <v>90000000</v>
      </c>
    </row>
    <row r="4404" spans="1:22" hidden="1" x14ac:dyDescent="0.2">
      <c r="A4404" s="103">
        <v>4919</v>
      </c>
      <c r="B4404" s="1" t="s">
        <v>1672</v>
      </c>
      <c r="C4404" s="14">
        <v>13</v>
      </c>
      <c r="D4404" s="14">
        <v>23</v>
      </c>
      <c r="F4404" s="1" t="str">
        <f t="shared" si="342"/>
        <v>Дархан1323</v>
      </c>
      <c r="G4404" s="2" t="s">
        <v>1686</v>
      </c>
      <c r="I4404" s="1">
        <v>5</v>
      </c>
      <c r="J4404" s="1">
        <v>1966</v>
      </c>
      <c r="K4404" s="2" t="s">
        <v>2445</v>
      </c>
      <c r="L4404" s="126">
        <v>1</v>
      </c>
      <c r="N4404" s="120">
        <v>110000000</v>
      </c>
      <c r="O4404" s="129">
        <f t="shared" si="340"/>
        <v>110000000</v>
      </c>
      <c r="P4404" s="14">
        <f t="shared" si="341"/>
        <v>0</v>
      </c>
      <c r="Q4404" s="14" t="str">
        <f>+IF(B4404='1'!$D$15,IF(C4404='1'!$D$16,'2'!D4404,""),"")</f>
        <v/>
      </c>
      <c r="S4404" s="36">
        <v>62000000</v>
      </c>
      <c r="T4404" s="87">
        <v>65000000</v>
      </c>
      <c r="U4404" s="96">
        <v>65000000</v>
      </c>
      <c r="V4404" s="108">
        <v>90000000</v>
      </c>
    </row>
    <row r="4405" spans="1:22" hidden="1" x14ac:dyDescent="0.2">
      <c r="A4405" s="103">
        <v>4920</v>
      </c>
      <c r="B4405" s="1" t="s">
        <v>1672</v>
      </c>
      <c r="C4405" s="14">
        <v>13</v>
      </c>
      <c r="D4405" s="14">
        <v>24</v>
      </c>
      <c r="F4405" s="1" t="str">
        <f t="shared" si="342"/>
        <v>Дархан1324</v>
      </c>
      <c r="G4405" s="2" t="s">
        <v>1686</v>
      </c>
      <c r="I4405" s="1">
        <v>5</v>
      </c>
      <c r="J4405" s="1">
        <v>1966</v>
      </c>
      <c r="K4405" s="2" t="s">
        <v>2445</v>
      </c>
      <c r="L4405" s="126">
        <v>1</v>
      </c>
      <c r="N4405" s="120">
        <v>110000000</v>
      </c>
      <c r="O4405" s="129">
        <f t="shared" si="340"/>
        <v>110000000</v>
      </c>
      <c r="P4405" s="14">
        <f t="shared" si="341"/>
        <v>0</v>
      </c>
      <c r="Q4405" s="14" t="str">
        <f>+IF(B4405='1'!$D$15,IF(C4405='1'!$D$16,'2'!D4405,""),"")</f>
        <v/>
      </c>
      <c r="S4405" s="36">
        <v>62000000</v>
      </c>
      <c r="T4405" s="87">
        <v>65000000</v>
      </c>
      <c r="U4405" s="96">
        <v>65000000</v>
      </c>
      <c r="V4405" s="108">
        <v>90000000</v>
      </c>
    </row>
    <row r="4406" spans="1:22" hidden="1" x14ac:dyDescent="0.2">
      <c r="A4406" s="103">
        <v>4921</v>
      </c>
      <c r="B4406" s="1" t="s">
        <v>1672</v>
      </c>
      <c r="C4406" s="14">
        <v>13</v>
      </c>
      <c r="D4406" s="14">
        <v>25</v>
      </c>
      <c r="F4406" s="1" t="str">
        <f t="shared" si="342"/>
        <v>Дархан1325</v>
      </c>
      <c r="G4406" s="2" t="s">
        <v>1689</v>
      </c>
      <c r="I4406" s="1">
        <v>5</v>
      </c>
      <c r="J4406" s="1">
        <v>1966</v>
      </c>
      <c r="K4406" s="2" t="s">
        <v>2445</v>
      </c>
      <c r="L4406" s="126">
        <v>1</v>
      </c>
      <c r="N4406" s="120">
        <v>110000000</v>
      </c>
      <c r="O4406" s="129">
        <f t="shared" si="340"/>
        <v>110000000</v>
      </c>
      <c r="P4406" s="14">
        <f t="shared" si="341"/>
        <v>0</v>
      </c>
      <c r="Q4406" s="14" t="str">
        <f>+IF(B4406='1'!$D$15,IF(C4406='1'!$D$16,'2'!D4406,""),"")</f>
        <v/>
      </c>
      <c r="S4406" s="36">
        <v>62000000</v>
      </c>
      <c r="T4406" s="87">
        <v>65000000</v>
      </c>
      <c r="U4406" s="96">
        <v>65000000</v>
      </c>
      <c r="V4406" s="108">
        <v>90000000</v>
      </c>
    </row>
    <row r="4407" spans="1:22" hidden="1" x14ac:dyDescent="0.2">
      <c r="A4407" s="103">
        <v>4922</v>
      </c>
      <c r="B4407" s="1" t="s">
        <v>1672</v>
      </c>
      <c r="C4407" s="14">
        <v>13</v>
      </c>
      <c r="D4407" s="14">
        <v>26</v>
      </c>
      <c r="F4407" s="1" t="str">
        <f t="shared" si="342"/>
        <v>Дархан1326</v>
      </c>
      <c r="G4407" s="2" t="s">
        <v>1689</v>
      </c>
      <c r="I4407" s="1">
        <v>5</v>
      </c>
      <c r="J4407" s="1">
        <v>1966</v>
      </c>
      <c r="K4407" s="2" t="s">
        <v>2445</v>
      </c>
      <c r="L4407" s="126">
        <v>1</v>
      </c>
      <c r="N4407" s="120">
        <v>110000000</v>
      </c>
      <c r="O4407" s="129">
        <f t="shared" si="340"/>
        <v>110000000</v>
      </c>
      <c r="P4407" s="14">
        <f t="shared" si="341"/>
        <v>0</v>
      </c>
      <c r="Q4407" s="14" t="str">
        <f>+IF(B4407='1'!$D$15,IF(C4407='1'!$D$16,'2'!D4407,""),"")</f>
        <v/>
      </c>
      <c r="S4407" s="36">
        <v>62000000</v>
      </c>
      <c r="T4407" s="87">
        <v>65000000</v>
      </c>
      <c r="U4407" s="96">
        <v>65000000</v>
      </c>
      <c r="V4407" s="108">
        <v>90000000</v>
      </c>
    </row>
    <row r="4408" spans="1:22" hidden="1" x14ac:dyDescent="0.2">
      <c r="A4408" s="103">
        <v>4923</v>
      </c>
      <c r="B4408" s="1" t="s">
        <v>1672</v>
      </c>
      <c r="C4408" s="14">
        <v>13</v>
      </c>
      <c r="D4408" s="14">
        <v>27</v>
      </c>
      <c r="F4408" s="1" t="str">
        <f t="shared" si="342"/>
        <v>Дархан1327</v>
      </c>
      <c r="G4408" s="2" t="s">
        <v>1689</v>
      </c>
      <c r="I4408" s="1">
        <v>5</v>
      </c>
      <c r="J4408" s="1">
        <v>1966</v>
      </c>
      <c r="K4408" s="2" t="s">
        <v>2445</v>
      </c>
      <c r="L4408" s="126">
        <v>1</v>
      </c>
      <c r="N4408" s="120">
        <v>110000000</v>
      </c>
      <c r="O4408" s="129">
        <f t="shared" si="340"/>
        <v>110000000</v>
      </c>
      <c r="P4408" s="14">
        <f t="shared" si="341"/>
        <v>0</v>
      </c>
      <c r="Q4408" s="14" t="str">
        <f>+IF(B4408='1'!$D$15,IF(C4408='1'!$D$16,'2'!D4408,""),"")</f>
        <v/>
      </c>
      <c r="S4408" s="36">
        <v>62000000</v>
      </c>
      <c r="T4408" s="87">
        <v>65000000</v>
      </c>
      <c r="U4408" s="96">
        <v>65000000</v>
      </c>
      <c r="V4408" s="108">
        <v>90000000</v>
      </c>
    </row>
    <row r="4409" spans="1:22" hidden="1" x14ac:dyDescent="0.2">
      <c r="A4409" s="103">
        <v>4924</v>
      </c>
      <c r="B4409" s="1" t="s">
        <v>1672</v>
      </c>
      <c r="C4409" s="14">
        <v>13</v>
      </c>
      <c r="D4409" s="14">
        <v>28</v>
      </c>
      <c r="F4409" s="1" t="str">
        <f t="shared" si="342"/>
        <v>Дархан1328</v>
      </c>
      <c r="G4409" s="2" t="s">
        <v>1689</v>
      </c>
      <c r="I4409" s="1">
        <v>5</v>
      </c>
      <c r="J4409" s="1">
        <v>1966</v>
      </c>
      <c r="K4409" s="2" t="s">
        <v>2445</v>
      </c>
      <c r="L4409" s="126">
        <v>1</v>
      </c>
      <c r="N4409" s="120">
        <v>110000000</v>
      </c>
      <c r="O4409" s="129">
        <f t="shared" si="340"/>
        <v>110000000</v>
      </c>
      <c r="P4409" s="14">
        <f t="shared" si="341"/>
        <v>0</v>
      </c>
      <c r="Q4409" s="14" t="str">
        <f>+IF(B4409='1'!$D$15,IF(C4409='1'!$D$16,'2'!D4409,""),"")</f>
        <v/>
      </c>
      <c r="S4409" s="36">
        <v>62000000</v>
      </c>
      <c r="T4409" s="87">
        <v>65000000</v>
      </c>
      <c r="U4409" s="96">
        <v>65000000</v>
      </c>
      <c r="V4409" s="108">
        <v>90000000</v>
      </c>
    </row>
    <row r="4410" spans="1:22" hidden="1" x14ac:dyDescent="0.2">
      <c r="A4410" s="103">
        <v>4925</v>
      </c>
      <c r="B4410" s="1" t="s">
        <v>1672</v>
      </c>
      <c r="C4410" s="14">
        <v>13</v>
      </c>
      <c r="D4410" s="14">
        <v>29</v>
      </c>
      <c r="F4410" s="1" t="str">
        <f t="shared" si="342"/>
        <v>Дархан1329</v>
      </c>
      <c r="G4410" s="2" t="s">
        <v>1686</v>
      </c>
      <c r="I4410" s="1">
        <v>5</v>
      </c>
      <c r="J4410" s="1">
        <v>1966</v>
      </c>
      <c r="K4410" s="2" t="s">
        <v>2445</v>
      </c>
      <c r="L4410" s="126">
        <v>1</v>
      </c>
      <c r="N4410" s="120">
        <v>110000000</v>
      </c>
      <c r="O4410" s="129">
        <f t="shared" si="340"/>
        <v>110000000</v>
      </c>
      <c r="P4410" s="14">
        <f t="shared" si="341"/>
        <v>0</v>
      </c>
      <c r="Q4410" s="14" t="str">
        <f>+IF(B4410='1'!$D$15,IF(C4410='1'!$D$16,'2'!D4410,""),"")</f>
        <v/>
      </c>
      <c r="S4410" s="36">
        <v>62000000</v>
      </c>
      <c r="T4410" s="87">
        <v>65000000</v>
      </c>
      <c r="U4410" s="96">
        <v>65000000</v>
      </c>
      <c r="V4410" s="108">
        <v>90000000</v>
      </c>
    </row>
    <row r="4411" spans="1:22" hidden="1" x14ac:dyDescent="0.2">
      <c r="A4411" s="103">
        <v>4926</v>
      </c>
      <c r="B4411" s="1" t="s">
        <v>1672</v>
      </c>
      <c r="C4411" s="14">
        <v>13</v>
      </c>
      <c r="D4411" s="14">
        <v>30</v>
      </c>
      <c r="F4411" s="1" t="str">
        <f t="shared" si="342"/>
        <v>Дархан1330</v>
      </c>
      <c r="G4411" s="2" t="s">
        <v>1689</v>
      </c>
      <c r="I4411" s="1">
        <v>5</v>
      </c>
      <c r="J4411" s="1">
        <v>1966</v>
      </c>
      <c r="K4411" s="2" t="s">
        <v>2445</v>
      </c>
      <c r="L4411" s="126">
        <v>1</v>
      </c>
      <c r="N4411" s="120">
        <v>110000000</v>
      </c>
      <c r="O4411" s="129">
        <f t="shared" si="340"/>
        <v>110000000</v>
      </c>
      <c r="P4411" s="14">
        <f t="shared" si="341"/>
        <v>0</v>
      </c>
      <c r="Q4411" s="14" t="str">
        <f>+IF(B4411='1'!$D$15,IF(C4411='1'!$D$16,'2'!D4411,""),"")</f>
        <v/>
      </c>
      <c r="S4411" s="36">
        <v>62000000</v>
      </c>
      <c r="T4411" s="87">
        <v>65000000</v>
      </c>
      <c r="U4411" s="96">
        <v>65000000</v>
      </c>
      <c r="V4411" s="108">
        <v>90000000</v>
      </c>
    </row>
    <row r="4412" spans="1:22" hidden="1" x14ac:dyDescent="0.2">
      <c r="A4412" s="103">
        <v>4927</v>
      </c>
      <c r="B4412" s="1" t="s">
        <v>1672</v>
      </c>
      <c r="C4412" s="14">
        <v>13</v>
      </c>
      <c r="D4412" s="14">
        <v>31</v>
      </c>
      <c r="F4412" s="1" t="str">
        <f t="shared" si="342"/>
        <v>Дархан1331</v>
      </c>
      <c r="G4412" s="2" t="s">
        <v>1689</v>
      </c>
      <c r="I4412" s="1">
        <v>5</v>
      </c>
      <c r="J4412" s="1">
        <v>1966</v>
      </c>
      <c r="K4412" s="2" t="s">
        <v>2445</v>
      </c>
      <c r="L4412" s="126">
        <v>1</v>
      </c>
      <c r="N4412" s="120">
        <v>110000000</v>
      </c>
      <c r="O4412" s="129">
        <f t="shared" si="340"/>
        <v>110000000</v>
      </c>
      <c r="P4412" s="14">
        <f t="shared" si="341"/>
        <v>0</v>
      </c>
      <c r="Q4412" s="14" t="str">
        <f>+IF(B4412='1'!$D$15,IF(C4412='1'!$D$16,'2'!D4412,""),"")</f>
        <v/>
      </c>
      <c r="S4412" s="36">
        <v>62000000</v>
      </c>
      <c r="T4412" s="87">
        <v>65000000</v>
      </c>
      <c r="U4412" s="96">
        <v>65000000</v>
      </c>
      <c r="V4412" s="108">
        <v>90000000</v>
      </c>
    </row>
    <row r="4413" spans="1:22" hidden="1" x14ac:dyDescent="0.2">
      <c r="A4413" s="103">
        <v>4928</v>
      </c>
      <c r="B4413" s="1" t="s">
        <v>1672</v>
      </c>
      <c r="C4413" s="14">
        <v>13</v>
      </c>
      <c r="D4413" s="14">
        <v>32</v>
      </c>
      <c r="F4413" s="1" t="str">
        <f t="shared" si="342"/>
        <v>Дархан1332</v>
      </c>
      <c r="G4413" s="2" t="s">
        <v>1689</v>
      </c>
      <c r="I4413" s="1">
        <v>5</v>
      </c>
      <c r="J4413" s="1">
        <v>1966</v>
      </c>
      <c r="K4413" s="2" t="s">
        <v>2445</v>
      </c>
      <c r="L4413" s="126">
        <v>1</v>
      </c>
      <c r="N4413" s="120">
        <v>110000000</v>
      </c>
      <c r="O4413" s="129">
        <f t="shared" si="340"/>
        <v>110000000</v>
      </c>
      <c r="P4413" s="14">
        <f t="shared" si="341"/>
        <v>0</v>
      </c>
      <c r="Q4413" s="14" t="str">
        <f>+IF(B4413='1'!$D$15,IF(C4413='1'!$D$16,'2'!D4413,""),"")</f>
        <v/>
      </c>
      <c r="S4413" s="36">
        <v>62000000</v>
      </c>
      <c r="T4413" s="87">
        <v>65000000</v>
      </c>
      <c r="U4413" s="96">
        <v>65000000</v>
      </c>
      <c r="V4413" s="108">
        <v>90000000</v>
      </c>
    </row>
    <row r="4414" spans="1:22" hidden="1" x14ac:dyDescent="0.2">
      <c r="A4414" s="103">
        <v>4929</v>
      </c>
      <c r="B4414" s="1" t="s">
        <v>1672</v>
      </c>
      <c r="C4414" s="14">
        <v>13</v>
      </c>
      <c r="D4414" s="14">
        <v>1</v>
      </c>
      <c r="F4414" s="1" t="str">
        <f t="shared" si="342"/>
        <v>Дархан131</v>
      </c>
      <c r="G4414" s="2" t="s">
        <v>1689</v>
      </c>
      <c r="I4414" s="1">
        <v>5</v>
      </c>
      <c r="J4414" s="1">
        <v>2010</v>
      </c>
      <c r="L4414" s="126">
        <v>1</v>
      </c>
      <c r="N4414" s="120">
        <v>0</v>
      </c>
      <c r="O4414" s="129">
        <f t="shared" si="340"/>
        <v>0</v>
      </c>
      <c r="P4414" s="14">
        <f t="shared" si="341"/>
        <v>0</v>
      </c>
      <c r="Q4414" s="14" t="str">
        <f>+IF(B4414='1'!$D$15,IF(C4414='1'!$D$16,'2'!D4414,""),"")</f>
        <v/>
      </c>
      <c r="S4414" s="36"/>
      <c r="T4414" s="87"/>
      <c r="U4414" s="96">
        <v>0</v>
      </c>
      <c r="V4414" s="108">
        <v>0</v>
      </c>
    </row>
    <row r="4415" spans="1:22" hidden="1" x14ac:dyDescent="0.2">
      <c r="A4415" s="103">
        <v>4930</v>
      </c>
      <c r="B4415" s="1" t="s">
        <v>1672</v>
      </c>
      <c r="C4415" s="14">
        <v>13</v>
      </c>
      <c r="D4415" s="14">
        <v>2</v>
      </c>
      <c r="F4415" s="1" t="str">
        <f t="shared" si="342"/>
        <v>Дархан132</v>
      </c>
      <c r="I4415" s="1">
        <v>3</v>
      </c>
      <c r="J4415" s="1">
        <v>2010</v>
      </c>
      <c r="L4415" s="126">
        <v>1</v>
      </c>
      <c r="N4415" s="120">
        <v>0</v>
      </c>
      <c r="O4415" s="129">
        <f t="shared" ref="O4415:O4478" si="343">L4415*N4415</f>
        <v>0</v>
      </c>
      <c r="P4415" s="14">
        <f t="shared" si="341"/>
        <v>0</v>
      </c>
      <c r="Q4415" s="14" t="str">
        <f>+IF(B4415='1'!$D$15,IF(C4415='1'!$D$16,'2'!D4415,""),"")</f>
        <v/>
      </c>
      <c r="S4415" s="36"/>
      <c r="T4415" s="87"/>
      <c r="U4415" s="96">
        <v>0</v>
      </c>
      <c r="V4415" s="108">
        <v>0</v>
      </c>
    </row>
    <row r="4416" spans="1:22" hidden="1" x14ac:dyDescent="0.2">
      <c r="A4416" s="103">
        <v>4931</v>
      </c>
      <c r="B4416" s="1" t="s">
        <v>1672</v>
      </c>
      <c r="C4416" s="14">
        <v>13</v>
      </c>
      <c r="D4416" s="14">
        <v>3</v>
      </c>
      <c r="F4416" s="1" t="str">
        <f t="shared" si="342"/>
        <v>Дархан133</v>
      </c>
      <c r="G4416" s="2" t="s">
        <v>2546</v>
      </c>
      <c r="I4416" s="1">
        <v>5</v>
      </c>
      <c r="J4416" s="1">
        <v>2014</v>
      </c>
      <c r="L4416" s="126">
        <v>1</v>
      </c>
      <c r="N4416" s="120">
        <v>0</v>
      </c>
      <c r="O4416" s="129">
        <f t="shared" si="343"/>
        <v>0</v>
      </c>
      <c r="P4416" s="14">
        <f t="shared" si="341"/>
        <v>0</v>
      </c>
      <c r="Q4416" s="14" t="str">
        <f>+IF(B4416='1'!$D$15,IF(C4416='1'!$D$16,'2'!D4416,""),"")</f>
        <v/>
      </c>
      <c r="S4416" s="36">
        <v>1600000</v>
      </c>
      <c r="T4416" s="87">
        <v>1800000</v>
      </c>
      <c r="U4416" s="96">
        <v>0</v>
      </c>
      <c r="V4416" s="108">
        <v>0</v>
      </c>
    </row>
    <row r="4417" spans="1:22" hidden="1" x14ac:dyDescent="0.2">
      <c r="A4417" s="103">
        <v>4932</v>
      </c>
      <c r="B4417" s="1" t="s">
        <v>1672</v>
      </c>
      <c r="C4417" s="14">
        <v>13</v>
      </c>
      <c r="D4417" s="14" t="s">
        <v>2545</v>
      </c>
      <c r="F4417" s="1" t="str">
        <f t="shared" si="342"/>
        <v>Дархан133 /Альфа хотхон/</v>
      </c>
      <c r="G4417" s="2" t="s">
        <v>2543</v>
      </c>
      <c r="I4417" s="1">
        <v>12</v>
      </c>
      <c r="J4417" s="1">
        <v>2013</v>
      </c>
      <c r="L4417" s="126">
        <v>1</v>
      </c>
      <c r="N4417" s="120">
        <v>2500000</v>
      </c>
      <c r="O4417" s="129">
        <f t="shared" si="343"/>
        <v>2500000</v>
      </c>
      <c r="P4417" s="14">
        <f t="shared" ref="P4417:P4480" si="344">+IF(Q4417="",0,P4416+1)</f>
        <v>0</v>
      </c>
      <c r="Q4417" s="14" t="str">
        <f>+IF(B4417='1'!$D$15,IF(C4417='1'!$D$16,'2'!D4417,""),"")</f>
        <v/>
      </c>
      <c r="S4417" s="36">
        <v>1600000</v>
      </c>
      <c r="T4417" s="87">
        <v>1800000</v>
      </c>
      <c r="U4417" s="96">
        <v>2100000</v>
      </c>
      <c r="V4417" s="108">
        <v>2200000</v>
      </c>
    </row>
    <row r="4418" spans="1:22" hidden="1" x14ac:dyDescent="0.2">
      <c r="A4418" s="103">
        <v>4933</v>
      </c>
      <c r="B4418" s="1" t="s">
        <v>1672</v>
      </c>
      <c r="C4418" s="14">
        <v>13</v>
      </c>
      <c r="D4418" s="14">
        <v>4</v>
      </c>
      <c r="F4418" s="1" t="str">
        <f t="shared" si="342"/>
        <v>Дархан134</v>
      </c>
      <c r="G4418" s="2" t="s">
        <v>2543</v>
      </c>
      <c r="I4418" s="1">
        <v>12</v>
      </c>
      <c r="J4418" s="1">
        <v>2014</v>
      </c>
      <c r="L4418" s="126">
        <v>1</v>
      </c>
      <c r="N4418" s="120">
        <v>2500000</v>
      </c>
      <c r="O4418" s="129">
        <f t="shared" si="343"/>
        <v>2500000</v>
      </c>
      <c r="P4418" s="14">
        <f t="shared" si="344"/>
        <v>0</v>
      </c>
      <c r="Q4418" s="14" t="str">
        <f>+IF(B4418='1'!$D$15,IF(C4418='1'!$D$16,'2'!D4418,""),"")</f>
        <v/>
      </c>
      <c r="S4418" s="36">
        <v>1600000</v>
      </c>
      <c r="T4418" s="87">
        <v>1800000</v>
      </c>
      <c r="U4418" s="96">
        <v>2100000</v>
      </c>
      <c r="V4418" s="108">
        <v>2200000</v>
      </c>
    </row>
    <row r="4419" spans="1:22" hidden="1" x14ac:dyDescent="0.2">
      <c r="A4419" s="103">
        <v>4934</v>
      </c>
      <c r="B4419" s="1" t="s">
        <v>1672</v>
      </c>
      <c r="C4419" s="14">
        <v>13</v>
      </c>
      <c r="D4419" s="14" t="s">
        <v>996</v>
      </c>
      <c r="F4419" s="1" t="str">
        <f t="shared" si="342"/>
        <v>Дархан13104/1</v>
      </c>
      <c r="G4419" s="2" t="s">
        <v>2712</v>
      </c>
      <c r="I4419" s="1">
        <v>3</v>
      </c>
      <c r="J4419" s="1">
        <v>2024</v>
      </c>
      <c r="L4419" s="126">
        <v>1</v>
      </c>
      <c r="N4419" s="120">
        <v>4500000</v>
      </c>
      <c r="O4419" s="129">
        <f t="shared" si="343"/>
        <v>4500000</v>
      </c>
      <c r="P4419" s="14">
        <f t="shared" si="344"/>
        <v>0</v>
      </c>
      <c r="Q4419" s="14" t="str">
        <f>+IF(B4419='1'!$D$15,IF(C4419='1'!$D$16,'2'!D4419,""),"")</f>
        <v/>
      </c>
      <c r="S4419" s="36"/>
      <c r="T4419" s="87"/>
      <c r="U4419" s="96"/>
      <c r="V4419" s="108"/>
    </row>
    <row r="4420" spans="1:22" hidden="1" x14ac:dyDescent="0.2">
      <c r="A4420" s="103">
        <v>4935</v>
      </c>
      <c r="B4420" s="1" t="s">
        <v>1672</v>
      </c>
      <c r="C4420" s="14">
        <v>13</v>
      </c>
      <c r="D4420" s="14">
        <v>5</v>
      </c>
      <c r="F4420" s="1" t="str">
        <f t="shared" si="342"/>
        <v>Дархан135</v>
      </c>
      <c r="I4420" s="1">
        <v>5</v>
      </c>
      <c r="J4420" s="1">
        <v>2016</v>
      </c>
      <c r="L4420" s="126">
        <v>1</v>
      </c>
      <c r="N4420" s="120">
        <v>0</v>
      </c>
      <c r="O4420" s="129">
        <f t="shared" si="343"/>
        <v>0</v>
      </c>
      <c r="P4420" s="14">
        <f t="shared" si="344"/>
        <v>0</v>
      </c>
      <c r="Q4420" s="14" t="str">
        <f>+IF(B4420='1'!$D$15,IF(C4420='1'!$D$16,'2'!D4420,""),"")</f>
        <v/>
      </c>
      <c r="S4420" s="36">
        <v>1600000</v>
      </c>
      <c r="T4420" s="87">
        <v>1800000</v>
      </c>
      <c r="U4420" s="96">
        <v>0</v>
      </c>
      <c r="V4420" s="108">
        <v>0</v>
      </c>
    </row>
    <row r="4421" spans="1:22" hidden="1" x14ac:dyDescent="0.2">
      <c r="A4421" s="103">
        <v>4936</v>
      </c>
      <c r="B4421" s="1" t="s">
        <v>1672</v>
      </c>
      <c r="C4421" s="14">
        <v>13</v>
      </c>
      <c r="D4421" s="14">
        <v>8</v>
      </c>
      <c r="F4421" s="1" t="str">
        <f t="shared" si="342"/>
        <v>Дархан138</v>
      </c>
      <c r="I4421" s="1">
        <v>6</v>
      </c>
      <c r="J4421" s="1">
        <v>2015</v>
      </c>
      <c r="L4421" s="126">
        <v>1</v>
      </c>
      <c r="N4421" s="120">
        <v>2200000</v>
      </c>
      <c r="O4421" s="129">
        <f t="shared" si="343"/>
        <v>2200000</v>
      </c>
      <c r="P4421" s="14">
        <f t="shared" si="344"/>
        <v>0</v>
      </c>
      <c r="Q4421" s="14" t="str">
        <f>+IF(B4421='1'!$D$15,IF(C4421='1'!$D$16,'2'!D4421,""),"")</f>
        <v/>
      </c>
      <c r="S4421" s="36">
        <v>1600000</v>
      </c>
      <c r="T4421" s="87">
        <v>1800000</v>
      </c>
      <c r="U4421" s="96">
        <v>0</v>
      </c>
      <c r="V4421" s="108">
        <v>1900000</v>
      </c>
    </row>
    <row r="4422" spans="1:22" hidden="1" x14ac:dyDescent="0.2">
      <c r="A4422" s="103">
        <v>4937</v>
      </c>
      <c r="B4422" s="1" t="s">
        <v>1672</v>
      </c>
      <c r="C4422" s="14">
        <v>13</v>
      </c>
      <c r="D4422" s="14">
        <v>10</v>
      </c>
      <c r="F4422" s="1" t="str">
        <f t="shared" si="342"/>
        <v>Дархан1310</v>
      </c>
      <c r="I4422" s="1">
        <v>6</v>
      </c>
      <c r="J4422" s="1">
        <v>2015</v>
      </c>
      <c r="L4422" s="126">
        <v>1</v>
      </c>
      <c r="N4422" s="120">
        <v>2200000</v>
      </c>
      <c r="O4422" s="129">
        <f t="shared" si="343"/>
        <v>2200000</v>
      </c>
      <c r="P4422" s="14">
        <f t="shared" si="344"/>
        <v>0</v>
      </c>
      <c r="Q4422" s="14" t="str">
        <f>+IF(B4422='1'!$D$15,IF(C4422='1'!$D$16,'2'!D4422,""),"")</f>
        <v/>
      </c>
      <c r="S4422" s="36">
        <v>1600000</v>
      </c>
      <c r="T4422" s="87">
        <v>1800000</v>
      </c>
      <c r="U4422" s="96">
        <v>0</v>
      </c>
      <c r="V4422" s="108">
        <v>1900000</v>
      </c>
    </row>
    <row r="4423" spans="1:22" hidden="1" x14ac:dyDescent="0.2">
      <c r="A4423" s="103">
        <v>4938</v>
      </c>
      <c r="B4423" s="1" t="s">
        <v>1672</v>
      </c>
      <c r="C4423" s="14">
        <v>13</v>
      </c>
      <c r="D4423" s="14" t="s">
        <v>2702</v>
      </c>
      <c r="F4423" s="1" t="str">
        <f t="shared" si="342"/>
        <v>Дархан13210/1</v>
      </c>
      <c r="G4423" s="2" t="s">
        <v>2703</v>
      </c>
      <c r="I4423" s="1">
        <v>9</v>
      </c>
      <c r="J4423" s="1">
        <v>2024</v>
      </c>
      <c r="L4423" s="126">
        <v>1</v>
      </c>
      <c r="N4423" s="120">
        <v>2800000</v>
      </c>
      <c r="O4423" s="129">
        <f t="shared" si="343"/>
        <v>2800000</v>
      </c>
      <c r="P4423" s="14">
        <f t="shared" si="344"/>
        <v>0</v>
      </c>
      <c r="Q4423" s="14" t="str">
        <f>+IF(B4423='1'!$D$15,IF(C4423='1'!$D$16,'2'!D4423,""),"")</f>
        <v/>
      </c>
      <c r="S4423" s="36"/>
      <c r="T4423" s="87"/>
      <c r="U4423" s="96">
        <v>0</v>
      </c>
      <c r="V4423" s="108">
        <v>0</v>
      </c>
    </row>
    <row r="4424" spans="1:22" hidden="1" x14ac:dyDescent="0.2">
      <c r="A4424" s="103">
        <v>4939</v>
      </c>
      <c r="B4424" s="1" t="s">
        <v>1672</v>
      </c>
      <c r="C4424" s="14">
        <v>13</v>
      </c>
      <c r="D4424" s="14">
        <v>13</v>
      </c>
      <c r="F4424" s="1" t="str">
        <f t="shared" si="342"/>
        <v>Дархан1313</v>
      </c>
      <c r="I4424" s="1">
        <v>4</v>
      </c>
      <c r="J4424" s="1">
        <v>1964</v>
      </c>
      <c r="L4424" s="126">
        <v>1</v>
      </c>
      <c r="N4424" s="120">
        <v>0</v>
      </c>
      <c r="O4424" s="129">
        <f t="shared" si="343"/>
        <v>0</v>
      </c>
      <c r="P4424" s="14">
        <f t="shared" si="344"/>
        <v>0</v>
      </c>
      <c r="Q4424" s="14" t="str">
        <f>+IF(B4424='1'!$D$15,IF(C4424='1'!$D$16,'2'!D4424,""),"")</f>
        <v/>
      </c>
      <c r="S4424" s="36"/>
      <c r="T4424" s="87"/>
      <c r="U4424" s="96">
        <v>0</v>
      </c>
      <c r="V4424" s="108">
        <v>0</v>
      </c>
    </row>
    <row r="4425" spans="1:22" hidden="1" x14ac:dyDescent="0.2">
      <c r="A4425" s="103">
        <v>4940</v>
      </c>
      <c r="B4425" s="1" t="s">
        <v>1672</v>
      </c>
      <c r="C4425" s="14">
        <v>13</v>
      </c>
      <c r="D4425" s="14" t="s">
        <v>2544</v>
      </c>
      <c r="F4425" s="1" t="str">
        <f t="shared" si="342"/>
        <v>Дархан1329 /Оргил хотхон/</v>
      </c>
      <c r="G4425" s="2" t="s">
        <v>2076</v>
      </c>
      <c r="I4425" s="1">
        <v>9</v>
      </c>
      <c r="J4425" s="1">
        <v>2014</v>
      </c>
      <c r="L4425" s="126">
        <v>1</v>
      </c>
      <c r="N4425" s="120">
        <v>2300000</v>
      </c>
      <c r="O4425" s="129">
        <f t="shared" si="343"/>
        <v>2300000</v>
      </c>
      <c r="P4425" s="14">
        <f t="shared" si="344"/>
        <v>0</v>
      </c>
      <c r="Q4425" s="14" t="str">
        <f>+IF(B4425='1'!$D$15,IF(C4425='1'!$D$16,'2'!D4425,""),"")</f>
        <v/>
      </c>
      <c r="S4425" s="36">
        <v>1600000</v>
      </c>
      <c r="T4425" s="87">
        <v>1800000</v>
      </c>
      <c r="U4425" s="96">
        <v>0</v>
      </c>
      <c r="V4425" s="108">
        <v>2000000</v>
      </c>
    </row>
    <row r="4426" spans="1:22" hidden="1" x14ac:dyDescent="0.2">
      <c r="A4426" s="103">
        <v>4941</v>
      </c>
      <c r="B4426" s="1" t="s">
        <v>1672</v>
      </c>
      <c r="C4426" s="14">
        <v>14</v>
      </c>
      <c r="D4426" s="14" t="s">
        <v>201</v>
      </c>
      <c r="F4426" s="1" t="str">
        <f t="shared" si="342"/>
        <v>Дархан141а</v>
      </c>
      <c r="G4426" s="2" t="s">
        <v>1686</v>
      </c>
      <c r="I4426" s="1">
        <v>5</v>
      </c>
      <c r="J4426" s="1">
        <v>1968</v>
      </c>
      <c r="K4426" s="2" t="s">
        <v>2445</v>
      </c>
      <c r="L4426" s="126">
        <v>1</v>
      </c>
      <c r="N4426" s="120">
        <v>110000000</v>
      </c>
      <c r="O4426" s="129">
        <f t="shared" si="343"/>
        <v>110000000</v>
      </c>
      <c r="P4426" s="14">
        <f t="shared" si="344"/>
        <v>0</v>
      </c>
      <c r="Q4426" s="14" t="str">
        <f>+IF(B4426='1'!$D$15,IF(C4426='1'!$D$16,'2'!D4426,""),"")</f>
        <v/>
      </c>
      <c r="S4426" s="36">
        <v>58000000</v>
      </c>
      <c r="T4426" s="87">
        <v>65000000</v>
      </c>
      <c r="U4426" s="96">
        <v>65000000</v>
      </c>
      <c r="V4426" s="108">
        <v>90000000</v>
      </c>
    </row>
    <row r="4427" spans="1:22" hidden="1" x14ac:dyDescent="0.2">
      <c r="A4427" s="103">
        <v>4942</v>
      </c>
      <c r="B4427" s="1" t="s">
        <v>1672</v>
      </c>
      <c r="C4427" s="14">
        <v>14</v>
      </c>
      <c r="D4427" s="14">
        <v>1</v>
      </c>
      <c r="F4427" s="1" t="str">
        <f t="shared" si="342"/>
        <v>Дархан141</v>
      </c>
      <c r="G4427" s="2" t="s">
        <v>1686</v>
      </c>
      <c r="I4427" s="1">
        <v>5</v>
      </c>
      <c r="J4427" s="1">
        <v>1965</v>
      </c>
      <c r="K4427" s="2" t="s">
        <v>2445</v>
      </c>
      <c r="L4427" s="126">
        <v>1</v>
      </c>
      <c r="N4427" s="120">
        <v>110000000</v>
      </c>
      <c r="O4427" s="129">
        <f t="shared" si="343"/>
        <v>110000000</v>
      </c>
      <c r="P4427" s="14">
        <f t="shared" si="344"/>
        <v>0</v>
      </c>
      <c r="Q4427" s="14" t="str">
        <f>+IF(B4427='1'!$D$15,IF(C4427='1'!$D$16,'2'!D4427,""),"")</f>
        <v/>
      </c>
      <c r="S4427" s="36">
        <v>58000000</v>
      </c>
      <c r="T4427" s="87">
        <v>65000000</v>
      </c>
      <c r="U4427" s="96">
        <v>65000000</v>
      </c>
      <c r="V4427" s="108">
        <v>90000000</v>
      </c>
    </row>
    <row r="4428" spans="1:22" hidden="1" x14ac:dyDescent="0.2">
      <c r="A4428" s="103">
        <v>4943</v>
      </c>
      <c r="B4428" s="1" t="s">
        <v>1672</v>
      </c>
      <c r="C4428" s="14">
        <v>14</v>
      </c>
      <c r="D4428" s="14">
        <v>2</v>
      </c>
      <c r="F4428" s="1" t="str">
        <f t="shared" si="342"/>
        <v>Дархан142</v>
      </c>
      <c r="G4428" s="2" t="s">
        <v>1686</v>
      </c>
      <c r="I4428" s="1">
        <v>5</v>
      </c>
      <c r="J4428" s="1">
        <v>1966</v>
      </c>
      <c r="K4428" s="2" t="s">
        <v>2445</v>
      </c>
      <c r="L4428" s="126">
        <v>1</v>
      </c>
      <c r="N4428" s="120">
        <v>110000000</v>
      </c>
      <c r="O4428" s="129">
        <f t="shared" si="343"/>
        <v>110000000</v>
      </c>
      <c r="P4428" s="14">
        <f t="shared" si="344"/>
        <v>0</v>
      </c>
      <c r="Q4428" s="14" t="str">
        <f>+IF(B4428='1'!$D$15,IF(C4428='1'!$D$16,'2'!D4428,""),"")</f>
        <v/>
      </c>
      <c r="S4428" s="36">
        <v>58000000</v>
      </c>
      <c r="T4428" s="87">
        <v>65000000</v>
      </c>
      <c r="U4428" s="96">
        <v>65000000</v>
      </c>
      <c r="V4428" s="108">
        <v>90000000</v>
      </c>
    </row>
    <row r="4429" spans="1:22" hidden="1" x14ac:dyDescent="0.2">
      <c r="A4429" s="103">
        <v>4944</v>
      </c>
      <c r="B4429" s="1" t="s">
        <v>1672</v>
      </c>
      <c r="C4429" s="14">
        <v>14</v>
      </c>
      <c r="D4429" s="14">
        <v>3</v>
      </c>
      <c r="F4429" s="1" t="str">
        <f t="shared" si="342"/>
        <v>Дархан143</v>
      </c>
      <c r="G4429" s="2" t="s">
        <v>1686</v>
      </c>
      <c r="I4429" s="1">
        <v>5</v>
      </c>
      <c r="J4429" s="1">
        <v>1966</v>
      </c>
      <c r="K4429" s="2" t="s">
        <v>2445</v>
      </c>
      <c r="L4429" s="126">
        <v>1</v>
      </c>
      <c r="N4429" s="120">
        <v>110000000</v>
      </c>
      <c r="O4429" s="129">
        <f t="shared" si="343"/>
        <v>110000000</v>
      </c>
      <c r="P4429" s="14">
        <f t="shared" si="344"/>
        <v>0</v>
      </c>
      <c r="Q4429" s="14" t="str">
        <f>+IF(B4429='1'!$D$15,IF(C4429='1'!$D$16,'2'!D4429,""),"")</f>
        <v/>
      </c>
      <c r="S4429" s="36">
        <v>58000000</v>
      </c>
      <c r="T4429" s="87">
        <v>65000000</v>
      </c>
      <c r="U4429" s="96">
        <v>65000000</v>
      </c>
      <c r="V4429" s="108">
        <v>90000000</v>
      </c>
    </row>
    <row r="4430" spans="1:22" hidden="1" x14ac:dyDescent="0.2">
      <c r="A4430" s="103">
        <v>4945</v>
      </c>
      <c r="B4430" s="1" t="s">
        <v>1672</v>
      </c>
      <c r="C4430" s="14">
        <v>14</v>
      </c>
      <c r="D4430" s="14">
        <v>33</v>
      </c>
      <c r="F4430" s="1" t="str">
        <f t="shared" si="342"/>
        <v>Дархан1433</v>
      </c>
      <c r="G4430" s="2" t="s">
        <v>1689</v>
      </c>
      <c r="I4430" s="1">
        <v>5</v>
      </c>
      <c r="J4430" s="1">
        <v>1966</v>
      </c>
      <c r="K4430" s="2" t="s">
        <v>2445</v>
      </c>
      <c r="L4430" s="126">
        <v>1</v>
      </c>
      <c r="N4430" s="120">
        <v>110000000</v>
      </c>
      <c r="O4430" s="129">
        <f t="shared" si="343"/>
        <v>110000000</v>
      </c>
      <c r="P4430" s="14">
        <f t="shared" si="344"/>
        <v>0</v>
      </c>
      <c r="Q4430" s="14" t="str">
        <f>+IF(B4430='1'!$D$15,IF(C4430='1'!$D$16,'2'!D4430,""),"")</f>
        <v/>
      </c>
      <c r="S4430" s="36">
        <v>58000000</v>
      </c>
      <c r="T4430" s="87">
        <v>65000000</v>
      </c>
      <c r="U4430" s="96">
        <v>65000000</v>
      </c>
      <c r="V4430" s="108">
        <v>90000000</v>
      </c>
    </row>
    <row r="4431" spans="1:22" hidden="1" x14ac:dyDescent="0.2">
      <c r="A4431" s="103">
        <v>4946</v>
      </c>
      <c r="B4431" s="1" t="s">
        <v>1672</v>
      </c>
      <c r="C4431" s="14">
        <v>14</v>
      </c>
      <c r="D4431" s="14">
        <v>34</v>
      </c>
      <c r="F4431" s="1" t="str">
        <f t="shared" si="342"/>
        <v>Дархан1434</v>
      </c>
      <c r="G4431" s="2" t="s">
        <v>1689</v>
      </c>
      <c r="I4431" s="1">
        <v>5</v>
      </c>
      <c r="J4431" s="1">
        <v>1966</v>
      </c>
      <c r="K4431" s="2" t="s">
        <v>2445</v>
      </c>
      <c r="L4431" s="126">
        <v>1</v>
      </c>
      <c r="N4431" s="120">
        <v>110000000</v>
      </c>
      <c r="O4431" s="129">
        <f t="shared" si="343"/>
        <v>110000000</v>
      </c>
      <c r="P4431" s="14">
        <f t="shared" si="344"/>
        <v>0</v>
      </c>
      <c r="Q4431" s="14" t="str">
        <f>+IF(B4431='1'!$D$15,IF(C4431='1'!$D$16,'2'!D4431,""),"")</f>
        <v/>
      </c>
      <c r="S4431" s="36">
        <v>58000000</v>
      </c>
      <c r="T4431" s="87">
        <v>65000000</v>
      </c>
      <c r="U4431" s="96">
        <v>65000000</v>
      </c>
      <c r="V4431" s="108">
        <v>90000000</v>
      </c>
    </row>
    <row r="4432" spans="1:22" hidden="1" x14ac:dyDescent="0.2">
      <c r="A4432" s="103">
        <v>4947</v>
      </c>
      <c r="B4432" s="1" t="s">
        <v>1672</v>
      </c>
      <c r="C4432" s="14">
        <v>14</v>
      </c>
      <c r="D4432" s="14">
        <v>35</v>
      </c>
      <c r="F4432" s="1" t="str">
        <f t="shared" si="342"/>
        <v>Дархан1435</v>
      </c>
      <c r="G4432" s="2" t="s">
        <v>1689</v>
      </c>
      <c r="I4432" s="1">
        <v>5</v>
      </c>
      <c r="J4432" s="1">
        <v>1966</v>
      </c>
      <c r="K4432" s="2" t="s">
        <v>2445</v>
      </c>
      <c r="L4432" s="126">
        <v>1</v>
      </c>
      <c r="N4432" s="120">
        <v>110000000</v>
      </c>
      <c r="O4432" s="129">
        <f t="shared" si="343"/>
        <v>110000000</v>
      </c>
      <c r="P4432" s="14">
        <f t="shared" si="344"/>
        <v>0</v>
      </c>
      <c r="Q4432" s="14" t="str">
        <f>+IF(B4432='1'!$D$15,IF(C4432='1'!$D$16,'2'!D4432,""),"")</f>
        <v/>
      </c>
      <c r="S4432" s="36">
        <v>58000000</v>
      </c>
      <c r="T4432" s="87">
        <v>65000000</v>
      </c>
      <c r="U4432" s="96">
        <v>65000000</v>
      </c>
      <c r="V4432" s="108">
        <v>90000000</v>
      </c>
    </row>
    <row r="4433" spans="1:22" hidden="1" x14ac:dyDescent="0.2">
      <c r="A4433" s="103">
        <v>4948</v>
      </c>
      <c r="B4433" s="1" t="s">
        <v>1672</v>
      </c>
      <c r="C4433" s="14">
        <v>14</v>
      </c>
      <c r="D4433" s="14">
        <v>38</v>
      </c>
      <c r="F4433" s="1" t="str">
        <f t="shared" si="342"/>
        <v>Дархан1438</v>
      </c>
      <c r="G4433" s="2" t="s">
        <v>1686</v>
      </c>
      <c r="I4433" s="1">
        <v>5</v>
      </c>
      <c r="J4433" s="1">
        <v>1966</v>
      </c>
      <c r="K4433" s="2" t="s">
        <v>2445</v>
      </c>
      <c r="L4433" s="126">
        <v>1</v>
      </c>
      <c r="N4433" s="120">
        <v>110000000</v>
      </c>
      <c r="O4433" s="129">
        <f t="shared" si="343"/>
        <v>110000000</v>
      </c>
      <c r="P4433" s="14">
        <f t="shared" si="344"/>
        <v>0</v>
      </c>
      <c r="Q4433" s="14" t="str">
        <f>+IF(B4433='1'!$D$15,IF(C4433='1'!$D$16,'2'!D4433,""),"")</f>
        <v/>
      </c>
      <c r="S4433" s="36">
        <v>58000000</v>
      </c>
      <c r="T4433" s="87">
        <v>65000000</v>
      </c>
      <c r="U4433" s="96">
        <v>65000000</v>
      </c>
      <c r="V4433" s="108">
        <v>90000000</v>
      </c>
    </row>
    <row r="4434" spans="1:22" hidden="1" x14ac:dyDescent="0.2">
      <c r="A4434" s="103">
        <v>4949</v>
      </c>
      <c r="B4434" s="1" t="s">
        <v>1672</v>
      </c>
      <c r="C4434" s="14">
        <v>14</v>
      </c>
      <c r="D4434" s="14">
        <v>39</v>
      </c>
      <c r="F4434" s="1" t="str">
        <f t="shared" si="342"/>
        <v>Дархан1439</v>
      </c>
      <c r="G4434" s="2" t="s">
        <v>1686</v>
      </c>
      <c r="I4434" s="1">
        <v>5</v>
      </c>
      <c r="J4434" s="1">
        <v>1966</v>
      </c>
      <c r="K4434" s="2" t="s">
        <v>2445</v>
      </c>
      <c r="L4434" s="126">
        <v>1</v>
      </c>
      <c r="N4434" s="120">
        <v>110000000</v>
      </c>
      <c r="O4434" s="129">
        <f t="shared" si="343"/>
        <v>110000000</v>
      </c>
      <c r="P4434" s="14">
        <f t="shared" si="344"/>
        <v>0</v>
      </c>
      <c r="Q4434" s="14" t="str">
        <f>+IF(B4434='1'!$D$15,IF(C4434='1'!$D$16,'2'!D4434,""),"")</f>
        <v/>
      </c>
      <c r="S4434" s="36">
        <v>58000000</v>
      </c>
      <c r="T4434" s="87">
        <v>65000000</v>
      </c>
      <c r="U4434" s="96">
        <v>65000000</v>
      </c>
      <c r="V4434" s="108">
        <v>90000000</v>
      </c>
    </row>
    <row r="4435" spans="1:22" hidden="1" x14ac:dyDescent="0.2">
      <c r="A4435" s="103">
        <v>4950</v>
      </c>
      <c r="B4435" s="1" t="s">
        <v>1672</v>
      </c>
      <c r="C4435" s="14">
        <v>14</v>
      </c>
      <c r="D4435" s="14">
        <v>40</v>
      </c>
      <c r="F4435" s="1" t="str">
        <f t="shared" si="342"/>
        <v>Дархан1440</v>
      </c>
      <c r="I4435" s="1">
        <v>5</v>
      </c>
      <c r="J4435" s="1">
        <v>2007</v>
      </c>
      <c r="L4435" s="126">
        <v>1</v>
      </c>
      <c r="N4435" s="120">
        <v>2700000</v>
      </c>
      <c r="O4435" s="129">
        <f t="shared" si="343"/>
        <v>2700000</v>
      </c>
      <c r="P4435" s="14">
        <f t="shared" si="344"/>
        <v>0</v>
      </c>
      <c r="Q4435" s="14" t="str">
        <f>+IF(B4435='1'!$D$15,IF(C4435='1'!$D$16,'2'!D4435,""),"")</f>
        <v/>
      </c>
      <c r="S4435" s="36">
        <v>1600000</v>
      </c>
      <c r="T4435" s="87">
        <v>1800000</v>
      </c>
      <c r="U4435" s="96">
        <v>1900000</v>
      </c>
      <c r="V4435" s="108">
        <v>2300000</v>
      </c>
    </row>
    <row r="4436" spans="1:22" hidden="1" x14ac:dyDescent="0.2">
      <c r="A4436" s="103">
        <v>4951</v>
      </c>
      <c r="B4436" s="1" t="s">
        <v>1672</v>
      </c>
      <c r="C4436" s="14">
        <v>14</v>
      </c>
      <c r="D4436" s="14">
        <v>41</v>
      </c>
      <c r="F4436" s="1" t="str">
        <f t="shared" si="342"/>
        <v>Дархан1441</v>
      </c>
      <c r="I4436" s="1">
        <v>5</v>
      </c>
      <c r="J4436" s="1">
        <v>2009</v>
      </c>
      <c r="L4436" s="126">
        <v>1</v>
      </c>
      <c r="N4436" s="120">
        <v>2700000</v>
      </c>
      <c r="O4436" s="129">
        <f t="shared" si="343"/>
        <v>2700000</v>
      </c>
      <c r="P4436" s="14">
        <f t="shared" si="344"/>
        <v>0</v>
      </c>
      <c r="Q4436" s="14" t="str">
        <f>+IF(B4436='1'!$D$15,IF(C4436='1'!$D$16,'2'!D4436,""),"")</f>
        <v/>
      </c>
      <c r="S4436" s="36">
        <v>1600000</v>
      </c>
      <c r="T4436" s="87">
        <v>1800000</v>
      </c>
      <c r="U4436" s="96">
        <v>1900000</v>
      </c>
      <c r="V4436" s="108">
        <v>2300000</v>
      </c>
    </row>
    <row r="4437" spans="1:22" hidden="1" x14ac:dyDescent="0.2">
      <c r="A4437" s="103">
        <v>4952</v>
      </c>
      <c r="B4437" s="1" t="s">
        <v>1672</v>
      </c>
      <c r="C4437" s="14">
        <v>14</v>
      </c>
      <c r="D4437" s="14">
        <v>42</v>
      </c>
      <c r="F4437" s="1" t="str">
        <f t="shared" si="342"/>
        <v>Дархан1442</v>
      </c>
      <c r="I4437" s="1">
        <v>5</v>
      </c>
      <c r="J4437" s="1">
        <v>2013</v>
      </c>
      <c r="L4437" s="126">
        <v>1</v>
      </c>
      <c r="N4437" s="120">
        <v>2700000</v>
      </c>
      <c r="O4437" s="129">
        <f t="shared" si="343"/>
        <v>2700000</v>
      </c>
      <c r="P4437" s="14">
        <f t="shared" si="344"/>
        <v>0</v>
      </c>
      <c r="Q4437" s="14" t="str">
        <f>+IF(B4437='1'!$D$15,IF(C4437='1'!$D$16,'2'!D4437,""),"")</f>
        <v/>
      </c>
      <c r="S4437" s="36">
        <v>1600000</v>
      </c>
      <c r="T4437" s="87">
        <v>1800000</v>
      </c>
      <c r="U4437" s="96">
        <v>1900000</v>
      </c>
      <c r="V4437" s="108">
        <v>2300000</v>
      </c>
    </row>
    <row r="4438" spans="1:22" hidden="1" x14ac:dyDescent="0.2">
      <c r="A4438" s="103">
        <v>4953</v>
      </c>
      <c r="B4438" s="1" t="s">
        <v>1672</v>
      </c>
      <c r="C4438" s="14">
        <v>14</v>
      </c>
      <c r="D4438" s="14">
        <v>43</v>
      </c>
      <c r="F4438" s="1" t="str">
        <f t="shared" si="342"/>
        <v>Дархан1443</v>
      </c>
      <c r="I4438" s="1">
        <v>5</v>
      </c>
      <c r="J4438" s="1">
        <v>2012</v>
      </c>
      <c r="L4438" s="126">
        <v>1</v>
      </c>
      <c r="N4438" s="120">
        <v>2700000</v>
      </c>
      <c r="O4438" s="129">
        <f t="shared" si="343"/>
        <v>2700000</v>
      </c>
      <c r="P4438" s="14">
        <f t="shared" si="344"/>
        <v>0</v>
      </c>
      <c r="Q4438" s="14" t="str">
        <f>+IF(B4438='1'!$D$15,IF(C4438='1'!$D$16,'2'!D4438,""),"")</f>
        <v/>
      </c>
      <c r="S4438" s="36">
        <v>1600000</v>
      </c>
      <c r="T4438" s="87">
        <v>1800000</v>
      </c>
      <c r="U4438" s="96">
        <v>1900000</v>
      </c>
      <c r="V4438" s="108">
        <v>2300000</v>
      </c>
    </row>
    <row r="4439" spans="1:22" hidden="1" x14ac:dyDescent="0.2">
      <c r="A4439" s="103">
        <v>4954</v>
      </c>
      <c r="B4439" s="1" t="s">
        <v>1672</v>
      </c>
      <c r="C4439" s="14">
        <v>14</v>
      </c>
      <c r="D4439" s="14" t="s">
        <v>1961</v>
      </c>
      <c r="F4439" s="1" t="str">
        <f t="shared" si="342"/>
        <v>Дархан1444б</v>
      </c>
      <c r="G4439" s="2" t="s">
        <v>2704</v>
      </c>
      <c r="I4439" s="1">
        <v>5</v>
      </c>
      <c r="J4439" s="1">
        <v>2015</v>
      </c>
      <c r="L4439" s="126">
        <v>1</v>
      </c>
      <c r="N4439" s="120">
        <v>2700000</v>
      </c>
      <c r="O4439" s="129">
        <f t="shared" si="343"/>
        <v>2700000</v>
      </c>
      <c r="P4439" s="14">
        <f t="shared" si="344"/>
        <v>0</v>
      </c>
      <c r="Q4439" s="14" t="str">
        <f>+IF(B4439='1'!$D$15,IF(C4439='1'!$D$16,'2'!D4439,""),"")</f>
        <v/>
      </c>
      <c r="S4439" s="36">
        <v>1600000</v>
      </c>
      <c r="T4439" s="87">
        <v>1800000</v>
      </c>
      <c r="U4439" s="96">
        <v>1900000</v>
      </c>
      <c r="V4439" s="108">
        <v>2300000</v>
      </c>
    </row>
    <row r="4440" spans="1:22" hidden="1" x14ac:dyDescent="0.2">
      <c r="A4440" s="103">
        <v>4955</v>
      </c>
      <c r="B4440" s="1" t="s">
        <v>1672</v>
      </c>
      <c r="C4440" s="14">
        <v>14</v>
      </c>
      <c r="D4440" s="14" t="s">
        <v>1962</v>
      </c>
      <c r="F4440" s="1" t="str">
        <f t="shared" si="342"/>
        <v>Дархан1444а</v>
      </c>
      <c r="G4440" s="2" t="s">
        <v>2704</v>
      </c>
      <c r="I4440" s="1">
        <v>5</v>
      </c>
      <c r="J4440" s="1">
        <v>2015</v>
      </c>
      <c r="L4440" s="126">
        <v>1</v>
      </c>
      <c r="N4440" s="120">
        <v>2700000</v>
      </c>
      <c r="O4440" s="129">
        <f t="shared" si="343"/>
        <v>2700000</v>
      </c>
      <c r="P4440" s="14">
        <f t="shared" si="344"/>
        <v>0</v>
      </c>
      <c r="Q4440" s="14" t="str">
        <f>+IF(B4440='1'!$D$15,IF(C4440='1'!$D$16,'2'!D4440,""),"")</f>
        <v/>
      </c>
      <c r="S4440" s="36">
        <v>1600000</v>
      </c>
      <c r="T4440" s="87">
        <v>1800000</v>
      </c>
      <c r="U4440" s="96">
        <v>1900000</v>
      </c>
      <c r="V4440" s="108">
        <v>2300000</v>
      </c>
    </row>
    <row r="4441" spans="1:22" hidden="1" x14ac:dyDescent="0.2">
      <c r="A4441" s="103">
        <v>4956</v>
      </c>
      <c r="B4441" s="1" t="s">
        <v>1672</v>
      </c>
      <c r="C4441" s="14">
        <v>14</v>
      </c>
      <c r="D4441" s="14">
        <v>12</v>
      </c>
      <c r="F4441" s="1" t="str">
        <f t="shared" si="342"/>
        <v>Дархан1412</v>
      </c>
      <c r="G4441" s="115" t="s">
        <v>2647</v>
      </c>
      <c r="I4441" s="1">
        <v>10</v>
      </c>
      <c r="J4441" s="1">
        <v>2023</v>
      </c>
      <c r="L4441" s="126">
        <v>1</v>
      </c>
      <c r="N4441" s="120">
        <v>3200000</v>
      </c>
      <c r="O4441" s="129">
        <f t="shared" si="343"/>
        <v>3200000</v>
      </c>
      <c r="P4441" s="14">
        <f t="shared" si="344"/>
        <v>0</v>
      </c>
      <c r="Q4441" s="14" t="str">
        <f>+IF(B4441='1'!$D$15,IF(C4441='1'!$D$16,'2'!D4441,""),"")</f>
        <v/>
      </c>
      <c r="S4441" s="36"/>
      <c r="T4441" s="87"/>
      <c r="U4441" s="96">
        <v>0</v>
      </c>
      <c r="V4441" s="108">
        <v>2800000</v>
      </c>
    </row>
    <row r="4442" spans="1:22" hidden="1" x14ac:dyDescent="0.2">
      <c r="A4442" s="103">
        <v>4957</v>
      </c>
      <c r="B4442" s="1" t="s">
        <v>1672</v>
      </c>
      <c r="C4442" s="14">
        <v>14</v>
      </c>
      <c r="D4442" s="14">
        <v>45</v>
      </c>
      <c r="F4442" s="1" t="str">
        <f t="shared" si="342"/>
        <v>Дархан1445</v>
      </c>
      <c r="G4442" s="2" t="s">
        <v>2659</v>
      </c>
      <c r="I4442" s="1">
        <v>10</v>
      </c>
      <c r="J4442" s="1">
        <v>2016</v>
      </c>
      <c r="L4442" s="126">
        <v>1</v>
      </c>
      <c r="N4442" s="120">
        <v>3000000</v>
      </c>
      <c r="O4442" s="129">
        <f t="shared" si="343"/>
        <v>3000000</v>
      </c>
      <c r="P4442" s="14">
        <f t="shared" si="344"/>
        <v>0</v>
      </c>
      <c r="Q4442" s="14" t="str">
        <f>+IF(B4442='1'!$D$15,IF(C4442='1'!$D$16,'2'!D4442,""),"")</f>
        <v/>
      </c>
      <c r="S4442" s="36">
        <v>1700000</v>
      </c>
      <c r="T4442" s="87">
        <v>1900000</v>
      </c>
      <c r="U4442" s="96">
        <v>2000000</v>
      </c>
      <c r="V4442" s="108">
        <v>2600000</v>
      </c>
    </row>
    <row r="4443" spans="1:22" hidden="1" x14ac:dyDescent="0.2">
      <c r="A4443" s="103">
        <v>4958</v>
      </c>
      <c r="B4443" s="1" t="s">
        <v>1672</v>
      </c>
      <c r="C4443" s="14">
        <v>14</v>
      </c>
      <c r="D4443" s="14" t="s">
        <v>1960</v>
      </c>
      <c r="F4443" s="1" t="str">
        <f t="shared" si="342"/>
        <v>Дархан1445а</v>
      </c>
      <c r="G4443" s="2" t="s">
        <v>2659</v>
      </c>
      <c r="I4443" s="1">
        <v>10</v>
      </c>
      <c r="J4443" s="1">
        <v>2015</v>
      </c>
      <c r="L4443" s="126">
        <v>1</v>
      </c>
      <c r="N4443" s="120">
        <v>3000000</v>
      </c>
      <c r="O4443" s="129">
        <f t="shared" si="343"/>
        <v>3000000</v>
      </c>
      <c r="P4443" s="14">
        <f t="shared" si="344"/>
        <v>0</v>
      </c>
      <c r="Q4443" s="14" t="str">
        <f>+IF(B4443='1'!$D$15,IF(C4443='1'!$D$16,'2'!D4443,""),"")</f>
        <v/>
      </c>
      <c r="S4443" s="36">
        <v>1700000</v>
      </c>
      <c r="T4443" s="87">
        <v>1900000</v>
      </c>
      <c r="U4443" s="96">
        <v>2000000</v>
      </c>
      <c r="V4443" s="108">
        <v>2600000</v>
      </c>
    </row>
    <row r="4444" spans="1:22" hidden="1" x14ac:dyDescent="0.2">
      <c r="A4444" s="103">
        <v>4959</v>
      </c>
      <c r="B4444" s="1" t="s">
        <v>1672</v>
      </c>
      <c r="C4444" s="14">
        <v>14</v>
      </c>
      <c r="D4444" s="14">
        <v>51</v>
      </c>
      <c r="F4444" s="1" t="str">
        <f t="shared" si="342"/>
        <v>Дархан1451</v>
      </c>
      <c r="G4444" s="2" t="s">
        <v>2656</v>
      </c>
      <c r="I4444" s="1">
        <v>3</v>
      </c>
      <c r="J4444" s="1">
        <v>2013</v>
      </c>
      <c r="L4444" s="126">
        <v>1</v>
      </c>
      <c r="N4444" s="120">
        <v>2600000</v>
      </c>
      <c r="O4444" s="129">
        <f t="shared" si="343"/>
        <v>2600000</v>
      </c>
      <c r="P4444" s="14">
        <f t="shared" si="344"/>
        <v>0</v>
      </c>
      <c r="Q4444" s="14" t="str">
        <f>+IF(B4444='1'!$D$15,IF(C4444='1'!$D$16,'2'!D4444,""),"")</f>
        <v/>
      </c>
      <c r="S4444" s="36"/>
      <c r="T4444" s="87"/>
      <c r="U4444" s="96">
        <v>0</v>
      </c>
      <c r="V4444" s="108">
        <v>2200000</v>
      </c>
    </row>
    <row r="4445" spans="1:22" hidden="1" x14ac:dyDescent="0.2">
      <c r="A4445" s="103">
        <v>4960</v>
      </c>
      <c r="B4445" s="1" t="s">
        <v>1672</v>
      </c>
      <c r="C4445" s="14">
        <v>14</v>
      </c>
      <c r="D4445" s="14">
        <v>52</v>
      </c>
      <c r="F4445" s="1" t="str">
        <f t="shared" si="342"/>
        <v>Дархан1452</v>
      </c>
      <c r="G4445" s="2" t="s">
        <v>2656</v>
      </c>
      <c r="I4445" s="1">
        <v>3</v>
      </c>
      <c r="J4445" s="1">
        <v>2013</v>
      </c>
      <c r="L4445" s="126">
        <v>1</v>
      </c>
      <c r="N4445" s="120">
        <v>2600000</v>
      </c>
      <c r="O4445" s="129">
        <f t="shared" si="343"/>
        <v>2600000</v>
      </c>
      <c r="P4445" s="14">
        <f t="shared" si="344"/>
        <v>0</v>
      </c>
      <c r="Q4445" s="14" t="str">
        <f>+IF(B4445='1'!$D$15,IF(C4445='1'!$D$16,'2'!D4445,""),"")</f>
        <v/>
      </c>
      <c r="S4445" s="36"/>
      <c r="T4445" s="87"/>
      <c r="U4445" s="96">
        <v>0</v>
      </c>
      <c r="V4445" s="108">
        <v>2200000</v>
      </c>
    </row>
    <row r="4446" spans="1:22" hidden="1" x14ac:dyDescent="0.2">
      <c r="A4446" s="103">
        <v>4961</v>
      </c>
      <c r="B4446" s="1" t="s">
        <v>1672</v>
      </c>
      <c r="C4446" s="14">
        <v>14</v>
      </c>
      <c r="D4446" s="14">
        <v>304</v>
      </c>
      <c r="F4446" s="1" t="str">
        <f t="shared" si="342"/>
        <v>Дархан14304</v>
      </c>
      <c r="G4446" s="2" t="s">
        <v>2656</v>
      </c>
      <c r="I4446" s="1">
        <v>4</v>
      </c>
      <c r="J4446" s="1">
        <v>2017</v>
      </c>
      <c r="L4446" s="126">
        <v>1</v>
      </c>
      <c r="N4446" s="120">
        <v>2800000</v>
      </c>
      <c r="O4446" s="129">
        <f t="shared" si="343"/>
        <v>2800000</v>
      </c>
      <c r="P4446" s="14">
        <f t="shared" si="344"/>
        <v>0</v>
      </c>
      <c r="Q4446" s="14" t="str">
        <f>+IF(B4446='1'!$D$15,IF(C4446='1'!$D$16,'2'!D4446,""),"")</f>
        <v/>
      </c>
      <c r="S4446" s="36">
        <v>1700000</v>
      </c>
      <c r="T4446" s="87">
        <v>1900000</v>
      </c>
      <c r="U4446" s="96">
        <v>2000000</v>
      </c>
      <c r="V4446" s="108">
        <v>2400000</v>
      </c>
    </row>
    <row r="4447" spans="1:22" hidden="1" x14ac:dyDescent="0.2">
      <c r="A4447" s="103">
        <v>4962</v>
      </c>
      <c r="B4447" s="1" t="s">
        <v>1672</v>
      </c>
      <c r="C4447" s="14">
        <v>14</v>
      </c>
      <c r="D4447" s="14">
        <v>330</v>
      </c>
      <c r="F4447" s="1" t="str">
        <f t="shared" ref="F4447:F4510" si="345">+B4447&amp;C4447&amp;D4447</f>
        <v>Дархан14330</v>
      </c>
      <c r="L4447" s="126">
        <v>1</v>
      </c>
      <c r="N4447" s="120">
        <v>0</v>
      </c>
      <c r="O4447" s="129">
        <f t="shared" si="343"/>
        <v>0</v>
      </c>
      <c r="P4447" s="14">
        <f t="shared" si="344"/>
        <v>0</v>
      </c>
      <c r="Q4447" s="14" t="str">
        <f>+IF(B4447='1'!$D$15,IF(C4447='1'!$D$16,'2'!D4447,""),"")</f>
        <v/>
      </c>
      <c r="S4447" s="36"/>
      <c r="T4447" s="87"/>
      <c r="U4447" s="96">
        <v>0</v>
      </c>
      <c r="V4447" s="108">
        <v>0</v>
      </c>
    </row>
    <row r="4448" spans="1:22" hidden="1" x14ac:dyDescent="0.2">
      <c r="A4448" s="103">
        <v>4963</v>
      </c>
      <c r="B4448" s="1" t="s">
        <v>1672</v>
      </c>
      <c r="C4448" s="14">
        <v>14</v>
      </c>
      <c r="D4448" s="14">
        <v>1002</v>
      </c>
      <c r="F4448" s="1" t="str">
        <f t="shared" si="345"/>
        <v>Дархан141002</v>
      </c>
      <c r="G4448" s="2" t="s">
        <v>2656</v>
      </c>
      <c r="I4448" s="1">
        <v>4</v>
      </c>
      <c r="J4448" s="1">
        <v>2019</v>
      </c>
      <c r="L4448" s="126">
        <v>1</v>
      </c>
      <c r="N4448" s="120">
        <v>2800000</v>
      </c>
      <c r="O4448" s="129">
        <f t="shared" si="343"/>
        <v>2800000</v>
      </c>
      <c r="P4448" s="14">
        <f t="shared" si="344"/>
        <v>0</v>
      </c>
      <c r="Q4448" s="14" t="str">
        <f>+IF(B4448='1'!$D$15,IF(C4448='1'!$D$16,'2'!D4448,""),"")</f>
        <v/>
      </c>
      <c r="S4448" s="36">
        <v>1700000</v>
      </c>
      <c r="T4448" s="87">
        <v>1900000</v>
      </c>
      <c r="U4448" s="96">
        <v>2000000</v>
      </c>
      <c r="V4448" s="108">
        <v>2400000</v>
      </c>
    </row>
    <row r="4449" spans="1:22" hidden="1" x14ac:dyDescent="0.2">
      <c r="A4449" s="103">
        <v>4964</v>
      </c>
      <c r="B4449" s="1" t="s">
        <v>1672</v>
      </c>
      <c r="C4449" s="14">
        <v>14</v>
      </c>
      <c r="D4449" s="14" t="s">
        <v>2644</v>
      </c>
      <c r="F4449" s="1" t="str">
        <f t="shared" si="345"/>
        <v>Дархан141002/6</v>
      </c>
      <c r="G4449" s="2" t="s">
        <v>2656</v>
      </c>
      <c r="I4449" s="1">
        <v>5</v>
      </c>
      <c r="J4449" s="1">
        <v>2022</v>
      </c>
      <c r="L4449" s="126">
        <v>1</v>
      </c>
      <c r="N4449" s="120">
        <v>2900000</v>
      </c>
      <c r="O4449" s="129">
        <f t="shared" si="343"/>
        <v>2900000</v>
      </c>
      <c r="P4449" s="14">
        <f t="shared" si="344"/>
        <v>0</v>
      </c>
      <c r="Q4449" s="14" t="str">
        <f>+IF(B4449='1'!$D$15,IF(C4449='1'!$D$16,'2'!D4449,""),"")</f>
        <v/>
      </c>
      <c r="S4449" s="36"/>
      <c r="T4449" s="87"/>
      <c r="U4449" s="96">
        <v>0</v>
      </c>
      <c r="V4449" s="108">
        <v>2500000</v>
      </c>
    </row>
    <row r="4450" spans="1:22" hidden="1" x14ac:dyDescent="0.2">
      <c r="A4450" s="103">
        <v>4965</v>
      </c>
      <c r="B4450" s="1" t="s">
        <v>1672</v>
      </c>
      <c r="C4450" s="14">
        <v>14</v>
      </c>
      <c r="D4450" s="14">
        <v>45</v>
      </c>
      <c r="F4450" s="1" t="str">
        <f t="shared" si="345"/>
        <v>Дархан1445</v>
      </c>
      <c r="G4450" s="2" t="s">
        <v>1956</v>
      </c>
      <c r="I4450" s="1">
        <v>9</v>
      </c>
      <c r="J4450" s="1">
        <v>2013</v>
      </c>
      <c r="L4450" s="126">
        <v>1</v>
      </c>
      <c r="N4450" s="120">
        <v>3000000</v>
      </c>
      <c r="O4450" s="129">
        <f t="shared" si="343"/>
        <v>3000000</v>
      </c>
      <c r="P4450" s="14">
        <f t="shared" si="344"/>
        <v>0</v>
      </c>
      <c r="Q4450" s="14" t="str">
        <f>+IF(B4450='1'!$D$15,IF(C4450='1'!$D$16,'2'!D4450,""),"")</f>
        <v/>
      </c>
      <c r="S4450" s="36">
        <v>2000000</v>
      </c>
      <c r="T4450" s="87">
        <v>2100000</v>
      </c>
      <c r="U4450" s="96">
        <v>2200000</v>
      </c>
      <c r="V4450" s="108">
        <v>2600000</v>
      </c>
    </row>
    <row r="4451" spans="1:22" hidden="1" x14ac:dyDescent="0.2">
      <c r="A4451" s="103">
        <v>4966</v>
      </c>
      <c r="B4451" s="1" t="s">
        <v>1672</v>
      </c>
      <c r="C4451" s="14">
        <v>14</v>
      </c>
      <c r="D4451" s="14">
        <v>46</v>
      </c>
      <c r="F4451" s="1" t="str">
        <f t="shared" si="345"/>
        <v>Дархан1446</v>
      </c>
      <c r="G4451" s="2" t="s">
        <v>1956</v>
      </c>
      <c r="I4451" s="1">
        <v>9</v>
      </c>
      <c r="J4451" s="1">
        <v>2013</v>
      </c>
      <c r="L4451" s="126">
        <v>1</v>
      </c>
      <c r="N4451" s="120">
        <v>3000000</v>
      </c>
      <c r="O4451" s="129">
        <f t="shared" si="343"/>
        <v>3000000</v>
      </c>
      <c r="P4451" s="14">
        <f t="shared" si="344"/>
        <v>0</v>
      </c>
      <c r="Q4451" s="14" t="str">
        <f>+IF(B4451='1'!$D$15,IF(C4451='1'!$D$16,'2'!D4451,""),"")</f>
        <v/>
      </c>
      <c r="S4451" s="36">
        <v>2000000</v>
      </c>
      <c r="T4451" s="87">
        <v>2100000</v>
      </c>
      <c r="U4451" s="96">
        <v>2200000</v>
      </c>
      <c r="V4451" s="108">
        <v>2600000</v>
      </c>
    </row>
    <row r="4452" spans="1:22" hidden="1" x14ac:dyDescent="0.2">
      <c r="A4452" s="103">
        <v>4967</v>
      </c>
      <c r="B4452" s="1" t="s">
        <v>1672</v>
      </c>
      <c r="C4452" s="14">
        <v>14</v>
      </c>
      <c r="D4452" s="14">
        <v>47</v>
      </c>
      <c r="F4452" s="1" t="str">
        <f t="shared" si="345"/>
        <v>Дархан1447</v>
      </c>
      <c r="G4452" s="2" t="s">
        <v>1956</v>
      </c>
      <c r="I4452" s="1">
        <v>10</v>
      </c>
      <c r="J4452" s="1">
        <v>2014</v>
      </c>
      <c r="L4452" s="126">
        <v>1</v>
      </c>
      <c r="N4452" s="120">
        <v>3000000</v>
      </c>
      <c r="O4452" s="129">
        <f t="shared" si="343"/>
        <v>3000000</v>
      </c>
      <c r="P4452" s="14">
        <f t="shared" si="344"/>
        <v>0</v>
      </c>
      <c r="Q4452" s="14" t="str">
        <f>+IF(B4452='1'!$D$15,IF(C4452='1'!$D$16,'2'!D4452,""),"")</f>
        <v/>
      </c>
      <c r="S4452" s="36">
        <v>2000000</v>
      </c>
      <c r="T4452" s="87">
        <v>2100000</v>
      </c>
      <c r="U4452" s="96">
        <v>2200000</v>
      </c>
      <c r="V4452" s="108">
        <v>2600000</v>
      </c>
    </row>
    <row r="4453" spans="1:22" hidden="1" x14ac:dyDescent="0.2">
      <c r="A4453" s="103">
        <v>4968</v>
      </c>
      <c r="B4453" s="1" t="s">
        <v>1672</v>
      </c>
      <c r="C4453" s="14">
        <v>14</v>
      </c>
      <c r="D4453" s="14">
        <v>48</v>
      </c>
      <c r="F4453" s="1" t="str">
        <f t="shared" si="345"/>
        <v>Дархан1448</v>
      </c>
      <c r="G4453" s="2" t="s">
        <v>1956</v>
      </c>
      <c r="I4453" s="1">
        <v>10</v>
      </c>
      <c r="J4453" s="1">
        <v>2016</v>
      </c>
      <c r="L4453" s="126">
        <v>1</v>
      </c>
      <c r="N4453" s="120">
        <v>3000000</v>
      </c>
      <c r="O4453" s="129">
        <f t="shared" si="343"/>
        <v>3000000</v>
      </c>
      <c r="P4453" s="14">
        <f t="shared" si="344"/>
        <v>0</v>
      </c>
      <c r="Q4453" s="14" t="str">
        <f>+IF(B4453='1'!$D$15,IF(C4453='1'!$D$16,'2'!D4453,""),"")</f>
        <v/>
      </c>
      <c r="S4453" s="36">
        <v>2000000</v>
      </c>
      <c r="T4453" s="87">
        <v>2100000</v>
      </c>
      <c r="U4453" s="96">
        <v>2200000</v>
      </c>
      <c r="V4453" s="108">
        <v>2600000</v>
      </c>
    </row>
    <row r="4454" spans="1:22" hidden="1" x14ac:dyDescent="0.2">
      <c r="A4454" s="103">
        <v>4969</v>
      </c>
      <c r="B4454" s="1" t="s">
        <v>1672</v>
      </c>
      <c r="C4454" s="14">
        <v>14</v>
      </c>
      <c r="D4454" s="14">
        <v>49</v>
      </c>
      <c r="F4454" s="1" t="str">
        <f t="shared" si="345"/>
        <v>Дархан1449</v>
      </c>
      <c r="G4454" s="2" t="s">
        <v>1956</v>
      </c>
      <c r="I4454" s="1">
        <v>10</v>
      </c>
      <c r="J4454" s="1">
        <v>2014</v>
      </c>
      <c r="L4454" s="126">
        <v>1</v>
      </c>
      <c r="N4454" s="120">
        <v>3000000</v>
      </c>
      <c r="O4454" s="129">
        <f t="shared" si="343"/>
        <v>3000000</v>
      </c>
      <c r="P4454" s="14">
        <f t="shared" si="344"/>
        <v>0</v>
      </c>
      <c r="Q4454" s="14" t="str">
        <f>+IF(B4454='1'!$D$15,IF(C4454='1'!$D$16,'2'!D4454,""),"")</f>
        <v/>
      </c>
      <c r="S4454" s="36">
        <v>2000000</v>
      </c>
      <c r="T4454" s="87">
        <v>2100000</v>
      </c>
      <c r="U4454" s="96">
        <v>2200000</v>
      </c>
      <c r="V4454" s="108">
        <v>2600000</v>
      </c>
    </row>
    <row r="4455" spans="1:22" hidden="1" x14ac:dyDescent="0.2">
      <c r="A4455" s="103">
        <v>4970</v>
      </c>
      <c r="B4455" s="1" t="s">
        <v>1672</v>
      </c>
      <c r="C4455" s="14">
        <v>14</v>
      </c>
      <c r="D4455" s="14">
        <v>50</v>
      </c>
      <c r="F4455" s="1" t="str">
        <f t="shared" si="345"/>
        <v>Дархан1450</v>
      </c>
      <c r="G4455" s="2" t="s">
        <v>1956</v>
      </c>
      <c r="I4455" s="1">
        <v>10</v>
      </c>
      <c r="J4455" s="1">
        <v>2016</v>
      </c>
      <c r="L4455" s="126">
        <v>1</v>
      </c>
      <c r="N4455" s="120">
        <v>3000000</v>
      </c>
      <c r="O4455" s="129">
        <f t="shared" si="343"/>
        <v>3000000</v>
      </c>
      <c r="P4455" s="14">
        <f t="shared" si="344"/>
        <v>0</v>
      </c>
      <c r="Q4455" s="14" t="str">
        <f>+IF(B4455='1'!$D$15,IF(C4455='1'!$D$16,'2'!D4455,""),"")</f>
        <v/>
      </c>
      <c r="S4455" s="36">
        <v>2000000</v>
      </c>
      <c r="T4455" s="87">
        <v>2100000</v>
      </c>
      <c r="U4455" s="96">
        <v>2200000</v>
      </c>
      <c r="V4455" s="108">
        <v>2600000</v>
      </c>
    </row>
    <row r="4456" spans="1:22" hidden="1" x14ac:dyDescent="0.2">
      <c r="A4456" s="103">
        <v>4971</v>
      </c>
      <c r="B4456" s="1" t="s">
        <v>1672</v>
      </c>
      <c r="C4456" s="14">
        <v>14</v>
      </c>
      <c r="D4456" s="14" t="s">
        <v>1959</v>
      </c>
      <c r="F4456" s="1" t="str">
        <f t="shared" si="345"/>
        <v>Дархан1450а</v>
      </c>
      <c r="G4456" s="2" t="s">
        <v>1956</v>
      </c>
      <c r="I4456" s="1">
        <v>10</v>
      </c>
      <c r="J4456" s="1">
        <v>2016</v>
      </c>
      <c r="L4456" s="126">
        <v>1</v>
      </c>
      <c r="N4456" s="120">
        <v>3000000</v>
      </c>
      <c r="O4456" s="129">
        <f t="shared" si="343"/>
        <v>3000000</v>
      </c>
      <c r="P4456" s="14">
        <f t="shared" si="344"/>
        <v>0</v>
      </c>
      <c r="Q4456" s="14" t="str">
        <f>+IF(B4456='1'!$D$15,IF(C4456='1'!$D$16,'2'!D4456,""),"")</f>
        <v/>
      </c>
      <c r="S4456" s="36">
        <v>2000000</v>
      </c>
      <c r="T4456" s="87">
        <v>2100000</v>
      </c>
      <c r="U4456" s="96">
        <v>2200000</v>
      </c>
      <c r="V4456" s="108">
        <v>2600000</v>
      </c>
    </row>
    <row r="4457" spans="1:22" hidden="1" x14ac:dyDescent="0.2">
      <c r="A4457" s="103">
        <v>4972</v>
      </c>
      <c r="B4457" s="1" t="s">
        <v>1672</v>
      </c>
      <c r="C4457" s="14">
        <v>14</v>
      </c>
      <c r="D4457" s="14" t="s">
        <v>1046</v>
      </c>
      <c r="F4457" s="1" t="str">
        <f t="shared" si="345"/>
        <v>Дархан14100/1</v>
      </c>
      <c r="G4457" s="2" t="s">
        <v>2643</v>
      </c>
      <c r="I4457" s="1">
        <v>10</v>
      </c>
      <c r="J4457" s="1">
        <v>2024</v>
      </c>
      <c r="L4457" s="126">
        <v>1</v>
      </c>
      <c r="N4457" s="120">
        <v>3300000</v>
      </c>
      <c r="O4457" s="129">
        <f t="shared" si="343"/>
        <v>3300000</v>
      </c>
      <c r="P4457" s="14">
        <f t="shared" si="344"/>
        <v>0</v>
      </c>
      <c r="Q4457" s="14" t="str">
        <f>+IF(B4457='1'!$D$15,IF(C4457='1'!$D$16,'2'!D4457,""),"")</f>
        <v/>
      </c>
      <c r="S4457" s="36"/>
      <c r="T4457" s="87"/>
      <c r="U4457" s="96">
        <v>0</v>
      </c>
      <c r="V4457" s="108">
        <v>3000000</v>
      </c>
    </row>
    <row r="4458" spans="1:22" hidden="1" x14ac:dyDescent="0.2">
      <c r="A4458" s="103">
        <v>4973</v>
      </c>
      <c r="B4458" s="1" t="s">
        <v>1672</v>
      </c>
      <c r="C4458" s="14">
        <v>14</v>
      </c>
      <c r="D4458" s="14" t="s">
        <v>1047</v>
      </c>
      <c r="F4458" s="1" t="str">
        <f t="shared" si="345"/>
        <v>Дархан14100/2</v>
      </c>
      <c r="G4458" s="2" t="s">
        <v>2643</v>
      </c>
      <c r="I4458" s="1">
        <v>10</v>
      </c>
      <c r="J4458" s="1">
        <v>2024</v>
      </c>
      <c r="L4458" s="126">
        <v>1</v>
      </c>
      <c r="N4458" s="120">
        <v>3300000</v>
      </c>
      <c r="O4458" s="129">
        <f t="shared" si="343"/>
        <v>3300000</v>
      </c>
      <c r="P4458" s="14">
        <f t="shared" si="344"/>
        <v>0</v>
      </c>
      <c r="Q4458" s="14" t="str">
        <f>+IF(B4458='1'!$D$15,IF(C4458='1'!$D$16,'2'!D4458,""),"")</f>
        <v/>
      </c>
      <c r="S4458" s="36"/>
      <c r="T4458" s="87"/>
      <c r="U4458" s="96">
        <v>0</v>
      </c>
      <c r="V4458" s="108">
        <v>3000000</v>
      </c>
    </row>
    <row r="4459" spans="1:22" hidden="1" x14ac:dyDescent="0.2">
      <c r="A4459" s="103">
        <v>4974</v>
      </c>
      <c r="B4459" s="1" t="s">
        <v>1672</v>
      </c>
      <c r="C4459" s="14">
        <v>14</v>
      </c>
      <c r="D4459" s="14" t="s">
        <v>1954</v>
      </c>
      <c r="F4459" s="1" t="str">
        <f t="shared" si="345"/>
        <v>Дархан14102а</v>
      </c>
      <c r="G4459" s="2" t="s">
        <v>1952</v>
      </c>
      <c r="I4459" s="1">
        <v>10</v>
      </c>
      <c r="J4459" s="1">
        <v>2021</v>
      </c>
      <c r="L4459" s="126">
        <v>1</v>
      </c>
      <c r="N4459" s="120">
        <v>3100000</v>
      </c>
      <c r="O4459" s="129">
        <f t="shared" si="343"/>
        <v>3100000</v>
      </c>
      <c r="P4459" s="14">
        <f t="shared" si="344"/>
        <v>0</v>
      </c>
      <c r="Q4459" s="14" t="str">
        <f>+IF(B4459='1'!$D$15,IF(C4459='1'!$D$16,'2'!D4459,""),"")</f>
        <v/>
      </c>
      <c r="S4459" s="36">
        <v>2300000</v>
      </c>
      <c r="T4459" s="87">
        <v>2400000</v>
      </c>
      <c r="U4459" s="96">
        <v>2500000</v>
      </c>
      <c r="V4459" s="108">
        <v>2750000</v>
      </c>
    </row>
    <row r="4460" spans="1:22" hidden="1" x14ac:dyDescent="0.2">
      <c r="A4460" s="103">
        <v>4975</v>
      </c>
      <c r="B4460" s="1" t="s">
        <v>1672</v>
      </c>
      <c r="C4460" s="14">
        <v>14</v>
      </c>
      <c r="D4460" s="14">
        <v>102</v>
      </c>
      <c r="F4460" s="1" t="str">
        <f t="shared" si="345"/>
        <v>Дархан14102</v>
      </c>
      <c r="G4460" s="2" t="s">
        <v>1952</v>
      </c>
      <c r="I4460" s="1">
        <v>10</v>
      </c>
      <c r="J4460" s="1">
        <v>2021</v>
      </c>
      <c r="L4460" s="126">
        <v>1</v>
      </c>
      <c r="N4460" s="120">
        <v>3100000</v>
      </c>
      <c r="O4460" s="129">
        <f t="shared" si="343"/>
        <v>3100000</v>
      </c>
      <c r="P4460" s="14">
        <f t="shared" si="344"/>
        <v>0</v>
      </c>
      <c r="Q4460" s="14" t="str">
        <f>+IF(B4460='1'!$D$15,IF(C4460='1'!$D$16,'2'!D4460,""),"")</f>
        <v/>
      </c>
      <c r="S4460" s="36">
        <v>2300000</v>
      </c>
      <c r="T4460" s="87">
        <v>2400000</v>
      </c>
      <c r="U4460" s="96">
        <v>2500000</v>
      </c>
      <c r="V4460" s="108">
        <v>2750000</v>
      </c>
    </row>
    <row r="4461" spans="1:22" hidden="1" x14ac:dyDescent="0.2">
      <c r="A4461" s="103">
        <v>4976</v>
      </c>
      <c r="B4461" s="1" t="s">
        <v>1672</v>
      </c>
      <c r="C4461" s="14">
        <v>14</v>
      </c>
      <c r="D4461" s="14" t="s">
        <v>1953</v>
      </c>
      <c r="F4461" s="1" t="str">
        <f t="shared" si="345"/>
        <v>Дархан14104а</v>
      </c>
      <c r="G4461" s="2" t="s">
        <v>1952</v>
      </c>
      <c r="I4461" s="1">
        <v>10</v>
      </c>
      <c r="J4461" s="1">
        <v>2021</v>
      </c>
      <c r="L4461" s="126">
        <v>1</v>
      </c>
      <c r="N4461" s="120">
        <v>3100000</v>
      </c>
      <c r="O4461" s="129">
        <f t="shared" si="343"/>
        <v>3100000</v>
      </c>
      <c r="P4461" s="14">
        <f t="shared" si="344"/>
        <v>0</v>
      </c>
      <c r="Q4461" s="14" t="str">
        <f>+IF(B4461='1'!$D$15,IF(C4461='1'!$D$16,'2'!D4461,""),"")</f>
        <v/>
      </c>
      <c r="S4461" s="36">
        <v>2300000</v>
      </c>
      <c r="T4461" s="87">
        <v>2400000</v>
      </c>
      <c r="U4461" s="96">
        <v>2500000</v>
      </c>
      <c r="V4461" s="108">
        <v>2750000</v>
      </c>
    </row>
    <row r="4462" spans="1:22" hidden="1" x14ac:dyDescent="0.2">
      <c r="A4462" s="103">
        <v>4977</v>
      </c>
      <c r="B4462" s="1" t="s">
        <v>1672</v>
      </c>
      <c r="C4462" s="14">
        <v>14</v>
      </c>
      <c r="D4462" s="14">
        <v>104</v>
      </c>
      <c r="F4462" s="1" t="str">
        <f t="shared" si="345"/>
        <v>Дархан14104</v>
      </c>
      <c r="G4462" s="2" t="s">
        <v>1952</v>
      </c>
      <c r="I4462" s="1">
        <v>10</v>
      </c>
      <c r="J4462" s="1">
        <v>2021</v>
      </c>
      <c r="L4462" s="126">
        <v>1</v>
      </c>
      <c r="N4462" s="120">
        <v>3100000</v>
      </c>
      <c r="O4462" s="129">
        <f t="shared" si="343"/>
        <v>3100000</v>
      </c>
      <c r="P4462" s="14">
        <f t="shared" si="344"/>
        <v>0</v>
      </c>
      <c r="Q4462" s="14" t="str">
        <f>+IF(B4462='1'!$D$15,IF(C4462='1'!$D$16,'2'!D4462,""),"")</f>
        <v/>
      </c>
      <c r="S4462" s="36">
        <v>2300000</v>
      </c>
      <c r="T4462" s="87">
        <v>2400000</v>
      </c>
      <c r="U4462" s="96">
        <v>2500000</v>
      </c>
      <c r="V4462" s="108">
        <v>2750000</v>
      </c>
    </row>
    <row r="4463" spans="1:22" hidden="1" x14ac:dyDescent="0.2">
      <c r="A4463" s="103">
        <v>4978</v>
      </c>
      <c r="B4463" s="1" t="s">
        <v>1672</v>
      </c>
      <c r="C4463" s="14">
        <v>14</v>
      </c>
      <c r="D4463" s="14" t="s">
        <v>996</v>
      </c>
      <c r="F4463" s="1" t="str">
        <f t="shared" si="345"/>
        <v>Дархан14104/1</v>
      </c>
      <c r="G4463" s="2" t="s">
        <v>1952</v>
      </c>
      <c r="I4463" s="1">
        <v>10</v>
      </c>
      <c r="J4463" s="1">
        <v>2021</v>
      </c>
      <c r="L4463" s="126">
        <v>1</v>
      </c>
      <c r="N4463" s="120">
        <v>3100000</v>
      </c>
      <c r="O4463" s="129">
        <f t="shared" si="343"/>
        <v>3100000</v>
      </c>
      <c r="P4463" s="14">
        <f t="shared" si="344"/>
        <v>0</v>
      </c>
      <c r="Q4463" s="14" t="str">
        <f>+IF(B4463='1'!$D$15,IF(C4463='1'!$D$16,'2'!D4463,""),"")</f>
        <v/>
      </c>
      <c r="S4463" s="36">
        <v>2300000</v>
      </c>
      <c r="T4463" s="87">
        <v>2400000</v>
      </c>
      <c r="U4463" s="96">
        <v>2500000</v>
      </c>
      <c r="V4463" s="108">
        <v>2750000</v>
      </c>
    </row>
    <row r="4464" spans="1:22" hidden="1" x14ac:dyDescent="0.2">
      <c r="A4464" s="103">
        <v>4979</v>
      </c>
      <c r="B4464" s="1" t="s">
        <v>1672</v>
      </c>
      <c r="C4464" s="14">
        <v>14</v>
      </c>
      <c r="D4464" s="14" t="s">
        <v>1955</v>
      </c>
      <c r="F4464" s="1" t="str">
        <f t="shared" si="345"/>
        <v>Дархан14106/1</v>
      </c>
      <c r="G4464" s="2" t="s">
        <v>1952</v>
      </c>
      <c r="I4464" s="1">
        <v>10</v>
      </c>
      <c r="J4464" s="1">
        <v>2021</v>
      </c>
      <c r="L4464" s="126">
        <v>1</v>
      </c>
      <c r="N4464" s="120">
        <v>3100000</v>
      </c>
      <c r="O4464" s="129">
        <f t="shared" si="343"/>
        <v>3100000</v>
      </c>
      <c r="P4464" s="14">
        <f t="shared" si="344"/>
        <v>0</v>
      </c>
      <c r="Q4464" s="14" t="str">
        <f>+IF(B4464='1'!$D$15,IF(C4464='1'!$D$16,'2'!D4464,""),"")</f>
        <v/>
      </c>
      <c r="S4464" s="36">
        <v>2300000</v>
      </c>
      <c r="T4464" s="87">
        <v>2400000</v>
      </c>
      <c r="U4464" s="96">
        <v>2500000</v>
      </c>
      <c r="V4464" s="108">
        <v>2750000</v>
      </c>
    </row>
    <row r="4465" spans="1:22" hidden="1" x14ac:dyDescent="0.2">
      <c r="A4465" s="103">
        <v>4980</v>
      </c>
      <c r="B4465" s="1" t="s">
        <v>1672</v>
      </c>
      <c r="C4465" s="14">
        <v>14</v>
      </c>
      <c r="D4465" s="14" t="s">
        <v>991</v>
      </c>
      <c r="F4465" s="1" t="str">
        <f t="shared" si="345"/>
        <v>Дархан14106/2</v>
      </c>
      <c r="G4465" s="2" t="s">
        <v>1952</v>
      </c>
      <c r="I4465" s="1">
        <v>10</v>
      </c>
      <c r="J4465" s="1">
        <v>2021</v>
      </c>
      <c r="L4465" s="126">
        <v>1</v>
      </c>
      <c r="N4465" s="120">
        <v>3100000</v>
      </c>
      <c r="O4465" s="129">
        <f t="shared" si="343"/>
        <v>3100000</v>
      </c>
      <c r="P4465" s="14">
        <f t="shared" si="344"/>
        <v>0</v>
      </c>
      <c r="Q4465" s="14" t="str">
        <f>+IF(B4465='1'!$D$15,IF(C4465='1'!$D$16,'2'!D4465,""),"")</f>
        <v/>
      </c>
      <c r="S4465" s="36">
        <v>2300000</v>
      </c>
      <c r="T4465" s="87">
        <v>2400000</v>
      </c>
      <c r="U4465" s="96">
        <v>2500000</v>
      </c>
      <c r="V4465" s="108">
        <v>2750000</v>
      </c>
    </row>
    <row r="4466" spans="1:22" hidden="1" x14ac:dyDescent="0.2">
      <c r="A4466" s="103">
        <v>4981</v>
      </c>
      <c r="B4466" s="1" t="s">
        <v>1672</v>
      </c>
      <c r="C4466" s="14">
        <v>14</v>
      </c>
      <c r="D4466" s="14" t="s">
        <v>2642</v>
      </c>
      <c r="F4466" s="1" t="str">
        <f t="shared" si="345"/>
        <v>Дархан14108/2</v>
      </c>
      <c r="G4466" s="2" t="s">
        <v>1952</v>
      </c>
      <c r="I4466" s="1">
        <v>10</v>
      </c>
      <c r="J4466" s="1">
        <v>2023</v>
      </c>
      <c r="L4466" s="126">
        <v>1</v>
      </c>
      <c r="N4466" s="120">
        <v>3200000</v>
      </c>
      <c r="O4466" s="129">
        <f t="shared" si="343"/>
        <v>3200000</v>
      </c>
      <c r="P4466" s="14">
        <f t="shared" si="344"/>
        <v>0</v>
      </c>
      <c r="Q4466" s="14" t="str">
        <f>+IF(B4466='1'!$D$15,IF(C4466='1'!$D$16,'2'!D4466,""),"")</f>
        <v/>
      </c>
      <c r="S4466" s="36"/>
      <c r="T4466" s="87"/>
      <c r="U4466" s="96">
        <v>0</v>
      </c>
      <c r="V4466" s="108">
        <v>2850000</v>
      </c>
    </row>
    <row r="4467" spans="1:22" hidden="1" x14ac:dyDescent="0.2">
      <c r="A4467" s="103">
        <v>4982</v>
      </c>
      <c r="B4467" s="1" t="s">
        <v>1672</v>
      </c>
      <c r="C4467" s="14">
        <v>14</v>
      </c>
      <c r="D4467" s="14">
        <v>214</v>
      </c>
      <c r="F4467" s="1" t="str">
        <f t="shared" si="345"/>
        <v>Дархан14214</v>
      </c>
      <c r="G4467" s="2" t="s">
        <v>1957</v>
      </c>
      <c r="I4467" s="1">
        <v>10</v>
      </c>
      <c r="J4467" s="1">
        <v>2017</v>
      </c>
      <c r="L4467" s="126">
        <v>1</v>
      </c>
      <c r="N4467" s="120">
        <v>3150000</v>
      </c>
      <c r="O4467" s="129">
        <f t="shared" si="343"/>
        <v>3150000</v>
      </c>
      <c r="P4467" s="14">
        <f t="shared" si="344"/>
        <v>0</v>
      </c>
      <c r="Q4467" s="14" t="str">
        <f>+IF(B4467='1'!$D$15,IF(C4467='1'!$D$16,'2'!D4467,""),"")</f>
        <v/>
      </c>
      <c r="S4467" s="36">
        <v>2150000</v>
      </c>
      <c r="T4467" s="87">
        <v>2300000</v>
      </c>
      <c r="U4467" s="96">
        <v>2400000</v>
      </c>
      <c r="V4467" s="108">
        <v>2800000</v>
      </c>
    </row>
    <row r="4468" spans="1:22" hidden="1" x14ac:dyDescent="0.2">
      <c r="A4468" s="103">
        <v>4983</v>
      </c>
      <c r="B4468" s="1" t="s">
        <v>1672</v>
      </c>
      <c r="C4468" s="14">
        <v>14</v>
      </c>
      <c r="D4468" s="14" t="s">
        <v>1958</v>
      </c>
      <c r="F4468" s="1" t="str">
        <f t="shared" si="345"/>
        <v>Дархан14214а</v>
      </c>
      <c r="G4468" s="2" t="s">
        <v>1957</v>
      </c>
      <c r="I4468" s="1">
        <v>10</v>
      </c>
      <c r="J4468" s="1">
        <v>2018</v>
      </c>
      <c r="L4468" s="126">
        <v>1</v>
      </c>
      <c r="N4468" s="120">
        <v>3150000</v>
      </c>
      <c r="O4468" s="129">
        <f t="shared" si="343"/>
        <v>3150000</v>
      </c>
      <c r="P4468" s="14">
        <f t="shared" si="344"/>
        <v>0</v>
      </c>
      <c r="Q4468" s="14" t="str">
        <f>+IF(B4468='1'!$D$15,IF(C4468='1'!$D$16,'2'!D4468,""),"")</f>
        <v/>
      </c>
      <c r="S4468" s="36">
        <v>2150000</v>
      </c>
      <c r="T4468" s="87">
        <v>2300000</v>
      </c>
      <c r="U4468" s="96">
        <v>2400000</v>
      </c>
      <c r="V4468" s="108">
        <v>2800000</v>
      </c>
    </row>
    <row r="4469" spans="1:22" hidden="1" x14ac:dyDescent="0.2">
      <c r="A4469" s="103">
        <v>4984</v>
      </c>
      <c r="B4469" s="1" t="s">
        <v>1672</v>
      </c>
      <c r="C4469" s="14">
        <v>14</v>
      </c>
      <c r="D4469" s="14" t="s">
        <v>2650</v>
      </c>
      <c r="F4469" s="1" t="str">
        <f t="shared" si="345"/>
        <v>Дархан14200/2</v>
      </c>
      <c r="G4469" s="2" t="s">
        <v>2649</v>
      </c>
      <c r="I4469" s="1">
        <v>10</v>
      </c>
      <c r="J4469" s="1">
        <v>2022</v>
      </c>
      <c r="L4469" s="126">
        <v>1</v>
      </c>
      <c r="N4469" s="120">
        <v>3800000</v>
      </c>
      <c r="O4469" s="129">
        <f t="shared" si="343"/>
        <v>3800000</v>
      </c>
      <c r="P4469" s="14">
        <f t="shared" si="344"/>
        <v>0</v>
      </c>
      <c r="Q4469" s="14" t="str">
        <f>+IF(B4469='1'!$D$15,IF(C4469='1'!$D$16,'2'!D4469,""),"")</f>
        <v/>
      </c>
      <c r="S4469" s="36"/>
      <c r="T4469" s="87"/>
      <c r="U4469" s="96">
        <v>0</v>
      </c>
      <c r="V4469" s="108">
        <v>3500000</v>
      </c>
    </row>
    <row r="4470" spans="1:22" hidden="1" x14ac:dyDescent="0.2">
      <c r="A4470" s="103">
        <v>4985</v>
      </c>
      <c r="B4470" s="1" t="s">
        <v>1672</v>
      </c>
      <c r="C4470" s="14">
        <v>14</v>
      </c>
      <c r="D4470" s="14" t="s">
        <v>2648</v>
      </c>
      <c r="F4470" s="1" t="str">
        <f t="shared" si="345"/>
        <v>Дархан14200/1</v>
      </c>
      <c r="G4470" s="2" t="s">
        <v>2649</v>
      </c>
      <c r="I4470" s="1">
        <v>10</v>
      </c>
      <c r="J4470" s="1">
        <v>2022</v>
      </c>
      <c r="L4470" s="126">
        <v>1</v>
      </c>
      <c r="N4470" s="120">
        <v>3800000</v>
      </c>
      <c r="O4470" s="129">
        <f t="shared" si="343"/>
        <v>3800000</v>
      </c>
      <c r="P4470" s="14">
        <f t="shared" si="344"/>
        <v>0</v>
      </c>
      <c r="Q4470" s="14" t="str">
        <f>+IF(B4470='1'!$D$15,IF(C4470='1'!$D$16,'2'!D4470,""),"")</f>
        <v/>
      </c>
      <c r="S4470" s="36"/>
      <c r="T4470" s="87"/>
      <c r="U4470" s="96">
        <v>0</v>
      </c>
      <c r="V4470" s="108">
        <v>3500000</v>
      </c>
    </row>
    <row r="4471" spans="1:22" hidden="1" x14ac:dyDescent="0.2">
      <c r="A4471" s="103">
        <v>4986</v>
      </c>
      <c r="B4471" s="1" t="s">
        <v>1672</v>
      </c>
      <c r="C4471" s="14">
        <v>16</v>
      </c>
      <c r="D4471" s="14">
        <v>4</v>
      </c>
      <c r="F4471" s="1" t="str">
        <f t="shared" si="345"/>
        <v>Дархан164</v>
      </c>
      <c r="G4471" s="2" t="s">
        <v>1686</v>
      </c>
      <c r="I4471" s="1">
        <v>5</v>
      </c>
      <c r="J4471" s="1">
        <v>1968</v>
      </c>
      <c r="K4471" s="2" t="s">
        <v>2445</v>
      </c>
      <c r="L4471" s="126">
        <v>1</v>
      </c>
      <c r="N4471" s="120">
        <v>110000000</v>
      </c>
      <c r="O4471" s="129">
        <f t="shared" si="343"/>
        <v>110000000</v>
      </c>
      <c r="P4471" s="14">
        <f t="shared" si="344"/>
        <v>0</v>
      </c>
      <c r="Q4471" s="14" t="str">
        <f>+IF(B4471='1'!$D$15,IF(C4471='1'!$D$16,'2'!D4471,""),"")</f>
        <v/>
      </c>
      <c r="S4471" s="36">
        <v>62000000</v>
      </c>
      <c r="T4471" s="87">
        <v>65000000</v>
      </c>
      <c r="U4471" s="96">
        <v>65000000</v>
      </c>
      <c r="V4471" s="108">
        <v>90000000</v>
      </c>
    </row>
    <row r="4472" spans="1:22" hidden="1" x14ac:dyDescent="0.2">
      <c r="A4472" s="103">
        <v>4987</v>
      </c>
      <c r="B4472" s="1" t="s">
        <v>1672</v>
      </c>
      <c r="C4472" s="14">
        <v>16</v>
      </c>
      <c r="D4472" s="14">
        <v>5</v>
      </c>
      <c r="F4472" s="1" t="str">
        <f t="shared" si="345"/>
        <v>Дархан165</v>
      </c>
      <c r="G4472" s="2" t="s">
        <v>1686</v>
      </c>
      <c r="I4472" s="1">
        <v>5</v>
      </c>
      <c r="J4472" s="1">
        <v>1968</v>
      </c>
      <c r="K4472" s="2" t="s">
        <v>2445</v>
      </c>
      <c r="L4472" s="126">
        <v>1</v>
      </c>
      <c r="N4472" s="120">
        <v>110000000</v>
      </c>
      <c r="O4472" s="129">
        <f t="shared" si="343"/>
        <v>110000000</v>
      </c>
      <c r="P4472" s="14">
        <f t="shared" si="344"/>
        <v>0</v>
      </c>
      <c r="Q4472" s="14" t="str">
        <f>+IF(B4472='1'!$D$15,IF(C4472='1'!$D$16,'2'!D4472,""),"")</f>
        <v/>
      </c>
      <c r="S4472" s="36">
        <v>62000000</v>
      </c>
      <c r="T4472" s="87">
        <v>65000000</v>
      </c>
      <c r="U4472" s="96">
        <v>65000000</v>
      </c>
      <c r="V4472" s="108">
        <v>90000000</v>
      </c>
    </row>
    <row r="4473" spans="1:22" hidden="1" x14ac:dyDescent="0.2">
      <c r="A4473" s="103">
        <v>4988</v>
      </c>
      <c r="B4473" s="1" t="s">
        <v>1672</v>
      </c>
      <c r="C4473" s="14">
        <v>16</v>
      </c>
      <c r="D4473" s="14">
        <v>6</v>
      </c>
      <c r="F4473" s="1" t="str">
        <f t="shared" si="345"/>
        <v>Дархан166</v>
      </c>
      <c r="G4473" s="2" t="s">
        <v>1686</v>
      </c>
      <c r="I4473" s="1">
        <v>5</v>
      </c>
      <c r="J4473" s="1">
        <v>1966</v>
      </c>
      <c r="K4473" s="2" t="s">
        <v>2445</v>
      </c>
      <c r="L4473" s="126">
        <v>1</v>
      </c>
      <c r="N4473" s="120">
        <v>110000000</v>
      </c>
      <c r="O4473" s="129">
        <f t="shared" si="343"/>
        <v>110000000</v>
      </c>
      <c r="P4473" s="14">
        <f t="shared" si="344"/>
        <v>0</v>
      </c>
      <c r="Q4473" s="14" t="str">
        <f>+IF(B4473='1'!$D$15,IF(C4473='1'!$D$16,'2'!D4473,""),"")</f>
        <v/>
      </c>
      <c r="S4473" s="36">
        <v>62000000</v>
      </c>
      <c r="T4473" s="87">
        <v>65000000</v>
      </c>
      <c r="U4473" s="96">
        <v>65000000</v>
      </c>
      <c r="V4473" s="108">
        <v>90000000</v>
      </c>
    </row>
    <row r="4474" spans="1:22" hidden="1" x14ac:dyDescent="0.2">
      <c r="A4474" s="103">
        <v>4989</v>
      </c>
      <c r="B4474" s="1" t="s">
        <v>1672</v>
      </c>
      <c r="C4474" s="14">
        <v>16</v>
      </c>
      <c r="D4474" s="14">
        <v>7</v>
      </c>
      <c r="F4474" s="1" t="str">
        <f t="shared" si="345"/>
        <v>Дархан167</v>
      </c>
      <c r="G4474" s="2" t="s">
        <v>1686</v>
      </c>
      <c r="I4474" s="1">
        <v>5</v>
      </c>
      <c r="J4474" s="1">
        <v>1968</v>
      </c>
      <c r="K4474" s="2" t="s">
        <v>2445</v>
      </c>
      <c r="L4474" s="126">
        <v>1</v>
      </c>
      <c r="N4474" s="120">
        <v>110000000</v>
      </c>
      <c r="O4474" s="129">
        <f t="shared" si="343"/>
        <v>110000000</v>
      </c>
      <c r="P4474" s="14">
        <f t="shared" si="344"/>
        <v>0</v>
      </c>
      <c r="Q4474" s="14" t="str">
        <f>+IF(B4474='1'!$D$15,IF(C4474='1'!$D$16,'2'!D4474,""),"")</f>
        <v/>
      </c>
      <c r="S4474" s="36">
        <v>62000000</v>
      </c>
      <c r="T4474" s="87">
        <v>65000000</v>
      </c>
      <c r="U4474" s="96">
        <v>65000000</v>
      </c>
      <c r="V4474" s="108">
        <v>90000000</v>
      </c>
    </row>
    <row r="4475" spans="1:22" hidden="1" x14ac:dyDescent="0.2">
      <c r="A4475" s="103">
        <v>4990</v>
      </c>
      <c r="B4475" s="1" t="s">
        <v>1672</v>
      </c>
      <c r="C4475" s="14">
        <v>16</v>
      </c>
      <c r="D4475" s="14">
        <v>8</v>
      </c>
      <c r="F4475" s="1" t="str">
        <f t="shared" si="345"/>
        <v>Дархан168</v>
      </c>
      <c r="G4475" s="2" t="s">
        <v>1686</v>
      </c>
      <c r="I4475" s="1">
        <v>5</v>
      </c>
      <c r="J4475" s="1">
        <v>1968</v>
      </c>
      <c r="K4475" s="2" t="s">
        <v>2445</v>
      </c>
      <c r="L4475" s="126">
        <v>1</v>
      </c>
      <c r="N4475" s="120">
        <v>110000000</v>
      </c>
      <c r="O4475" s="129">
        <f t="shared" si="343"/>
        <v>110000000</v>
      </c>
      <c r="P4475" s="14">
        <f t="shared" si="344"/>
        <v>0</v>
      </c>
      <c r="Q4475" s="14" t="str">
        <f>+IF(B4475='1'!$D$15,IF(C4475='1'!$D$16,'2'!D4475,""),"")</f>
        <v/>
      </c>
      <c r="S4475" s="36">
        <v>62000000</v>
      </c>
      <c r="T4475" s="87">
        <v>65000000</v>
      </c>
      <c r="U4475" s="96">
        <v>65000000</v>
      </c>
      <c r="V4475" s="108">
        <v>90000000</v>
      </c>
    </row>
    <row r="4476" spans="1:22" hidden="1" x14ac:dyDescent="0.2">
      <c r="A4476" s="103">
        <v>4991</v>
      </c>
      <c r="B4476" s="1" t="s">
        <v>1672</v>
      </c>
      <c r="C4476" s="14">
        <v>16</v>
      </c>
      <c r="D4476" s="14">
        <v>9</v>
      </c>
      <c r="F4476" s="1" t="str">
        <f t="shared" si="345"/>
        <v>Дархан169</v>
      </c>
      <c r="G4476" s="2" t="s">
        <v>1686</v>
      </c>
      <c r="I4476" s="1">
        <v>5</v>
      </c>
      <c r="J4476" s="1">
        <v>1968</v>
      </c>
      <c r="K4476" s="2" t="s">
        <v>2445</v>
      </c>
      <c r="L4476" s="126">
        <v>1</v>
      </c>
      <c r="N4476" s="120">
        <v>110000000</v>
      </c>
      <c r="O4476" s="129">
        <f t="shared" si="343"/>
        <v>110000000</v>
      </c>
      <c r="P4476" s="14">
        <f t="shared" si="344"/>
        <v>0</v>
      </c>
      <c r="Q4476" s="14" t="str">
        <f>+IF(B4476='1'!$D$15,IF(C4476='1'!$D$16,'2'!D4476,""),"")</f>
        <v/>
      </c>
      <c r="S4476" s="36">
        <v>62000000</v>
      </c>
      <c r="T4476" s="87">
        <v>65000000</v>
      </c>
      <c r="U4476" s="96">
        <v>65000000</v>
      </c>
      <c r="V4476" s="108">
        <v>90000000</v>
      </c>
    </row>
    <row r="4477" spans="1:22" hidden="1" x14ac:dyDescent="0.2">
      <c r="A4477" s="103">
        <v>4992</v>
      </c>
      <c r="B4477" s="1" t="s">
        <v>1672</v>
      </c>
      <c r="C4477" s="14">
        <v>16</v>
      </c>
      <c r="D4477" s="14">
        <v>10</v>
      </c>
      <c r="F4477" s="1" t="str">
        <f t="shared" si="345"/>
        <v>Дархан1610</v>
      </c>
      <c r="G4477" s="2" t="s">
        <v>1686</v>
      </c>
      <c r="I4477" s="1">
        <v>5</v>
      </c>
      <c r="J4477" s="1">
        <v>1968</v>
      </c>
      <c r="K4477" s="2" t="s">
        <v>2445</v>
      </c>
      <c r="L4477" s="126">
        <v>1</v>
      </c>
      <c r="N4477" s="120">
        <v>110000000</v>
      </c>
      <c r="O4477" s="129">
        <f t="shared" si="343"/>
        <v>110000000</v>
      </c>
      <c r="P4477" s="14">
        <f t="shared" si="344"/>
        <v>0</v>
      </c>
      <c r="Q4477" s="14" t="str">
        <f>+IF(B4477='1'!$D$15,IF(C4477='1'!$D$16,'2'!D4477,""),"")</f>
        <v/>
      </c>
      <c r="S4477" s="36">
        <v>62000000</v>
      </c>
      <c r="T4477" s="87">
        <v>65000000</v>
      </c>
      <c r="U4477" s="96">
        <v>65000000</v>
      </c>
      <c r="V4477" s="108">
        <v>90000000</v>
      </c>
    </row>
    <row r="4478" spans="1:22" hidden="1" x14ac:dyDescent="0.2">
      <c r="A4478" s="103">
        <v>4993</v>
      </c>
      <c r="B4478" s="1" t="s">
        <v>1672</v>
      </c>
      <c r="C4478" s="14">
        <v>16</v>
      </c>
      <c r="D4478" s="14">
        <v>11</v>
      </c>
      <c r="F4478" s="1" t="str">
        <f t="shared" si="345"/>
        <v>Дархан1611</v>
      </c>
      <c r="G4478" s="2" t="s">
        <v>1686</v>
      </c>
      <c r="I4478" s="1">
        <v>5</v>
      </c>
      <c r="J4478" s="1">
        <v>1968</v>
      </c>
      <c r="K4478" s="2" t="s">
        <v>2445</v>
      </c>
      <c r="L4478" s="126">
        <v>1</v>
      </c>
      <c r="N4478" s="120">
        <v>110000000</v>
      </c>
      <c r="O4478" s="129">
        <f t="shared" si="343"/>
        <v>110000000</v>
      </c>
      <c r="P4478" s="14">
        <f t="shared" si="344"/>
        <v>0</v>
      </c>
      <c r="Q4478" s="14" t="str">
        <f>+IF(B4478='1'!$D$15,IF(C4478='1'!$D$16,'2'!D4478,""),"")</f>
        <v/>
      </c>
      <c r="S4478" s="36">
        <v>62000000</v>
      </c>
      <c r="T4478" s="87">
        <v>65000000</v>
      </c>
      <c r="U4478" s="96">
        <v>65000000</v>
      </c>
      <c r="V4478" s="108">
        <v>90000000</v>
      </c>
    </row>
    <row r="4479" spans="1:22" hidden="1" x14ac:dyDescent="0.2">
      <c r="A4479" s="103">
        <v>4994</v>
      </c>
      <c r="B4479" s="1" t="s">
        <v>1672</v>
      </c>
      <c r="C4479" s="14">
        <v>16</v>
      </c>
      <c r="D4479" s="14">
        <v>12</v>
      </c>
      <c r="F4479" s="1" t="str">
        <f t="shared" si="345"/>
        <v>Дархан1612</v>
      </c>
      <c r="G4479" s="2" t="s">
        <v>1686</v>
      </c>
      <c r="I4479" s="1">
        <v>5</v>
      </c>
      <c r="J4479" s="1">
        <v>1968</v>
      </c>
      <c r="K4479" s="2" t="s">
        <v>2445</v>
      </c>
      <c r="L4479" s="126">
        <v>1</v>
      </c>
      <c r="N4479" s="120">
        <v>110000000</v>
      </c>
      <c r="O4479" s="129">
        <f t="shared" ref="O4479:O4542" si="346">L4479*N4479</f>
        <v>110000000</v>
      </c>
      <c r="P4479" s="14">
        <f t="shared" si="344"/>
        <v>0</v>
      </c>
      <c r="Q4479" s="14" t="str">
        <f>+IF(B4479='1'!$D$15,IF(C4479='1'!$D$16,'2'!D4479,""),"")</f>
        <v/>
      </c>
      <c r="S4479" s="36">
        <v>62000000</v>
      </c>
      <c r="T4479" s="87">
        <v>65000000</v>
      </c>
      <c r="U4479" s="96">
        <v>65000000</v>
      </c>
      <c r="V4479" s="108">
        <v>90000000</v>
      </c>
    </row>
    <row r="4480" spans="1:22" hidden="1" x14ac:dyDescent="0.2">
      <c r="A4480" s="103">
        <v>4995</v>
      </c>
      <c r="B4480" s="1" t="s">
        <v>1672</v>
      </c>
      <c r="C4480" s="14">
        <v>16</v>
      </c>
      <c r="D4480" s="14">
        <v>13</v>
      </c>
      <c r="F4480" s="1" t="str">
        <f t="shared" si="345"/>
        <v>Дархан1613</v>
      </c>
      <c r="G4480" s="2" t="s">
        <v>1686</v>
      </c>
      <c r="I4480" s="1">
        <v>5</v>
      </c>
      <c r="J4480" s="1">
        <v>1968</v>
      </c>
      <c r="K4480" s="2" t="s">
        <v>2445</v>
      </c>
      <c r="L4480" s="126">
        <v>1</v>
      </c>
      <c r="N4480" s="120">
        <v>110000000</v>
      </c>
      <c r="O4480" s="129">
        <f t="shared" si="346"/>
        <v>110000000</v>
      </c>
      <c r="P4480" s="14">
        <f t="shared" si="344"/>
        <v>0</v>
      </c>
      <c r="Q4480" s="14" t="str">
        <f>+IF(B4480='1'!$D$15,IF(C4480='1'!$D$16,'2'!D4480,""),"")</f>
        <v/>
      </c>
      <c r="S4480" s="36">
        <v>62000000</v>
      </c>
      <c r="T4480" s="87">
        <v>65000000</v>
      </c>
      <c r="U4480" s="96">
        <v>65000000</v>
      </c>
      <c r="V4480" s="108">
        <v>90000000</v>
      </c>
    </row>
    <row r="4481" spans="1:22" hidden="1" x14ac:dyDescent="0.2">
      <c r="A4481" s="103">
        <v>4996</v>
      </c>
      <c r="B4481" s="1" t="s">
        <v>1672</v>
      </c>
      <c r="C4481" s="14">
        <v>16</v>
      </c>
      <c r="D4481" s="14">
        <v>14</v>
      </c>
      <c r="F4481" s="1" t="str">
        <f t="shared" si="345"/>
        <v>Дархан1614</v>
      </c>
      <c r="G4481" s="2" t="s">
        <v>1686</v>
      </c>
      <c r="I4481" s="1">
        <v>5</v>
      </c>
      <c r="J4481" s="1">
        <v>1968</v>
      </c>
      <c r="K4481" s="2" t="s">
        <v>2445</v>
      </c>
      <c r="L4481" s="126">
        <v>1</v>
      </c>
      <c r="N4481" s="120">
        <v>110000000</v>
      </c>
      <c r="O4481" s="129">
        <f t="shared" si="346"/>
        <v>110000000</v>
      </c>
      <c r="P4481" s="14">
        <f t="shared" ref="P4481:P4544" si="347">+IF(Q4481="",0,P4480+1)</f>
        <v>0</v>
      </c>
      <c r="Q4481" s="14" t="str">
        <f>+IF(B4481='1'!$D$15,IF(C4481='1'!$D$16,'2'!D4481,""),"")</f>
        <v/>
      </c>
      <c r="S4481" s="36">
        <v>62000000</v>
      </c>
      <c r="T4481" s="87">
        <v>65000000</v>
      </c>
      <c r="U4481" s="96">
        <v>65000000</v>
      </c>
      <c r="V4481" s="108">
        <v>90000000</v>
      </c>
    </row>
    <row r="4482" spans="1:22" hidden="1" x14ac:dyDescent="0.2">
      <c r="A4482" s="103">
        <v>4997</v>
      </c>
      <c r="B4482" s="1" t="s">
        <v>1672</v>
      </c>
      <c r="C4482" s="14">
        <v>16</v>
      </c>
      <c r="D4482" s="14">
        <v>15</v>
      </c>
      <c r="F4482" s="1" t="str">
        <f t="shared" si="345"/>
        <v>Дархан1615</v>
      </c>
      <c r="G4482" s="2" t="s">
        <v>1686</v>
      </c>
      <c r="I4482" s="1">
        <v>5</v>
      </c>
      <c r="J4482" s="1">
        <v>1968</v>
      </c>
      <c r="K4482" s="2" t="s">
        <v>2445</v>
      </c>
      <c r="L4482" s="126">
        <v>1</v>
      </c>
      <c r="N4482" s="120">
        <v>110000000</v>
      </c>
      <c r="O4482" s="129">
        <f t="shared" si="346"/>
        <v>110000000</v>
      </c>
      <c r="P4482" s="14">
        <f t="shared" si="347"/>
        <v>0</v>
      </c>
      <c r="Q4482" s="14" t="str">
        <f>+IF(B4482='1'!$D$15,IF(C4482='1'!$D$16,'2'!D4482,""),"")</f>
        <v/>
      </c>
      <c r="S4482" s="36">
        <v>62000000</v>
      </c>
      <c r="T4482" s="87">
        <v>65000000</v>
      </c>
      <c r="U4482" s="96">
        <v>65000000</v>
      </c>
      <c r="V4482" s="108">
        <v>90000000</v>
      </c>
    </row>
    <row r="4483" spans="1:22" hidden="1" x14ac:dyDescent="0.2">
      <c r="A4483" s="103">
        <v>4998</v>
      </c>
      <c r="B4483" s="1" t="s">
        <v>1672</v>
      </c>
      <c r="C4483" s="14">
        <v>16</v>
      </c>
      <c r="D4483" s="14">
        <v>16</v>
      </c>
      <c r="F4483" s="1" t="str">
        <f t="shared" si="345"/>
        <v>Дархан1616</v>
      </c>
      <c r="G4483" s="2" t="s">
        <v>1686</v>
      </c>
      <c r="I4483" s="1">
        <v>5</v>
      </c>
      <c r="J4483" s="1">
        <v>1968</v>
      </c>
      <c r="K4483" s="2" t="s">
        <v>2445</v>
      </c>
      <c r="L4483" s="126">
        <v>1</v>
      </c>
      <c r="N4483" s="120">
        <v>110000000</v>
      </c>
      <c r="O4483" s="129">
        <f t="shared" si="346"/>
        <v>110000000</v>
      </c>
      <c r="P4483" s="14">
        <f t="shared" si="347"/>
        <v>0</v>
      </c>
      <c r="Q4483" s="14" t="str">
        <f>+IF(B4483='1'!$D$15,IF(C4483='1'!$D$16,'2'!D4483,""),"")</f>
        <v/>
      </c>
      <c r="S4483" s="36">
        <v>62000000</v>
      </c>
      <c r="T4483" s="87">
        <v>65000000</v>
      </c>
      <c r="U4483" s="96">
        <v>65000000</v>
      </c>
      <c r="V4483" s="108">
        <v>90000000</v>
      </c>
    </row>
    <row r="4484" spans="1:22" hidden="1" x14ac:dyDescent="0.2">
      <c r="A4484" s="103">
        <v>4999</v>
      </c>
      <c r="B4484" s="1" t="s">
        <v>1672</v>
      </c>
      <c r="C4484" s="14">
        <v>16</v>
      </c>
      <c r="D4484" s="14">
        <v>17</v>
      </c>
      <c r="F4484" s="1" t="str">
        <f t="shared" si="345"/>
        <v>Дархан1617</v>
      </c>
      <c r="G4484" s="2" t="s">
        <v>1686</v>
      </c>
      <c r="I4484" s="1">
        <v>5</v>
      </c>
      <c r="J4484" s="1">
        <v>1968</v>
      </c>
      <c r="K4484" s="2" t="s">
        <v>2445</v>
      </c>
      <c r="L4484" s="126">
        <v>1</v>
      </c>
      <c r="N4484" s="120">
        <v>110000000</v>
      </c>
      <c r="O4484" s="129">
        <f t="shared" si="346"/>
        <v>110000000</v>
      </c>
      <c r="P4484" s="14">
        <f t="shared" si="347"/>
        <v>0</v>
      </c>
      <c r="Q4484" s="14" t="str">
        <f>+IF(B4484='1'!$D$15,IF(C4484='1'!$D$16,'2'!D4484,""),"")</f>
        <v/>
      </c>
      <c r="S4484" s="36">
        <v>62000000</v>
      </c>
      <c r="T4484" s="87">
        <v>65000000</v>
      </c>
      <c r="U4484" s="96">
        <v>65000000</v>
      </c>
      <c r="V4484" s="108">
        <v>90000000</v>
      </c>
    </row>
    <row r="4485" spans="1:22" hidden="1" x14ac:dyDescent="0.2">
      <c r="A4485" s="103">
        <v>5000</v>
      </c>
      <c r="B4485" s="1" t="s">
        <v>1672</v>
      </c>
      <c r="C4485" s="14">
        <v>16</v>
      </c>
      <c r="D4485" s="14">
        <v>18</v>
      </c>
      <c r="F4485" s="1" t="str">
        <f t="shared" si="345"/>
        <v>Дархан1618</v>
      </c>
      <c r="G4485" s="2" t="s">
        <v>1686</v>
      </c>
      <c r="I4485" s="1">
        <v>5</v>
      </c>
      <c r="J4485" s="1">
        <v>1968</v>
      </c>
      <c r="K4485" s="2" t="s">
        <v>2445</v>
      </c>
      <c r="L4485" s="126">
        <v>1</v>
      </c>
      <c r="N4485" s="120">
        <v>110000000</v>
      </c>
      <c r="O4485" s="129">
        <f t="shared" si="346"/>
        <v>110000000</v>
      </c>
      <c r="P4485" s="14">
        <f t="shared" si="347"/>
        <v>0</v>
      </c>
      <c r="Q4485" s="14" t="str">
        <f>+IF(B4485='1'!$D$15,IF(C4485='1'!$D$16,'2'!D4485,""),"")</f>
        <v/>
      </c>
      <c r="S4485" s="36">
        <v>62000000</v>
      </c>
      <c r="T4485" s="87">
        <v>65000000</v>
      </c>
      <c r="U4485" s="96">
        <v>65000000</v>
      </c>
      <c r="V4485" s="108">
        <v>90000000</v>
      </c>
    </row>
    <row r="4486" spans="1:22" hidden="1" x14ac:dyDescent="0.2">
      <c r="A4486" s="103">
        <v>5001</v>
      </c>
      <c r="B4486" s="1" t="s">
        <v>1672</v>
      </c>
      <c r="C4486" s="14">
        <v>16</v>
      </c>
      <c r="D4486" s="14">
        <v>19</v>
      </c>
      <c r="F4486" s="1" t="str">
        <f t="shared" si="345"/>
        <v>Дархан1619</v>
      </c>
      <c r="G4486" s="2" t="s">
        <v>1686</v>
      </c>
      <c r="I4486" s="1">
        <v>5</v>
      </c>
      <c r="J4486" s="1">
        <v>1968</v>
      </c>
      <c r="K4486" s="2" t="s">
        <v>2445</v>
      </c>
      <c r="L4486" s="126">
        <v>1</v>
      </c>
      <c r="N4486" s="120">
        <v>110000000</v>
      </c>
      <c r="O4486" s="129">
        <f t="shared" si="346"/>
        <v>110000000</v>
      </c>
      <c r="P4486" s="14">
        <f t="shared" si="347"/>
        <v>0</v>
      </c>
      <c r="Q4486" s="14" t="str">
        <f>+IF(B4486='1'!$D$15,IF(C4486='1'!$D$16,'2'!D4486,""),"")</f>
        <v/>
      </c>
      <c r="S4486" s="36">
        <v>62000000</v>
      </c>
      <c r="T4486" s="87">
        <v>65000000</v>
      </c>
      <c r="U4486" s="96">
        <v>65000000</v>
      </c>
      <c r="V4486" s="108">
        <v>90000000</v>
      </c>
    </row>
    <row r="4487" spans="1:22" hidden="1" x14ac:dyDescent="0.2">
      <c r="A4487" s="103">
        <v>5002</v>
      </c>
      <c r="B4487" s="1" t="s">
        <v>1672</v>
      </c>
      <c r="C4487" s="14">
        <v>16</v>
      </c>
      <c r="D4487" s="14">
        <v>20</v>
      </c>
      <c r="F4487" s="1" t="str">
        <f t="shared" si="345"/>
        <v>Дархан1620</v>
      </c>
      <c r="G4487" s="2" t="s">
        <v>1686</v>
      </c>
      <c r="I4487" s="1">
        <v>5</v>
      </c>
      <c r="J4487" s="1">
        <v>1968</v>
      </c>
      <c r="K4487" s="2" t="s">
        <v>2445</v>
      </c>
      <c r="L4487" s="126">
        <v>1</v>
      </c>
      <c r="N4487" s="120">
        <v>110000000</v>
      </c>
      <c r="O4487" s="129">
        <f t="shared" si="346"/>
        <v>110000000</v>
      </c>
      <c r="P4487" s="14">
        <f t="shared" si="347"/>
        <v>0</v>
      </c>
      <c r="Q4487" s="14" t="str">
        <f>+IF(B4487='1'!$D$15,IF(C4487='1'!$D$16,'2'!D4487,""),"")</f>
        <v/>
      </c>
      <c r="S4487" s="36">
        <v>62000000</v>
      </c>
      <c r="T4487" s="87">
        <v>65000000</v>
      </c>
      <c r="U4487" s="96">
        <v>65000000</v>
      </c>
      <c r="V4487" s="108">
        <v>90000000</v>
      </c>
    </row>
    <row r="4488" spans="1:22" hidden="1" x14ac:dyDescent="0.2">
      <c r="A4488" s="103">
        <v>5003</v>
      </c>
      <c r="B4488" s="1" t="s">
        <v>1672</v>
      </c>
      <c r="C4488" s="14">
        <v>16</v>
      </c>
      <c r="D4488" s="14">
        <v>21</v>
      </c>
      <c r="F4488" s="1" t="str">
        <f t="shared" si="345"/>
        <v>Дархан1621</v>
      </c>
      <c r="G4488" s="2" t="s">
        <v>1686</v>
      </c>
      <c r="I4488" s="1">
        <v>5</v>
      </c>
      <c r="J4488" s="1">
        <v>1968</v>
      </c>
      <c r="K4488" s="2" t="s">
        <v>2445</v>
      </c>
      <c r="L4488" s="126">
        <v>1</v>
      </c>
      <c r="N4488" s="120">
        <v>110000000</v>
      </c>
      <c r="O4488" s="129">
        <f t="shared" si="346"/>
        <v>110000000</v>
      </c>
      <c r="P4488" s="14">
        <f t="shared" si="347"/>
        <v>0</v>
      </c>
      <c r="Q4488" s="14" t="str">
        <f>+IF(B4488='1'!$D$15,IF(C4488='1'!$D$16,'2'!D4488,""),"")</f>
        <v/>
      </c>
      <c r="S4488" s="36">
        <v>62000000</v>
      </c>
      <c r="T4488" s="87">
        <v>65000000</v>
      </c>
      <c r="U4488" s="96">
        <v>65000000</v>
      </c>
      <c r="V4488" s="108">
        <v>90000000</v>
      </c>
    </row>
    <row r="4489" spans="1:22" hidden="1" x14ac:dyDescent="0.2">
      <c r="A4489" s="103">
        <v>5004</v>
      </c>
      <c r="B4489" s="1" t="s">
        <v>1672</v>
      </c>
      <c r="C4489" s="14">
        <v>17</v>
      </c>
      <c r="D4489" s="105" t="s">
        <v>201</v>
      </c>
      <c r="F4489" s="1" t="str">
        <f t="shared" si="345"/>
        <v>Дархан171а</v>
      </c>
      <c r="G4489" s="2" t="s">
        <v>1689</v>
      </c>
      <c r="I4489" s="1">
        <v>5</v>
      </c>
      <c r="J4489" s="1">
        <v>1985</v>
      </c>
      <c r="K4489" s="2" t="s">
        <v>1920</v>
      </c>
      <c r="L4489" s="126">
        <v>1</v>
      </c>
      <c r="N4489" s="130">
        <v>100000000</v>
      </c>
      <c r="O4489" s="129">
        <f t="shared" si="346"/>
        <v>100000000</v>
      </c>
      <c r="P4489" s="14">
        <f t="shared" si="347"/>
        <v>0</v>
      </c>
      <c r="Q4489" s="14" t="str">
        <f>+IF(B4489='1'!$D$15,IF(C4489='1'!$D$16,'2'!D4489,""),"")</f>
        <v/>
      </c>
      <c r="S4489" s="36">
        <v>60000000</v>
      </c>
      <c r="T4489" s="87">
        <v>65000000</v>
      </c>
      <c r="U4489" s="100">
        <v>65000000</v>
      </c>
      <c r="V4489" s="113">
        <v>80000000</v>
      </c>
    </row>
    <row r="4490" spans="1:22" hidden="1" x14ac:dyDescent="0.2">
      <c r="A4490" s="103">
        <v>5005</v>
      </c>
      <c r="B4490" s="1" t="s">
        <v>1672</v>
      </c>
      <c r="C4490" s="14">
        <v>17</v>
      </c>
      <c r="D4490" s="105" t="s">
        <v>1939</v>
      </c>
      <c r="F4490" s="1" t="str">
        <f t="shared" si="345"/>
        <v>Дархан171б</v>
      </c>
      <c r="G4490" s="2" t="s">
        <v>1689</v>
      </c>
      <c r="I4490" s="1">
        <v>5</v>
      </c>
      <c r="J4490" s="1">
        <v>1985</v>
      </c>
      <c r="K4490" s="2" t="s">
        <v>1920</v>
      </c>
      <c r="L4490" s="126">
        <v>1</v>
      </c>
      <c r="N4490" s="130">
        <v>100000000</v>
      </c>
      <c r="O4490" s="129">
        <f t="shared" si="346"/>
        <v>100000000</v>
      </c>
      <c r="P4490" s="14">
        <f t="shared" si="347"/>
        <v>0</v>
      </c>
      <c r="Q4490" s="14" t="str">
        <f>+IF(B4490='1'!$D$15,IF(C4490='1'!$D$16,'2'!D4490,""),"")</f>
        <v/>
      </c>
      <c r="S4490" s="36"/>
      <c r="T4490" s="87"/>
      <c r="U4490" s="100">
        <v>0</v>
      </c>
      <c r="V4490" s="113">
        <v>80000000</v>
      </c>
    </row>
    <row r="4491" spans="1:22" hidden="1" x14ac:dyDescent="0.2">
      <c r="A4491" s="103">
        <v>5006</v>
      </c>
      <c r="B4491" s="1" t="s">
        <v>1672</v>
      </c>
      <c r="C4491" s="14">
        <v>17</v>
      </c>
      <c r="D4491" s="105" t="s">
        <v>1921</v>
      </c>
      <c r="F4491" s="1" t="str">
        <f t="shared" si="345"/>
        <v>Дархан172</v>
      </c>
      <c r="G4491" s="2" t="s">
        <v>1689</v>
      </c>
      <c r="I4491" s="1">
        <v>5</v>
      </c>
      <c r="J4491" s="1">
        <v>1994</v>
      </c>
      <c r="K4491" s="2" t="s">
        <v>1920</v>
      </c>
      <c r="L4491" s="126">
        <v>1</v>
      </c>
      <c r="N4491" s="130">
        <v>100000000</v>
      </c>
      <c r="O4491" s="129">
        <f t="shared" si="346"/>
        <v>100000000</v>
      </c>
      <c r="P4491" s="14">
        <f t="shared" si="347"/>
        <v>0</v>
      </c>
      <c r="Q4491" s="14" t="str">
        <f>+IF(B4491='1'!$D$15,IF(C4491='1'!$D$16,'2'!D4491,""),"")</f>
        <v/>
      </c>
      <c r="S4491" s="36">
        <v>60000000</v>
      </c>
      <c r="T4491" s="87">
        <v>65000000</v>
      </c>
      <c r="U4491" s="100">
        <v>65000000</v>
      </c>
      <c r="V4491" s="113">
        <v>80000000</v>
      </c>
    </row>
    <row r="4492" spans="1:22" hidden="1" x14ac:dyDescent="0.2">
      <c r="A4492" s="103">
        <v>5007</v>
      </c>
      <c r="B4492" s="1" t="s">
        <v>1672</v>
      </c>
      <c r="C4492" s="14">
        <v>17</v>
      </c>
      <c r="D4492" s="105" t="s">
        <v>1911</v>
      </c>
      <c r="F4492" s="1" t="str">
        <f t="shared" si="345"/>
        <v>Дархан174</v>
      </c>
      <c r="G4492" s="2" t="s">
        <v>1689</v>
      </c>
      <c r="I4492" s="1">
        <v>5</v>
      </c>
      <c r="J4492" s="1">
        <v>1994</v>
      </c>
      <c r="K4492" s="2" t="s">
        <v>1920</v>
      </c>
      <c r="L4492" s="126">
        <v>1</v>
      </c>
      <c r="N4492" s="130">
        <v>100000000</v>
      </c>
      <c r="O4492" s="129">
        <f t="shared" si="346"/>
        <v>100000000</v>
      </c>
      <c r="P4492" s="14">
        <f t="shared" si="347"/>
        <v>0</v>
      </c>
      <c r="Q4492" s="14" t="str">
        <f>+IF(B4492='1'!$D$15,IF(C4492='1'!$D$16,'2'!D4492,""),"")</f>
        <v/>
      </c>
      <c r="S4492" s="36">
        <v>60000000</v>
      </c>
      <c r="T4492" s="87">
        <v>65000000</v>
      </c>
      <c r="U4492" s="100">
        <v>65000000</v>
      </c>
      <c r="V4492" s="113">
        <v>80000000</v>
      </c>
    </row>
    <row r="4493" spans="1:22" hidden="1" x14ac:dyDescent="0.2">
      <c r="A4493" s="103">
        <v>5008</v>
      </c>
      <c r="B4493" s="1" t="s">
        <v>1672</v>
      </c>
      <c r="C4493" s="14">
        <v>17</v>
      </c>
      <c r="D4493" s="105" t="s">
        <v>1912</v>
      </c>
      <c r="F4493" s="1" t="str">
        <f t="shared" si="345"/>
        <v>Дархан175</v>
      </c>
      <c r="G4493" s="2" t="s">
        <v>1689</v>
      </c>
      <c r="I4493" s="1">
        <v>5</v>
      </c>
      <c r="J4493" s="1">
        <v>1994</v>
      </c>
      <c r="K4493" s="2" t="s">
        <v>1920</v>
      </c>
      <c r="L4493" s="126">
        <v>1</v>
      </c>
      <c r="N4493" s="130">
        <v>100000000</v>
      </c>
      <c r="O4493" s="129">
        <f t="shared" si="346"/>
        <v>100000000</v>
      </c>
      <c r="P4493" s="14">
        <f t="shared" si="347"/>
        <v>0</v>
      </c>
      <c r="Q4493" s="14" t="str">
        <f>+IF(B4493='1'!$D$15,IF(C4493='1'!$D$16,'2'!D4493,""),"")</f>
        <v/>
      </c>
      <c r="S4493" s="36">
        <v>60000000</v>
      </c>
      <c r="T4493" s="87">
        <v>65000000</v>
      </c>
      <c r="U4493" s="100">
        <v>65000000</v>
      </c>
      <c r="V4493" s="113">
        <v>80000000</v>
      </c>
    </row>
    <row r="4494" spans="1:22" hidden="1" x14ac:dyDescent="0.2">
      <c r="A4494" s="103">
        <v>5009</v>
      </c>
      <c r="B4494" s="1" t="s">
        <v>1672</v>
      </c>
      <c r="C4494" s="14">
        <v>17</v>
      </c>
      <c r="D4494" s="105" t="s">
        <v>203</v>
      </c>
      <c r="F4494" s="1" t="str">
        <f t="shared" si="345"/>
        <v>Дархан177а</v>
      </c>
      <c r="G4494" s="2" t="s">
        <v>1689</v>
      </c>
      <c r="I4494" s="1">
        <v>5</v>
      </c>
      <c r="J4494" s="1">
        <v>1994</v>
      </c>
      <c r="K4494" s="2" t="s">
        <v>1920</v>
      </c>
      <c r="L4494" s="126">
        <v>1</v>
      </c>
      <c r="N4494" s="130">
        <v>100000000</v>
      </c>
      <c r="O4494" s="129">
        <f t="shared" si="346"/>
        <v>100000000</v>
      </c>
      <c r="P4494" s="14">
        <f t="shared" si="347"/>
        <v>0</v>
      </c>
      <c r="Q4494" s="14" t="str">
        <f>+IF(B4494='1'!$D$15,IF(C4494='1'!$D$16,'2'!D4494,""),"")</f>
        <v/>
      </c>
      <c r="S4494" s="36">
        <v>60000000</v>
      </c>
      <c r="T4494" s="87">
        <v>65000000</v>
      </c>
      <c r="U4494" s="100">
        <v>65000000</v>
      </c>
      <c r="V4494" s="113">
        <v>80000000</v>
      </c>
    </row>
    <row r="4495" spans="1:22" hidden="1" x14ac:dyDescent="0.2">
      <c r="A4495" s="103">
        <v>5010</v>
      </c>
      <c r="B4495" s="1" t="s">
        <v>1672</v>
      </c>
      <c r="C4495" s="14">
        <v>17</v>
      </c>
      <c r="D4495" s="105" t="s">
        <v>1914</v>
      </c>
      <c r="F4495" s="1" t="str">
        <f t="shared" si="345"/>
        <v>Дархан177</v>
      </c>
      <c r="G4495" s="2" t="s">
        <v>1689</v>
      </c>
      <c r="I4495" s="1">
        <v>5</v>
      </c>
      <c r="J4495" s="1">
        <v>1994</v>
      </c>
      <c r="K4495" s="2" t="s">
        <v>1920</v>
      </c>
      <c r="L4495" s="126">
        <v>1</v>
      </c>
      <c r="N4495" s="130">
        <v>100000000</v>
      </c>
      <c r="O4495" s="129">
        <f t="shared" si="346"/>
        <v>100000000</v>
      </c>
      <c r="P4495" s="14">
        <f t="shared" si="347"/>
        <v>0</v>
      </c>
      <c r="Q4495" s="14" t="str">
        <f>+IF(B4495='1'!$D$15,IF(C4495='1'!$D$16,'2'!D4495,""),"")</f>
        <v/>
      </c>
      <c r="S4495" s="36">
        <v>60000000</v>
      </c>
      <c r="T4495" s="87">
        <v>65000000</v>
      </c>
      <c r="U4495" s="100">
        <v>65000000</v>
      </c>
      <c r="V4495" s="113">
        <v>80000000</v>
      </c>
    </row>
    <row r="4496" spans="1:22" hidden="1" x14ac:dyDescent="0.2">
      <c r="A4496" s="103">
        <v>5011</v>
      </c>
      <c r="B4496" s="1" t="s">
        <v>1672</v>
      </c>
      <c r="C4496" s="14">
        <v>17</v>
      </c>
      <c r="D4496" s="105" t="s">
        <v>365</v>
      </c>
      <c r="F4496" s="1" t="str">
        <f t="shared" si="345"/>
        <v>Дархан179б</v>
      </c>
      <c r="G4496" s="2" t="s">
        <v>1689</v>
      </c>
      <c r="I4496" s="1">
        <v>5</v>
      </c>
      <c r="J4496" s="1">
        <v>1999</v>
      </c>
      <c r="K4496" s="2" t="s">
        <v>1920</v>
      </c>
      <c r="L4496" s="126">
        <v>1</v>
      </c>
      <c r="N4496" s="130">
        <v>100000000</v>
      </c>
      <c r="O4496" s="129">
        <f t="shared" si="346"/>
        <v>100000000</v>
      </c>
      <c r="P4496" s="14">
        <f t="shared" si="347"/>
        <v>0</v>
      </c>
      <c r="Q4496" s="14" t="str">
        <f>+IF(B4496='1'!$D$15,IF(C4496='1'!$D$16,'2'!D4496,""),"")</f>
        <v/>
      </c>
      <c r="S4496" s="36">
        <v>60000000</v>
      </c>
      <c r="T4496" s="87">
        <v>65000000</v>
      </c>
      <c r="U4496" s="100">
        <v>65000000</v>
      </c>
      <c r="V4496" s="113">
        <v>80000000</v>
      </c>
    </row>
    <row r="4497" spans="1:22" hidden="1" x14ac:dyDescent="0.2">
      <c r="A4497" s="103">
        <v>5012</v>
      </c>
      <c r="B4497" s="1" t="s">
        <v>1672</v>
      </c>
      <c r="C4497" s="14">
        <v>17</v>
      </c>
      <c r="D4497" s="105" t="s">
        <v>1916</v>
      </c>
      <c r="F4497" s="1" t="str">
        <f t="shared" si="345"/>
        <v>Дархан179</v>
      </c>
      <c r="G4497" s="2" t="s">
        <v>1689</v>
      </c>
      <c r="I4497" s="1">
        <v>5</v>
      </c>
      <c r="J4497" s="1">
        <v>1999</v>
      </c>
      <c r="K4497" s="2" t="s">
        <v>1920</v>
      </c>
      <c r="L4497" s="126">
        <v>1</v>
      </c>
      <c r="N4497" s="130">
        <v>100000000</v>
      </c>
      <c r="O4497" s="129">
        <f t="shared" si="346"/>
        <v>100000000</v>
      </c>
      <c r="P4497" s="14">
        <f t="shared" si="347"/>
        <v>0</v>
      </c>
      <c r="Q4497" s="14" t="str">
        <f>+IF(B4497='1'!$D$15,IF(C4497='1'!$D$16,'2'!D4497,""),"")</f>
        <v/>
      </c>
      <c r="S4497" s="36">
        <v>60000000</v>
      </c>
      <c r="T4497" s="87">
        <v>65000000</v>
      </c>
      <c r="U4497" s="100">
        <v>65000000</v>
      </c>
      <c r="V4497" s="113">
        <v>80000000</v>
      </c>
    </row>
    <row r="4498" spans="1:22" hidden="1" x14ac:dyDescent="0.2">
      <c r="A4498" s="103">
        <v>5013</v>
      </c>
      <c r="B4498" s="1" t="s">
        <v>1672</v>
      </c>
      <c r="C4498" s="14">
        <v>17</v>
      </c>
      <c r="D4498" s="105" t="s">
        <v>1901</v>
      </c>
      <c r="F4498" s="1" t="str">
        <f t="shared" si="345"/>
        <v>Дархан1711</v>
      </c>
      <c r="G4498" s="2" t="s">
        <v>1689</v>
      </c>
      <c r="I4498" s="1">
        <v>5</v>
      </c>
      <c r="J4498" s="1">
        <v>1999</v>
      </c>
      <c r="K4498" s="2" t="s">
        <v>1920</v>
      </c>
      <c r="L4498" s="126">
        <v>1</v>
      </c>
      <c r="N4498" s="130">
        <v>100000000</v>
      </c>
      <c r="O4498" s="129">
        <f t="shared" si="346"/>
        <v>100000000</v>
      </c>
      <c r="P4498" s="14">
        <f t="shared" si="347"/>
        <v>0</v>
      </c>
      <c r="Q4498" s="14" t="str">
        <f>+IF(B4498='1'!$D$15,IF(C4498='1'!$D$16,'2'!D4498,""),"")</f>
        <v/>
      </c>
      <c r="S4498" s="36">
        <v>60000000</v>
      </c>
      <c r="T4498" s="87">
        <v>65000000</v>
      </c>
      <c r="U4498" s="100">
        <v>65000000</v>
      </c>
      <c r="V4498" s="113">
        <v>80000000</v>
      </c>
    </row>
    <row r="4499" spans="1:22" hidden="1" x14ac:dyDescent="0.2">
      <c r="A4499" s="103">
        <v>5014</v>
      </c>
      <c r="B4499" s="1" t="s">
        <v>1672</v>
      </c>
      <c r="C4499" s="14">
        <v>17</v>
      </c>
      <c r="D4499" s="105" t="s">
        <v>1903</v>
      </c>
      <c r="F4499" s="1" t="str">
        <f t="shared" si="345"/>
        <v>Дархан1714</v>
      </c>
      <c r="G4499" s="2" t="s">
        <v>1689</v>
      </c>
      <c r="I4499" s="1">
        <v>5</v>
      </c>
      <c r="J4499" s="1">
        <v>1999</v>
      </c>
      <c r="K4499" s="2" t="s">
        <v>1920</v>
      </c>
      <c r="L4499" s="126">
        <v>1</v>
      </c>
      <c r="N4499" s="130">
        <v>100000000</v>
      </c>
      <c r="O4499" s="129">
        <f t="shared" si="346"/>
        <v>100000000</v>
      </c>
      <c r="P4499" s="14">
        <f t="shared" si="347"/>
        <v>0</v>
      </c>
      <c r="Q4499" s="14" t="str">
        <f>+IF(B4499='1'!$D$15,IF(C4499='1'!$D$16,'2'!D4499,""),"")</f>
        <v/>
      </c>
      <c r="S4499" s="36">
        <v>60000000</v>
      </c>
      <c r="T4499" s="87">
        <v>65000000</v>
      </c>
      <c r="U4499" s="100">
        <v>65000000</v>
      </c>
      <c r="V4499" s="113">
        <v>80000000</v>
      </c>
    </row>
    <row r="4500" spans="1:22" hidden="1" x14ac:dyDescent="0.2">
      <c r="A4500" s="103">
        <v>5015</v>
      </c>
      <c r="B4500" s="1" t="s">
        <v>1672</v>
      </c>
      <c r="C4500" s="14">
        <v>17</v>
      </c>
      <c r="D4500" s="105" t="s">
        <v>2557</v>
      </c>
      <c r="F4500" s="1" t="str">
        <f t="shared" si="345"/>
        <v>Дархан1715 /Тоосгон 5 давхар</v>
      </c>
      <c r="G4500" s="2" t="s">
        <v>1686</v>
      </c>
      <c r="I4500" s="1">
        <v>5</v>
      </c>
      <c r="J4500" s="1">
        <v>1985</v>
      </c>
      <c r="K4500" s="2" t="s">
        <v>1900</v>
      </c>
      <c r="L4500" s="126">
        <v>1</v>
      </c>
      <c r="N4500" s="130">
        <v>100000000</v>
      </c>
      <c r="O4500" s="129">
        <f t="shared" si="346"/>
        <v>100000000</v>
      </c>
      <c r="P4500" s="14">
        <f t="shared" si="347"/>
        <v>0</v>
      </c>
      <c r="Q4500" s="14" t="str">
        <f>+IF(B4500='1'!$D$15,IF(C4500='1'!$D$16,'2'!D4500,""),"")</f>
        <v/>
      </c>
      <c r="S4500" s="36">
        <v>58000000</v>
      </c>
      <c r="T4500" s="87">
        <v>60000000</v>
      </c>
      <c r="U4500" s="96">
        <v>60000000</v>
      </c>
      <c r="V4500" s="113">
        <v>80000000</v>
      </c>
    </row>
    <row r="4501" spans="1:22" hidden="1" x14ac:dyDescent="0.2">
      <c r="A4501" s="103">
        <v>5016</v>
      </c>
      <c r="B4501" s="1" t="s">
        <v>1672</v>
      </c>
      <c r="C4501" s="14">
        <v>17</v>
      </c>
      <c r="D4501" s="105" t="s">
        <v>2558</v>
      </c>
      <c r="F4501" s="1" t="str">
        <f t="shared" si="345"/>
        <v>Дархан1715 /Угсармал 5 давхар/</v>
      </c>
      <c r="G4501" s="2" t="s">
        <v>1689</v>
      </c>
      <c r="I4501" s="1">
        <v>5</v>
      </c>
      <c r="J4501" s="1">
        <v>1999</v>
      </c>
      <c r="K4501" s="2" t="s">
        <v>1920</v>
      </c>
      <c r="L4501" s="126">
        <v>1</v>
      </c>
      <c r="N4501" s="130">
        <v>100000000</v>
      </c>
      <c r="O4501" s="129">
        <f t="shared" si="346"/>
        <v>100000000</v>
      </c>
      <c r="P4501" s="14">
        <f t="shared" si="347"/>
        <v>0</v>
      </c>
      <c r="Q4501" s="14" t="str">
        <f>+IF(B4501='1'!$D$15,IF(C4501='1'!$D$16,'2'!D4501,""),"")</f>
        <v/>
      </c>
      <c r="S4501" s="36">
        <v>60000000</v>
      </c>
      <c r="T4501" s="87">
        <v>65000000</v>
      </c>
      <c r="U4501" s="100">
        <v>65000000</v>
      </c>
      <c r="V4501" s="113">
        <v>80000000</v>
      </c>
    </row>
    <row r="4502" spans="1:22" hidden="1" x14ac:dyDescent="0.2">
      <c r="A4502" s="103">
        <v>5017</v>
      </c>
      <c r="B4502" s="1" t="s">
        <v>1672</v>
      </c>
      <c r="C4502" s="14">
        <v>17</v>
      </c>
      <c r="D4502" s="105">
        <v>16</v>
      </c>
      <c r="F4502" s="1" t="str">
        <f t="shared" si="345"/>
        <v>Дархан1716</v>
      </c>
      <c r="G4502" s="2" t="s">
        <v>1686</v>
      </c>
      <c r="I4502" s="1">
        <v>5</v>
      </c>
      <c r="J4502" s="1">
        <v>1985</v>
      </c>
      <c r="K4502" s="2" t="s">
        <v>1900</v>
      </c>
      <c r="L4502" s="126">
        <v>1</v>
      </c>
      <c r="N4502" s="130">
        <v>100000000</v>
      </c>
      <c r="O4502" s="129">
        <f t="shared" si="346"/>
        <v>100000000</v>
      </c>
      <c r="P4502" s="14">
        <f t="shared" si="347"/>
        <v>0</v>
      </c>
      <c r="Q4502" s="14" t="str">
        <f>+IF(B4502='1'!$D$15,IF(C4502='1'!$D$16,'2'!D4502,""),"")</f>
        <v/>
      </c>
      <c r="S4502" s="36">
        <v>58000000</v>
      </c>
      <c r="T4502" s="87">
        <v>60000000</v>
      </c>
      <c r="U4502" s="96">
        <v>60000000</v>
      </c>
      <c r="V4502" s="113">
        <v>80000000</v>
      </c>
    </row>
    <row r="4503" spans="1:22" hidden="1" x14ac:dyDescent="0.2">
      <c r="A4503" s="103">
        <v>5018</v>
      </c>
      <c r="B4503" s="1" t="s">
        <v>1672</v>
      </c>
      <c r="C4503" s="14">
        <v>17</v>
      </c>
      <c r="D4503" s="105" t="s">
        <v>1906</v>
      </c>
      <c r="F4503" s="1" t="str">
        <f t="shared" si="345"/>
        <v>Дархан1717</v>
      </c>
      <c r="G4503" s="2" t="s">
        <v>1689</v>
      </c>
      <c r="I4503" s="1">
        <v>5</v>
      </c>
      <c r="J4503" s="1">
        <v>1995</v>
      </c>
      <c r="K4503" s="2" t="s">
        <v>1920</v>
      </c>
      <c r="L4503" s="126">
        <v>1</v>
      </c>
      <c r="N4503" s="130">
        <v>100000000</v>
      </c>
      <c r="O4503" s="129">
        <f t="shared" si="346"/>
        <v>100000000</v>
      </c>
      <c r="P4503" s="14">
        <f t="shared" si="347"/>
        <v>0</v>
      </c>
      <c r="Q4503" s="14" t="str">
        <f>+IF(B4503='1'!$D$15,IF(C4503='1'!$D$16,'2'!D4503,""),"")</f>
        <v/>
      </c>
      <c r="S4503" s="36">
        <v>60000000</v>
      </c>
      <c r="T4503" s="87">
        <v>65000000</v>
      </c>
      <c r="U4503" s="100">
        <v>65000000</v>
      </c>
      <c r="V4503" s="113">
        <v>80000000</v>
      </c>
    </row>
    <row r="4504" spans="1:22" hidden="1" x14ac:dyDescent="0.2">
      <c r="A4504" s="103">
        <v>5019</v>
      </c>
      <c r="B4504" s="1" t="s">
        <v>1963</v>
      </c>
      <c r="C4504" s="14" t="s">
        <v>1964</v>
      </c>
      <c r="D4504" s="49">
        <v>1</v>
      </c>
      <c r="F4504" s="1" t="str">
        <f t="shared" si="345"/>
        <v>Орхон1-р баг Зэст 1</v>
      </c>
      <c r="G4504" s="2" t="s">
        <v>1687</v>
      </c>
      <c r="I4504" s="3">
        <v>4</v>
      </c>
      <c r="J4504" s="3">
        <v>1980</v>
      </c>
      <c r="L4504" s="126">
        <v>1</v>
      </c>
      <c r="N4504" s="120">
        <v>110000000</v>
      </c>
      <c r="O4504" s="129">
        <f t="shared" si="346"/>
        <v>110000000</v>
      </c>
      <c r="P4504" s="14">
        <f t="shared" si="347"/>
        <v>0</v>
      </c>
      <c r="Q4504" s="14" t="str">
        <f>+IF(B4504='1'!$D$15,IF(C4504='1'!$D$16,'2'!D4504,""),"")</f>
        <v/>
      </c>
      <c r="S4504" s="36">
        <v>45000000</v>
      </c>
      <c r="T4504" s="87">
        <v>65000000</v>
      </c>
      <c r="U4504" s="96">
        <v>80000000</v>
      </c>
      <c r="V4504" s="108">
        <v>95000000</v>
      </c>
    </row>
    <row r="4505" spans="1:22" hidden="1" x14ac:dyDescent="0.2">
      <c r="A4505" s="103">
        <v>5020</v>
      </c>
      <c r="B4505" s="1" t="s">
        <v>1963</v>
      </c>
      <c r="C4505" s="14" t="s">
        <v>1964</v>
      </c>
      <c r="D4505" s="49">
        <v>2</v>
      </c>
      <c r="F4505" s="1" t="str">
        <f t="shared" si="345"/>
        <v>Орхон1-р баг Зэст 2</v>
      </c>
      <c r="G4505" s="2" t="s">
        <v>1687</v>
      </c>
      <c r="I4505" s="3">
        <v>4</v>
      </c>
      <c r="J4505" s="3">
        <v>1980</v>
      </c>
      <c r="L4505" s="126">
        <v>1</v>
      </c>
      <c r="N4505" s="120">
        <v>110000000</v>
      </c>
      <c r="O4505" s="129">
        <f t="shared" si="346"/>
        <v>110000000</v>
      </c>
      <c r="P4505" s="14">
        <f t="shared" si="347"/>
        <v>0</v>
      </c>
      <c r="Q4505" s="14" t="str">
        <f>+IF(B4505='1'!$D$15,IF(C4505='1'!$D$16,'2'!D4505,""),"")</f>
        <v/>
      </c>
      <c r="S4505" s="36">
        <v>45000000</v>
      </c>
      <c r="T4505" s="87">
        <v>65000000</v>
      </c>
      <c r="U4505" s="96">
        <v>80000000</v>
      </c>
      <c r="V4505" s="108">
        <v>95000000</v>
      </c>
    </row>
    <row r="4506" spans="1:22" hidden="1" x14ac:dyDescent="0.2">
      <c r="A4506" s="103">
        <v>5021</v>
      </c>
      <c r="B4506" s="1" t="s">
        <v>1963</v>
      </c>
      <c r="C4506" s="14" t="s">
        <v>1964</v>
      </c>
      <c r="D4506" s="49">
        <v>3</v>
      </c>
      <c r="F4506" s="1" t="str">
        <f t="shared" si="345"/>
        <v>Орхон1-р баг Зэст 3</v>
      </c>
      <c r="G4506" s="2" t="s">
        <v>1687</v>
      </c>
      <c r="I4506" s="3">
        <v>4</v>
      </c>
      <c r="J4506" s="3">
        <v>1980</v>
      </c>
      <c r="L4506" s="126">
        <v>1</v>
      </c>
      <c r="N4506" s="120">
        <v>110000000</v>
      </c>
      <c r="O4506" s="129">
        <f t="shared" si="346"/>
        <v>110000000</v>
      </c>
      <c r="P4506" s="14">
        <f t="shared" si="347"/>
        <v>0</v>
      </c>
      <c r="Q4506" s="14" t="str">
        <f>+IF(B4506='1'!$D$15,IF(C4506='1'!$D$16,'2'!D4506,""),"")</f>
        <v/>
      </c>
      <c r="S4506" s="36">
        <v>45000000</v>
      </c>
      <c r="T4506" s="87">
        <v>65000000</v>
      </c>
      <c r="U4506" s="96">
        <v>80000000</v>
      </c>
      <c r="V4506" s="108">
        <v>95000000</v>
      </c>
    </row>
    <row r="4507" spans="1:22" hidden="1" x14ac:dyDescent="0.2">
      <c r="A4507" s="103">
        <v>5022</v>
      </c>
      <c r="B4507" s="1" t="s">
        <v>1963</v>
      </c>
      <c r="C4507" s="14" t="s">
        <v>1964</v>
      </c>
      <c r="D4507" s="49">
        <v>4</v>
      </c>
      <c r="F4507" s="1" t="str">
        <f t="shared" si="345"/>
        <v>Орхон1-р баг Зэст 4</v>
      </c>
      <c r="G4507" s="2" t="s">
        <v>1687</v>
      </c>
      <c r="I4507" s="3">
        <v>4</v>
      </c>
      <c r="J4507" s="3">
        <v>1980</v>
      </c>
      <c r="L4507" s="126">
        <v>1</v>
      </c>
      <c r="N4507" s="120">
        <v>110000000</v>
      </c>
      <c r="O4507" s="129">
        <f t="shared" si="346"/>
        <v>110000000</v>
      </c>
      <c r="P4507" s="14">
        <f t="shared" si="347"/>
        <v>0</v>
      </c>
      <c r="Q4507" s="14" t="str">
        <f>+IF(B4507='1'!$D$15,IF(C4507='1'!$D$16,'2'!D4507,""),"")</f>
        <v/>
      </c>
      <c r="S4507" s="36">
        <v>45000000</v>
      </c>
      <c r="T4507" s="87">
        <v>65000000</v>
      </c>
      <c r="U4507" s="96">
        <v>80000000</v>
      </c>
      <c r="V4507" s="108">
        <v>95000000</v>
      </c>
    </row>
    <row r="4508" spans="1:22" hidden="1" x14ac:dyDescent="0.2">
      <c r="A4508" s="103">
        <v>5023</v>
      </c>
      <c r="B4508" s="1" t="s">
        <v>1963</v>
      </c>
      <c r="C4508" s="14" t="s">
        <v>1964</v>
      </c>
      <c r="D4508" s="49">
        <v>5</v>
      </c>
      <c r="F4508" s="1" t="str">
        <f t="shared" si="345"/>
        <v>Орхон1-р баг Зэст 5</v>
      </c>
      <c r="G4508" s="2" t="s">
        <v>1687</v>
      </c>
      <c r="I4508" s="3">
        <v>4</v>
      </c>
      <c r="J4508" s="3">
        <v>1980</v>
      </c>
      <c r="L4508" s="126">
        <v>1</v>
      </c>
      <c r="N4508" s="120">
        <v>110000000</v>
      </c>
      <c r="O4508" s="129">
        <f t="shared" si="346"/>
        <v>110000000</v>
      </c>
      <c r="P4508" s="14">
        <f t="shared" si="347"/>
        <v>0</v>
      </c>
      <c r="Q4508" s="14" t="str">
        <f>+IF(B4508='1'!$D$15,IF(C4508='1'!$D$16,'2'!D4508,""),"")</f>
        <v/>
      </c>
      <c r="S4508" s="36">
        <v>45000000</v>
      </c>
      <c r="T4508" s="87">
        <v>65000000</v>
      </c>
      <c r="U4508" s="96">
        <v>80000000</v>
      </c>
      <c r="V4508" s="108">
        <v>95000000</v>
      </c>
    </row>
    <row r="4509" spans="1:22" hidden="1" x14ac:dyDescent="0.2">
      <c r="A4509" s="103">
        <v>5024</v>
      </c>
      <c r="B4509" s="1" t="s">
        <v>1963</v>
      </c>
      <c r="C4509" s="14" t="s">
        <v>1964</v>
      </c>
      <c r="D4509" s="49">
        <v>6</v>
      </c>
      <c r="F4509" s="1" t="str">
        <f t="shared" si="345"/>
        <v>Орхон1-р баг Зэст 6</v>
      </c>
      <c r="G4509" s="2" t="s">
        <v>1687</v>
      </c>
      <c r="I4509" s="3">
        <v>4</v>
      </c>
      <c r="J4509" s="3">
        <v>1980</v>
      </c>
      <c r="L4509" s="126">
        <v>1</v>
      </c>
      <c r="N4509" s="120">
        <v>110000000</v>
      </c>
      <c r="O4509" s="129">
        <f t="shared" si="346"/>
        <v>110000000</v>
      </c>
      <c r="P4509" s="14">
        <f t="shared" si="347"/>
        <v>0</v>
      </c>
      <c r="Q4509" s="14" t="str">
        <f>+IF(B4509='1'!$D$15,IF(C4509='1'!$D$16,'2'!D4509,""),"")</f>
        <v/>
      </c>
      <c r="S4509" s="36">
        <v>45000000</v>
      </c>
      <c r="T4509" s="87">
        <v>65000000</v>
      </c>
      <c r="U4509" s="96">
        <v>80000000</v>
      </c>
      <c r="V4509" s="108">
        <v>95000000</v>
      </c>
    </row>
    <row r="4510" spans="1:22" hidden="1" x14ac:dyDescent="0.2">
      <c r="A4510" s="103">
        <v>5025</v>
      </c>
      <c r="B4510" s="1" t="s">
        <v>1963</v>
      </c>
      <c r="C4510" s="14" t="s">
        <v>1964</v>
      </c>
      <c r="D4510" s="49">
        <v>12</v>
      </c>
      <c r="F4510" s="1" t="str">
        <f t="shared" si="345"/>
        <v>Орхон1-р баг Зэст 12</v>
      </c>
      <c r="G4510" s="2" t="s">
        <v>1690</v>
      </c>
      <c r="I4510" s="3">
        <v>4</v>
      </c>
      <c r="J4510" s="3">
        <v>1980</v>
      </c>
      <c r="L4510" s="126">
        <v>1</v>
      </c>
      <c r="N4510" s="120">
        <v>135000000</v>
      </c>
      <c r="O4510" s="129">
        <f t="shared" si="346"/>
        <v>135000000</v>
      </c>
      <c r="P4510" s="14">
        <f t="shared" si="347"/>
        <v>0</v>
      </c>
      <c r="Q4510" s="14" t="str">
        <f>+IF(B4510='1'!$D$15,IF(C4510='1'!$D$16,'2'!D4510,""),"")</f>
        <v/>
      </c>
      <c r="S4510" s="36">
        <v>78000000</v>
      </c>
      <c r="T4510" s="87">
        <v>95000000</v>
      </c>
      <c r="U4510" s="96">
        <v>110000000</v>
      </c>
      <c r="V4510" s="108">
        <v>130000000</v>
      </c>
    </row>
    <row r="4511" spans="1:22" hidden="1" x14ac:dyDescent="0.2">
      <c r="A4511" s="103">
        <v>5026</v>
      </c>
      <c r="B4511" s="1" t="s">
        <v>1963</v>
      </c>
      <c r="C4511" s="14" t="s">
        <v>1964</v>
      </c>
      <c r="D4511" s="49">
        <v>13</v>
      </c>
      <c r="F4511" s="1" t="str">
        <f t="shared" ref="F4511:F4574" si="348">+B4511&amp;C4511&amp;D4511</f>
        <v>Орхон1-р баг Зэст 13</v>
      </c>
      <c r="G4511" s="2" t="s">
        <v>1690</v>
      </c>
      <c r="I4511" s="3">
        <v>4</v>
      </c>
      <c r="J4511" s="3">
        <v>1980</v>
      </c>
      <c r="L4511" s="126">
        <v>1</v>
      </c>
      <c r="N4511" s="120">
        <v>135000000</v>
      </c>
      <c r="O4511" s="129">
        <f t="shared" si="346"/>
        <v>135000000</v>
      </c>
      <c r="P4511" s="14">
        <f t="shared" si="347"/>
        <v>0</v>
      </c>
      <c r="Q4511" s="14" t="str">
        <f>+IF(B4511='1'!$D$15,IF(C4511='1'!$D$16,'2'!D4511,""),"")</f>
        <v/>
      </c>
      <c r="S4511" s="36">
        <v>78000000</v>
      </c>
      <c r="T4511" s="87">
        <v>95000000</v>
      </c>
      <c r="U4511" s="96">
        <v>110000000</v>
      </c>
      <c r="V4511" s="108">
        <v>130000000</v>
      </c>
    </row>
    <row r="4512" spans="1:22" hidden="1" x14ac:dyDescent="0.2">
      <c r="A4512" s="103">
        <v>5027</v>
      </c>
      <c r="B4512" s="1" t="s">
        <v>1963</v>
      </c>
      <c r="C4512" s="14" t="s">
        <v>1964</v>
      </c>
      <c r="D4512" s="49">
        <v>14</v>
      </c>
      <c r="F4512" s="1" t="str">
        <f t="shared" si="348"/>
        <v>Орхон1-р баг Зэст 14</v>
      </c>
      <c r="G4512" s="2" t="s">
        <v>1690</v>
      </c>
      <c r="I4512" s="3">
        <v>4</v>
      </c>
      <c r="J4512" s="3">
        <v>1980</v>
      </c>
      <c r="L4512" s="126">
        <v>1</v>
      </c>
      <c r="N4512" s="120">
        <v>135000000</v>
      </c>
      <c r="O4512" s="129">
        <f t="shared" si="346"/>
        <v>135000000</v>
      </c>
      <c r="P4512" s="14">
        <f t="shared" si="347"/>
        <v>0</v>
      </c>
      <c r="Q4512" s="14" t="str">
        <f>+IF(B4512='1'!$D$15,IF(C4512='1'!$D$16,'2'!D4512,""),"")</f>
        <v/>
      </c>
      <c r="S4512" s="36">
        <v>78000000</v>
      </c>
      <c r="T4512" s="87">
        <v>95000000</v>
      </c>
      <c r="U4512" s="96">
        <v>110000000</v>
      </c>
      <c r="V4512" s="108">
        <v>130000000</v>
      </c>
    </row>
    <row r="4513" spans="1:22" hidden="1" x14ac:dyDescent="0.2">
      <c r="A4513" s="103">
        <v>5028</v>
      </c>
      <c r="B4513" s="14" t="s">
        <v>1963</v>
      </c>
      <c r="C4513" s="14" t="s">
        <v>1964</v>
      </c>
      <c r="D4513" s="49">
        <v>15</v>
      </c>
      <c r="E4513" s="14"/>
      <c r="F4513" s="14" t="str">
        <f t="shared" si="348"/>
        <v>Орхон1-р баг Зэст 15</v>
      </c>
      <c r="G4513" s="13" t="s">
        <v>1690</v>
      </c>
      <c r="H4513" s="13"/>
      <c r="I4513" s="7">
        <v>4</v>
      </c>
      <c r="J4513" s="7">
        <v>1980</v>
      </c>
      <c r="K4513" s="13"/>
      <c r="L4513" s="126">
        <v>1</v>
      </c>
      <c r="N4513" s="120">
        <v>135000000</v>
      </c>
      <c r="O4513" s="129">
        <f t="shared" si="346"/>
        <v>135000000</v>
      </c>
      <c r="P4513" s="14">
        <f t="shared" si="347"/>
        <v>0</v>
      </c>
      <c r="Q4513" s="14" t="str">
        <f>+IF(B4513='1'!$D$15,IF(C4513='1'!$D$16,'2'!D4513,""),"")</f>
        <v/>
      </c>
      <c r="S4513" s="36">
        <v>78000000</v>
      </c>
      <c r="T4513" s="87">
        <v>95000000</v>
      </c>
      <c r="U4513" s="96">
        <v>110000000</v>
      </c>
      <c r="V4513" s="108">
        <v>130000000</v>
      </c>
    </row>
    <row r="4514" spans="1:22" hidden="1" x14ac:dyDescent="0.2">
      <c r="A4514" s="103">
        <v>5029</v>
      </c>
      <c r="B4514" s="14" t="s">
        <v>1963</v>
      </c>
      <c r="C4514" s="14" t="s">
        <v>1964</v>
      </c>
      <c r="D4514" s="49">
        <v>16</v>
      </c>
      <c r="E4514" s="14"/>
      <c r="F4514" s="14" t="str">
        <f t="shared" si="348"/>
        <v>Орхон1-р баг Зэст 16</v>
      </c>
      <c r="G4514" s="13" t="s">
        <v>1687</v>
      </c>
      <c r="H4514" s="13"/>
      <c r="I4514" s="7">
        <v>4</v>
      </c>
      <c r="J4514" s="7">
        <v>1980</v>
      </c>
      <c r="K4514" s="13"/>
      <c r="L4514" s="126">
        <v>1</v>
      </c>
      <c r="N4514" s="120">
        <v>110000000</v>
      </c>
      <c r="O4514" s="129">
        <f t="shared" si="346"/>
        <v>110000000</v>
      </c>
      <c r="P4514" s="14">
        <f t="shared" si="347"/>
        <v>0</v>
      </c>
      <c r="Q4514" s="14" t="str">
        <f>+IF(B4514='1'!$D$15,IF(C4514='1'!$D$16,'2'!D4514,""),"")</f>
        <v/>
      </c>
      <c r="S4514" s="36">
        <v>45000000</v>
      </c>
      <c r="T4514" s="87">
        <v>65000000</v>
      </c>
      <c r="U4514" s="96">
        <v>80000000</v>
      </c>
      <c r="V4514" s="108">
        <v>95000000</v>
      </c>
    </row>
    <row r="4515" spans="1:22" hidden="1" x14ac:dyDescent="0.2">
      <c r="A4515" s="103">
        <v>5030</v>
      </c>
      <c r="B4515" s="14" t="s">
        <v>1963</v>
      </c>
      <c r="C4515" s="14" t="s">
        <v>1964</v>
      </c>
      <c r="D4515" s="49">
        <v>17</v>
      </c>
      <c r="E4515" s="14"/>
      <c r="F4515" s="14" t="str">
        <f t="shared" si="348"/>
        <v>Орхон1-р баг Зэст 17</v>
      </c>
      <c r="G4515" s="13" t="s">
        <v>1690</v>
      </c>
      <c r="H4515" s="13"/>
      <c r="I4515" s="7">
        <v>4</v>
      </c>
      <c r="J4515" s="7">
        <v>1980</v>
      </c>
      <c r="K4515" s="13"/>
      <c r="L4515" s="126">
        <v>1</v>
      </c>
      <c r="N4515" s="120">
        <v>135000000</v>
      </c>
      <c r="O4515" s="129">
        <f t="shared" si="346"/>
        <v>135000000</v>
      </c>
      <c r="P4515" s="14">
        <f t="shared" si="347"/>
        <v>0</v>
      </c>
      <c r="Q4515" s="14" t="str">
        <f>+IF(B4515='1'!$D$15,IF(C4515='1'!$D$16,'2'!D4515,""),"")</f>
        <v/>
      </c>
      <c r="S4515" s="36">
        <v>78000000</v>
      </c>
      <c r="T4515" s="87">
        <v>95000000</v>
      </c>
      <c r="U4515" s="96">
        <v>110000000</v>
      </c>
      <c r="V4515" s="108">
        <v>130000000</v>
      </c>
    </row>
    <row r="4516" spans="1:22" hidden="1" x14ac:dyDescent="0.2">
      <c r="A4516" s="103">
        <v>5031</v>
      </c>
      <c r="B4516" s="14" t="s">
        <v>1963</v>
      </c>
      <c r="C4516" s="14" t="s">
        <v>1964</v>
      </c>
      <c r="D4516" s="49">
        <v>18</v>
      </c>
      <c r="E4516" s="14"/>
      <c r="F4516" s="14" t="str">
        <f t="shared" si="348"/>
        <v>Орхон1-р баг Зэст 18</v>
      </c>
      <c r="G4516" s="13" t="s">
        <v>1690</v>
      </c>
      <c r="H4516" s="13"/>
      <c r="I4516" s="7">
        <v>4</v>
      </c>
      <c r="J4516" s="7">
        <v>1980</v>
      </c>
      <c r="K4516" s="13"/>
      <c r="L4516" s="126">
        <v>1</v>
      </c>
      <c r="N4516" s="120">
        <v>135000000</v>
      </c>
      <c r="O4516" s="129">
        <f t="shared" si="346"/>
        <v>135000000</v>
      </c>
      <c r="P4516" s="14">
        <f t="shared" si="347"/>
        <v>0</v>
      </c>
      <c r="Q4516" s="14" t="str">
        <f>+IF(B4516='1'!$D$15,IF(C4516='1'!$D$16,'2'!D4516,""),"")</f>
        <v/>
      </c>
      <c r="S4516" s="36">
        <v>78000000</v>
      </c>
      <c r="T4516" s="87">
        <v>95000000</v>
      </c>
      <c r="U4516" s="96">
        <v>110000000</v>
      </c>
      <c r="V4516" s="108">
        <v>130000000</v>
      </c>
    </row>
    <row r="4517" spans="1:22" hidden="1" x14ac:dyDescent="0.2">
      <c r="A4517" s="103">
        <v>5032</v>
      </c>
      <c r="B4517" s="14" t="s">
        <v>1963</v>
      </c>
      <c r="C4517" s="14" t="s">
        <v>1964</v>
      </c>
      <c r="D4517" s="49">
        <v>19</v>
      </c>
      <c r="E4517" s="14"/>
      <c r="F4517" s="14" t="str">
        <f t="shared" si="348"/>
        <v>Орхон1-р баг Зэст 19</v>
      </c>
      <c r="G4517" s="13" t="s">
        <v>1690</v>
      </c>
      <c r="H4517" s="13"/>
      <c r="I4517" s="7">
        <v>4</v>
      </c>
      <c r="J4517" s="7">
        <v>1980</v>
      </c>
      <c r="K4517" s="13"/>
      <c r="L4517" s="126">
        <v>1</v>
      </c>
      <c r="N4517" s="120">
        <v>135000000</v>
      </c>
      <c r="O4517" s="129">
        <f t="shared" si="346"/>
        <v>135000000</v>
      </c>
      <c r="P4517" s="14">
        <f t="shared" si="347"/>
        <v>0</v>
      </c>
      <c r="Q4517" s="14" t="str">
        <f>+IF(B4517='1'!$D$15,IF(C4517='1'!$D$16,'2'!D4517,""),"")</f>
        <v/>
      </c>
      <c r="S4517" s="36">
        <v>78000000</v>
      </c>
      <c r="T4517" s="87">
        <v>95000000</v>
      </c>
      <c r="U4517" s="96">
        <v>110000000</v>
      </c>
      <c r="V4517" s="108">
        <v>130000000</v>
      </c>
    </row>
    <row r="4518" spans="1:22" hidden="1" x14ac:dyDescent="0.2">
      <c r="A4518" s="103">
        <v>5033</v>
      </c>
      <c r="B4518" s="14" t="s">
        <v>1963</v>
      </c>
      <c r="C4518" s="14" t="s">
        <v>1964</v>
      </c>
      <c r="D4518" s="49">
        <v>20</v>
      </c>
      <c r="E4518" s="14"/>
      <c r="F4518" s="14" t="str">
        <f t="shared" si="348"/>
        <v>Орхон1-р баг Зэст 20</v>
      </c>
      <c r="G4518" s="13" t="s">
        <v>2435</v>
      </c>
      <c r="H4518" s="13"/>
      <c r="I4518" s="7">
        <v>4</v>
      </c>
      <c r="J4518" s="7">
        <v>1980</v>
      </c>
      <c r="K4518" s="13"/>
      <c r="L4518" s="126">
        <v>1</v>
      </c>
      <c r="N4518" s="120">
        <v>90000000</v>
      </c>
      <c r="O4518" s="129">
        <f t="shared" si="346"/>
        <v>90000000</v>
      </c>
      <c r="P4518" s="14">
        <f t="shared" si="347"/>
        <v>0</v>
      </c>
      <c r="Q4518" s="14" t="str">
        <f>+IF(B4518='1'!$D$15,IF(C4518='1'!$D$16,'2'!D4518,""),"")</f>
        <v/>
      </c>
      <c r="S4518" s="36">
        <v>78000000</v>
      </c>
      <c r="T4518" s="87">
        <v>95000000</v>
      </c>
      <c r="U4518" s="96">
        <v>65000000</v>
      </c>
      <c r="V4518" s="108">
        <v>80000000</v>
      </c>
    </row>
    <row r="4519" spans="1:22" hidden="1" x14ac:dyDescent="0.2">
      <c r="A4519" s="103">
        <v>5034</v>
      </c>
      <c r="B4519" s="14" t="s">
        <v>1963</v>
      </c>
      <c r="C4519" s="14" t="s">
        <v>1964</v>
      </c>
      <c r="D4519" s="49" t="s">
        <v>1965</v>
      </c>
      <c r="E4519" s="14"/>
      <c r="F4519" s="14" t="str">
        <f t="shared" si="348"/>
        <v>Орхон1-р баг Зэст ДГТ-21</v>
      </c>
      <c r="G4519" s="13" t="s">
        <v>1965</v>
      </c>
      <c r="H4519" s="13"/>
      <c r="I4519" s="7">
        <v>4</v>
      </c>
      <c r="J4519" s="7">
        <v>1980</v>
      </c>
      <c r="K4519" s="13"/>
      <c r="L4519" s="126">
        <v>1</v>
      </c>
      <c r="N4519" s="120">
        <v>90000000</v>
      </c>
      <c r="O4519" s="129">
        <f t="shared" si="346"/>
        <v>90000000</v>
      </c>
      <c r="P4519" s="14">
        <f t="shared" si="347"/>
        <v>0</v>
      </c>
      <c r="Q4519" s="14" t="str">
        <f>+IF(B4519='1'!$D$15,IF(C4519='1'!$D$16,'2'!D4519,""),"")</f>
        <v/>
      </c>
      <c r="S4519" s="36">
        <v>50000000</v>
      </c>
      <c r="T4519" s="87">
        <v>60000000</v>
      </c>
      <c r="U4519" s="96">
        <v>65000000</v>
      </c>
      <c r="V4519" s="108">
        <v>80000000</v>
      </c>
    </row>
    <row r="4520" spans="1:22" hidden="1" x14ac:dyDescent="0.2">
      <c r="A4520" s="103">
        <v>5035</v>
      </c>
      <c r="B4520" s="14" t="s">
        <v>1963</v>
      </c>
      <c r="C4520" s="14" t="s">
        <v>1964</v>
      </c>
      <c r="D4520" s="49">
        <v>26</v>
      </c>
      <c r="E4520" s="14"/>
      <c r="F4520" s="14" t="str">
        <f t="shared" si="348"/>
        <v>Орхон1-р баг Зэст 26</v>
      </c>
      <c r="G4520" s="13" t="s">
        <v>1690</v>
      </c>
      <c r="H4520" s="13"/>
      <c r="I4520" s="7">
        <v>4</v>
      </c>
      <c r="J4520" s="7">
        <v>1980</v>
      </c>
      <c r="K4520" s="13"/>
      <c r="L4520" s="126">
        <v>1</v>
      </c>
      <c r="N4520" s="120">
        <v>135000000</v>
      </c>
      <c r="O4520" s="129">
        <f t="shared" si="346"/>
        <v>135000000</v>
      </c>
      <c r="P4520" s="14">
        <f t="shared" si="347"/>
        <v>0</v>
      </c>
      <c r="Q4520" s="14" t="str">
        <f>+IF(B4520='1'!$D$15,IF(C4520='1'!$D$16,'2'!D4520,""),"")</f>
        <v/>
      </c>
      <c r="S4520" s="36">
        <v>78000000</v>
      </c>
      <c r="T4520" s="87">
        <v>95000000</v>
      </c>
      <c r="U4520" s="96">
        <v>110000000</v>
      </c>
      <c r="V4520" s="108">
        <v>130000000</v>
      </c>
    </row>
    <row r="4521" spans="1:22" hidden="1" x14ac:dyDescent="0.2">
      <c r="A4521" s="103">
        <v>5036</v>
      </c>
      <c r="B4521" s="14" t="s">
        <v>1963</v>
      </c>
      <c r="C4521" s="14" t="s">
        <v>1964</v>
      </c>
      <c r="D4521" s="49">
        <v>25</v>
      </c>
      <c r="E4521" s="14"/>
      <c r="F4521" s="14" t="str">
        <f t="shared" si="348"/>
        <v>Орхон1-р баг Зэст 25</v>
      </c>
      <c r="G4521" s="101" t="s">
        <v>2436</v>
      </c>
      <c r="H4521" s="13"/>
      <c r="I4521" s="49">
        <v>9</v>
      </c>
      <c r="J4521" s="49">
        <v>2021</v>
      </c>
      <c r="K4521" s="13"/>
      <c r="L4521" s="126">
        <v>1</v>
      </c>
      <c r="N4521" s="121">
        <v>3000000</v>
      </c>
      <c r="O4521" s="129">
        <f t="shared" si="346"/>
        <v>3000000</v>
      </c>
      <c r="P4521" s="14">
        <f t="shared" si="347"/>
        <v>0</v>
      </c>
      <c r="Q4521" s="14" t="str">
        <f>+IF(B4521='1'!$D$15,IF(C4521='1'!$D$16,'2'!D4521,""),"")</f>
        <v/>
      </c>
      <c r="S4521" s="36">
        <v>2000000</v>
      </c>
      <c r="T4521" s="36">
        <v>2000000</v>
      </c>
      <c r="U4521" s="98">
        <v>2400000</v>
      </c>
      <c r="V4521" s="112">
        <v>2800000</v>
      </c>
    </row>
    <row r="4522" spans="1:22" hidden="1" x14ac:dyDescent="0.2">
      <c r="A4522" s="103">
        <v>5037</v>
      </c>
      <c r="B4522" s="14" t="s">
        <v>1963</v>
      </c>
      <c r="C4522" s="14" t="s">
        <v>1964</v>
      </c>
      <c r="D4522" s="49">
        <v>32</v>
      </c>
      <c r="E4522" s="14"/>
      <c r="F4522" s="14" t="str">
        <f t="shared" si="348"/>
        <v>Орхон1-р баг Зэст 32</v>
      </c>
      <c r="G4522" s="77" t="s">
        <v>2308</v>
      </c>
      <c r="H4522" s="13"/>
      <c r="I4522" s="49">
        <v>6</v>
      </c>
      <c r="J4522" s="49">
        <v>2018</v>
      </c>
      <c r="K4522" s="13"/>
      <c r="L4522" s="126">
        <v>1</v>
      </c>
      <c r="N4522" s="121">
        <v>2800000</v>
      </c>
      <c r="O4522" s="129">
        <f t="shared" si="346"/>
        <v>2800000</v>
      </c>
      <c r="P4522" s="14">
        <f t="shared" si="347"/>
        <v>0</v>
      </c>
      <c r="Q4522" s="14" t="str">
        <f>+IF(B4522='1'!$D$15,IF(C4522='1'!$D$16,'2'!D4522,""),"")</f>
        <v/>
      </c>
      <c r="S4522" s="36">
        <v>2000000</v>
      </c>
      <c r="T4522" s="87">
        <v>2200000</v>
      </c>
      <c r="U4522" s="98">
        <v>2400000</v>
      </c>
      <c r="V4522" s="112">
        <v>2600000</v>
      </c>
    </row>
    <row r="4523" spans="1:22" hidden="1" x14ac:dyDescent="0.2">
      <c r="A4523" s="103">
        <v>5038</v>
      </c>
      <c r="B4523" s="14" t="s">
        <v>1963</v>
      </c>
      <c r="C4523" s="14" t="s">
        <v>1964</v>
      </c>
      <c r="D4523" s="49" t="s">
        <v>553</v>
      </c>
      <c r="E4523" s="14"/>
      <c r="F4523" s="14" t="str">
        <f t="shared" si="348"/>
        <v>Орхон1-р баг Зэст 4Б</v>
      </c>
      <c r="G4523" s="77" t="s">
        <v>2307</v>
      </c>
      <c r="H4523" s="13"/>
      <c r="I4523" s="49">
        <v>10</v>
      </c>
      <c r="J4523" s="49">
        <v>2022</v>
      </c>
      <c r="K4523" s="13"/>
      <c r="L4523" s="126">
        <v>1</v>
      </c>
      <c r="N4523" s="121">
        <v>3250000</v>
      </c>
      <c r="O4523" s="129">
        <f t="shared" si="346"/>
        <v>3250000</v>
      </c>
      <c r="P4523" s="14">
        <f t="shared" si="347"/>
        <v>0</v>
      </c>
      <c r="Q4523" s="14" t="str">
        <f>+IF(B4523='1'!$D$15,IF(C4523='1'!$D$16,'2'!D4523,""),"")</f>
        <v/>
      </c>
      <c r="S4523" s="36"/>
      <c r="T4523" s="36"/>
      <c r="U4523" s="98">
        <v>2600000</v>
      </c>
      <c r="V4523" s="112">
        <v>3000000</v>
      </c>
    </row>
    <row r="4524" spans="1:22" hidden="1" x14ac:dyDescent="0.2">
      <c r="A4524" s="103">
        <v>5039</v>
      </c>
      <c r="B4524" s="14" t="s">
        <v>1963</v>
      </c>
      <c r="C4524" s="14" t="s">
        <v>1964</v>
      </c>
      <c r="D4524" s="49" t="s">
        <v>459</v>
      </c>
      <c r="E4524" s="14"/>
      <c r="F4524" s="14" t="str">
        <f t="shared" si="348"/>
        <v>Орхон1-р баг Зэст 13А</v>
      </c>
      <c r="G4524" s="77" t="s">
        <v>2666</v>
      </c>
      <c r="H4524" s="13"/>
      <c r="I4524" s="49">
        <v>8</v>
      </c>
      <c r="J4524" s="49">
        <v>2023</v>
      </c>
      <c r="K4524" s="13"/>
      <c r="L4524" s="126">
        <v>1</v>
      </c>
      <c r="N4524" s="121">
        <v>3400000</v>
      </c>
      <c r="O4524" s="129">
        <f t="shared" si="346"/>
        <v>3400000</v>
      </c>
      <c r="P4524" s="14">
        <f t="shared" si="347"/>
        <v>0</v>
      </c>
      <c r="Q4524" s="14" t="str">
        <f>+IF(B4524='1'!$D$15,IF(C4524='1'!$D$16,'2'!D4524,""),"")</f>
        <v/>
      </c>
      <c r="S4524" s="36"/>
      <c r="T4524" s="36"/>
      <c r="U4524" s="98">
        <v>0</v>
      </c>
      <c r="V4524" s="112">
        <v>0</v>
      </c>
    </row>
    <row r="4525" spans="1:22" hidden="1" x14ac:dyDescent="0.2">
      <c r="A4525" s="103">
        <v>5040</v>
      </c>
      <c r="B4525" s="14" t="s">
        <v>1963</v>
      </c>
      <c r="C4525" s="14" t="s">
        <v>1964</v>
      </c>
      <c r="D4525" s="49" t="s">
        <v>2305</v>
      </c>
      <c r="E4525" s="14"/>
      <c r="F4525" s="14" t="str">
        <f t="shared" si="348"/>
        <v>Орхон1-р баг Зэст 1-12а</v>
      </c>
      <c r="G4525" s="77" t="s">
        <v>2306</v>
      </c>
      <c r="H4525" s="13"/>
      <c r="I4525" s="49">
        <v>4</v>
      </c>
      <c r="J4525" s="49">
        <v>2021</v>
      </c>
      <c r="K4525" s="13"/>
      <c r="L4525" s="126">
        <v>1</v>
      </c>
      <c r="N4525" s="121">
        <v>2800000</v>
      </c>
      <c r="O4525" s="129">
        <f t="shared" si="346"/>
        <v>2800000</v>
      </c>
      <c r="P4525" s="14">
        <f t="shared" si="347"/>
        <v>0</v>
      </c>
      <c r="Q4525" s="14" t="str">
        <f>+IF(B4525='1'!$D$15,IF(C4525='1'!$D$16,'2'!D4525,""),"")</f>
        <v/>
      </c>
      <c r="S4525" s="36"/>
      <c r="T4525" s="36"/>
      <c r="U4525" s="98">
        <v>2400000</v>
      </c>
      <c r="V4525" s="112">
        <v>2600000</v>
      </c>
    </row>
    <row r="4526" spans="1:22" hidden="1" x14ac:dyDescent="0.2">
      <c r="A4526" s="103">
        <v>5041</v>
      </c>
      <c r="B4526" s="14" t="s">
        <v>1963</v>
      </c>
      <c r="C4526" s="14" t="s">
        <v>1964</v>
      </c>
      <c r="D4526" s="49" t="s">
        <v>1966</v>
      </c>
      <c r="E4526" s="14"/>
      <c r="F4526" s="14" t="str">
        <f t="shared" si="348"/>
        <v>Орхон1-р баг Зэст 1а-15</v>
      </c>
      <c r="G4526" s="77" t="s">
        <v>1967</v>
      </c>
      <c r="H4526" s="13"/>
      <c r="I4526" s="49">
        <v>7</v>
      </c>
      <c r="J4526" s="49">
        <v>2019</v>
      </c>
      <c r="K4526" s="13"/>
      <c r="L4526" s="126">
        <v>1</v>
      </c>
      <c r="N4526" s="121">
        <v>3000000</v>
      </c>
      <c r="O4526" s="129">
        <f t="shared" si="346"/>
        <v>3000000</v>
      </c>
      <c r="P4526" s="14">
        <f t="shared" si="347"/>
        <v>0</v>
      </c>
      <c r="Q4526" s="14" t="str">
        <f>+IF(B4526='1'!$D$15,IF(C4526='1'!$D$16,'2'!D4526,""),"")</f>
        <v/>
      </c>
      <c r="S4526" s="36">
        <v>2250000</v>
      </c>
      <c r="T4526" s="36">
        <v>2250000</v>
      </c>
      <c r="U4526" s="98">
        <v>2500000</v>
      </c>
      <c r="V4526" s="112">
        <v>2800000</v>
      </c>
    </row>
    <row r="4527" spans="1:22" hidden="1" x14ac:dyDescent="0.2">
      <c r="A4527" s="103">
        <v>5042</v>
      </c>
      <c r="B4527" s="14" t="s">
        <v>1963</v>
      </c>
      <c r="C4527" s="14" t="s">
        <v>1964</v>
      </c>
      <c r="D4527" s="49" t="s">
        <v>1968</v>
      </c>
      <c r="E4527" s="14"/>
      <c r="F4527" s="14" t="str">
        <f t="shared" si="348"/>
        <v>Орхон1-р баг Зэст 1а-5</v>
      </c>
      <c r="G4527" s="77" t="s">
        <v>1969</v>
      </c>
      <c r="H4527" s="13"/>
      <c r="I4527" s="49">
        <v>7</v>
      </c>
      <c r="J4527" s="49">
        <v>2021</v>
      </c>
      <c r="K4527" s="13"/>
      <c r="L4527" s="126">
        <v>1</v>
      </c>
      <c r="N4527" s="121">
        <v>3100000</v>
      </c>
      <c r="O4527" s="129">
        <f t="shared" si="346"/>
        <v>3100000</v>
      </c>
      <c r="P4527" s="14">
        <f t="shared" si="347"/>
        <v>0</v>
      </c>
      <c r="Q4527" s="14" t="str">
        <f>+IF(B4527='1'!$D$15,IF(C4527='1'!$D$16,'2'!D4527,""),"")</f>
        <v/>
      </c>
      <c r="S4527" s="36">
        <v>2350000</v>
      </c>
      <c r="T4527" s="36">
        <v>2350000</v>
      </c>
      <c r="U4527" s="98">
        <v>2600000</v>
      </c>
      <c r="V4527" s="112">
        <v>2900000</v>
      </c>
    </row>
    <row r="4528" spans="1:22" hidden="1" x14ac:dyDescent="0.2">
      <c r="A4528" s="103">
        <v>5043</v>
      </c>
      <c r="B4528" s="14" t="s">
        <v>1963</v>
      </c>
      <c r="C4528" s="14" t="s">
        <v>1964</v>
      </c>
      <c r="D4528" s="49" t="s">
        <v>1970</v>
      </c>
      <c r="E4528" s="14"/>
      <c r="F4528" s="14" t="str">
        <f t="shared" si="348"/>
        <v>Орхон1-р баг Зэст 1а-5а</v>
      </c>
      <c r="G4528" s="77" t="s">
        <v>1969</v>
      </c>
      <c r="H4528" s="13"/>
      <c r="I4528" s="49">
        <v>7</v>
      </c>
      <c r="J4528" s="49">
        <v>2021</v>
      </c>
      <c r="K4528" s="13"/>
      <c r="L4528" s="126">
        <v>1</v>
      </c>
      <c r="N4528" s="121">
        <v>3100000</v>
      </c>
      <c r="O4528" s="129">
        <f t="shared" si="346"/>
        <v>3100000</v>
      </c>
      <c r="P4528" s="14">
        <f t="shared" si="347"/>
        <v>0</v>
      </c>
      <c r="Q4528" s="14" t="str">
        <f>+IF(B4528='1'!$D$15,IF(C4528='1'!$D$16,'2'!D4528,""),"")</f>
        <v/>
      </c>
      <c r="S4528" s="36">
        <v>2350000</v>
      </c>
      <c r="T4528" s="36">
        <v>2350000</v>
      </c>
      <c r="U4528" s="98">
        <v>2600000</v>
      </c>
      <c r="V4528" s="112">
        <v>2900000</v>
      </c>
    </row>
    <row r="4529" spans="1:22" hidden="1" x14ac:dyDescent="0.2">
      <c r="A4529" s="103">
        <v>5044</v>
      </c>
      <c r="B4529" s="14" t="s">
        <v>1963</v>
      </c>
      <c r="C4529" s="14" t="s">
        <v>1964</v>
      </c>
      <c r="D4529" s="49" t="s">
        <v>1275</v>
      </c>
      <c r="E4529" s="14"/>
      <c r="F4529" s="14" t="str">
        <f t="shared" si="348"/>
        <v>Орхон1-р баг Зэст 21Б</v>
      </c>
      <c r="G4529" s="77" t="s">
        <v>1971</v>
      </c>
      <c r="H4529" s="13"/>
      <c r="I4529" s="49">
        <v>10</v>
      </c>
      <c r="J4529" s="49">
        <v>2021</v>
      </c>
      <c r="K4529" s="13"/>
      <c r="L4529" s="126">
        <v>1</v>
      </c>
      <c r="N4529" s="121">
        <v>3250000</v>
      </c>
      <c r="O4529" s="129">
        <f t="shared" si="346"/>
        <v>3250000</v>
      </c>
      <c r="P4529" s="14">
        <f t="shared" si="347"/>
        <v>0</v>
      </c>
      <c r="Q4529" s="14" t="str">
        <f>+IF(B4529='1'!$D$15,IF(C4529='1'!$D$16,'2'!D4529,""),"")</f>
        <v/>
      </c>
      <c r="S4529" s="36">
        <v>2500000</v>
      </c>
      <c r="T4529" s="87">
        <v>2600000</v>
      </c>
      <c r="U4529" s="96">
        <v>2850000</v>
      </c>
      <c r="V4529" s="112">
        <v>3000000</v>
      </c>
    </row>
    <row r="4530" spans="1:22" hidden="1" x14ac:dyDescent="0.2">
      <c r="A4530" s="103">
        <v>5045</v>
      </c>
      <c r="B4530" s="14" t="s">
        <v>1963</v>
      </c>
      <c r="C4530" s="14" t="s">
        <v>1972</v>
      </c>
      <c r="D4530" s="49" t="s">
        <v>201</v>
      </c>
      <c r="E4530" s="14"/>
      <c r="F4530" s="14" t="str">
        <f t="shared" si="348"/>
        <v>Орхон2-р баг Оюут 1а</v>
      </c>
      <c r="G4530" s="13" t="s">
        <v>1690</v>
      </c>
      <c r="H4530" s="13"/>
      <c r="I4530" s="7">
        <v>4</v>
      </c>
      <c r="J4530" s="7">
        <v>1980</v>
      </c>
      <c r="K4530" s="13"/>
      <c r="L4530" s="126">
        <v>1</v>
      </c>
      <c r="N4530" s="120">
        <v>140000000</v>
      </c>
      <c r="O4530" s="129">
        <f t="shared" si="346"/>
        <v>140000000</v>
      </c>
      <c r="P4530" s="14">
        <f t="shared" si="347"/>
        <v>0</v>
      </c>
      <c r="Q4530" s="14" t="str">
        <f>+IF(B4530='1'!$D$15,IF(C4530='1'!$D$16,'2'!D4530,""),"")</f>
        <v/>
      </c>
      <c r="S4530" s="36">
        <v>78000000</v>
      </c>
      <c r="T4530" s="87">
        <v>90000000</v>
      </c>
      <c r="U4530" s="96">
        <v>110000000</v>
      </c>
      <c r="V4530" s="108">
        <v>135000000</v>
      </c>
    </row>
    <row r="4531" spans="1:22" hidden="1" x14ac:dyDescent="0.2">
      <c r="A4531" s="103">
        <v>5046</v>
      </c>
      <c r="B4531" s="14" t="s">
        <v>1963</v>
      </c>
      <c r="C4531" s="14" t="s">
        <v>1972</v>
      </c>
      <c r="D4531" s="49" t="s">
        <v>1939</v>
      </c>
      <c r="E4531" s="14"/>
      <c r="F4531" s="14" t="str">
        <f t="shared" si="348"/>
        <v>Орхон2-р баг Оюут 1б</v>
      </c>
      <c r="G4531" s="13" t="s">
        <v>1690</v>
      </c>
      <c r="H4531" s="13"/>
      <c r="I4531" s="7">
        <v>4</v>
      </c>
      <c r="J4531" s="7">
        <v>1980</v>
      </c>
      <c r="K4531" s="13"/>
      <c r="L4531" s="126">
        <v>1</v>
      </c>
      <c r="N4531" s="120">
        <v>140000000</v>
      </c>
      <c r="O4531" s="129">
        <f t="shared" si="346"/>
        <v>140000000</v>
      </c>
      <c r="P4531" s="14">
        <f t="shared" si="347"/>
        <v>0</v>
      </c>
      <c r="Q4531" s="14" t="str">
        <f>+IF(B4531='1'!$D$15,IF(C4531='1'!$D$16,'2'!D4531,""),"")</f>
        <v/>
      </c>
      <c r="S4531" s="36">
        <v>78000000</v>
      </c>
      <c r="T4531" s="87">
        <v>90000000</v>
      </c>
      <c r="U4531" s="96">
        <v>110000000</v>
      </c>
      <c r="V4531" s="108">
        <v>135000000</v>
      </c>
    </row>
    <row r="4532" spans="1:22" hidden="1" x14ac:dyDescent="0.2">
      <c r="A4532" s="103">
        <v>5047</v>
      </c>
      <c r="B4532" s="14" t="s">
        <v>1963</v>
      </c>
      <c r="C4532" s="14" t="s">
        <v>1972</v>
      </c>
      <c r="D4532" s="49">
        <v>2</v>
      </c>
      <c r="E4532" s="14"/>
      <c r="F4532" s="14" t="str">
        <f t="shared" si="348"/>
        <v>Орхон2-р баг Оюут 2</v>
      </c>
      <c r="G4532" s="13" t="s">
        <v>1690</v>
      </c>
      <c r="H4532" s="13"/>
      <c r="I4532" s="7">
        <v>4</v>
      </c>
      <c r="J4532" s="7">
        <v>1980</v>
      </c>
      <c r="K4532" s="13"/>
      <c r="L4532" s="126">
        <v>1</v>
      </c>
      <c r="N4532" s="120">
        <v>140000000</v>
      </c>
      <c r="O4532" s="129">
        <f t="shared" si="346"/>
        <v>140000000</v>
      </c>
      <c r="P4532" s="14">
        <f t="shared" si="347"/>
        <v>0</v>
      </c>
      <c r="Q4532" s="14" t="str">
        <f>+IF(B4532='1'!$D$15,IF(C4532='1'!$D$16,'2'!D4532,""),"")</f>
        <v/>
      </c>
      <c r="S4532" s="36">
        <v>85000000</v>
      </c>
      <c r="T4532" s="87">
        <v>95000000</v>
      </c>
      <c r="U4532" s="96">
        <v>110000000</v>
      </c>
      <c r="V4532" s="108">
        <v>135000000</v>
      </c>
    </row>
    <row r="4533" spans="1:22" hidden="1" x14ac:dyDescent="0.2">
      <c r="A4533" s="103">
        <v>5048</v>
      </c>
      <c r="B4533" s="14" t="s">
        <v>1963</v>
      </c>
      <c r="C4533" s="14" t="s">
        <v>1972</v>
      </c>
      <c r="D4533" s="49">
        <v>3</v>
      </c>
      <c r="E4533" s="14"/>
      <c r="F4533" s="14" t="str">
        <f t="shared" si="348"/>
        <v>Орхон2-р баг Оюут 3</v>
      </c>
      <c r="G4533" s="13" t="s">
        <v>1690</v>
      </c>
      <c r="H4533" s="13"/>
      <c r="I4533" s="7">
        <v>4</v>
      </c>
      <c r="J4533" s="7">
        <v>1980</v>
      </c>
      <c r="K4533" s="13"/>
      <c r="L4533" s="126">
        <v>1</v>
      </c>
      <c r="N4533" s="120">
        <v>140000000</v>
      </c>
      <c r="O4533" s="129">
        <f t="shared" si="346"/>
        <v>140000000</v>
      </c>
      <c r="P4533" s="14">
        <f t="shared" si="347"/>
        <v>0</v>
      </c>
      <c r="Q4533" s="14" t="str">
        <f>+IF(B4533='1'!$D$15,IF(C4533='1'!$D$16,'2'!D4533,""),"")</f>
        <v/>
      </c>
      <c r="S4533" s="36">
        <v>85000000</v>
      </c>
      <c r="T4533" s="87">
        <v>95000000</v>
      </c>
      <c r="U4533" s="96">
        <v>110000000</v>
      </c>
      <c r="V4533" s="108">
        <v>135000000</v>
      </c>
    </row>
    <row r="4534" spans="1:22" hidden="1" x14ac:dyDescent="0.2">
      <c r="A4534" s="103">
        <v>5049</v>
      </c>
      <c r="B4534" s="14" t="s">
        <v>1963</v>
      </c>
      <c r="C4534" s="14" t="s">
        <v>1972</v>
      </c>
      <c r="D4534" s="49">
        <v>4</v>
      </c>
      <c r="E4534" s="14"/>
      <c r="F4534" s="14" t="str">
        <f t="shared" si="348"/>
        <v>Орхон2-р баг Оюут 4</v>
      </c>
      <c r="G4534" s="13" t="s">
        <v>1690</v>
      </c>
      <c r="H4534" s="13"/>
      <c r="I4534" s="7">
        <v>4</v>
      </c>
      <c r="J4534" s="7">
        <v>1980</v>
      </c>
      <c r="K4534" s="13"/>
      <c r="L4534" s="126">
        <v>1</v>
      </c>
      <c r="N4534" s="120">
        <v>140000000</v>
      </c>
      <c r="O4534" s="129">
        <f t="shared" si="346"/>
        <v>140000000</v>
      </c>
      <c r="P4534" s="14">
        <f t="shared" si="347"/>
        <v>0</v>
      </c>
      <c r="Q4534" s="14" t="str">
        <f>+IF(B4534='1'!$D$15,IF(C4534='1'!$D$16,'2'!D4534,""),"")</f>
        <v/>
      </c>
      <c r="S4534" s="36">
        <v>85000000</v>
      </c>
      <c r="T4534" s="87">
        <v>95000000</v>
      </c>
      <c r="U4534" s="96">
        <v>110000000</v>
      </c>
      <c r="V4534" s="108">
        <v>135000000</v>
      </c>
    </row>
    <row r="4535" spans="1:22" hidden="1" x14ac:dyDescent="0.2">
      <c r="A4535" s="103">
        <v>5050</v>
      </c>
      <c r="B4535" s="14" t="s">
        <v>1963</v>
      </c>
      <c r="C4535" s="14" t="s">
        <v>1972</v>
      </c>
      <c r="D4535" s="49">
        <v>5</v>
      </c>
      <c r="E4535" s="14"/>
      <c r="F4535" s="14" t="str">
        <f t="shared" si="348"/>
        <v>Орхон2-р баг Оюут 5</v>
      </c>
      <c r="G4535" s="13" t="s">
        <v>1690</v>
      </c>
      <c r="H4535" s="13"/>
      <c r="I4535" s="7">
        <v>4</v>
      </c>
      <c r="J4535" s="7">
        <v>1980</v>
      </c>
      <c r="K4535" s="13"/>
      <c r="L4535" s="126">
        <v>1</v>
      </c>
      <c r="N4535" s="120">
        <v>140000000</v>
      </c>
      <c r="O4535" s="129">
        <f t="shared" si="346"/>
        <v>140000000</v>
      </c>
      <c r="P4535" s="14">
        <f t="shared" si="347"/>
        <v>0</v>
      </c>
      <c r="Q4535" s="14" t="str">
        <f>+IF(B4535='1'!$D$15,IF(C4535='1'!$D$16,'2'!D4535,""),"")</f>
        <v/>
      </c>
      <c r="S4535" s="36">
        <v>85000000</v>
      </c>
      <c r="T4535" s="87">
        <v>95000000</v>
      </c>
      <c r="U4535" s="96">
        <v>110000000</v>
      </c>
      <c r="V4535" s="108">
        <v>135000000</v>
      </c>
    </row>
    <row r="4536" spans="1:22" hidden="1" x14ac:dyDescent="0.2">
      <c r="A4536" s="103">
        <v>5051</v>
      </c>
      <c r="B4536" s="14" t="s">
        <v>1963</v>
      </c>
      <c r="C4536" s="14" t="s">
        <v>1972</v>
      </c>
      <c r="D4536" s="49">
        <v>6</v>
      </c>
      <c r="E4536" s="14"/>
      <c r="F4536" s="14" t="str">
        <f t="shared" si="348"/>
        <v>Орхон2-р баг Оюут 6</v>
      </c>
      <c r="G4536" s="13" t="s">
        <v>1690</v>
      </c>
      <c r="H4536" s="13"/>
      <c r="I4536" s="7">
        <v>4</v>
      </c>
      <c r="J4536" s="7">
        <v>1980</v>
      </c>
      <c r="K4536" s="13"/>
      <c r="L4536" s="126">
        <v>1</v>
      </c>
      <c r="N4536" s="120">
        <v>140000000</v>
      </c>
      <c r="O4536" s="129">
        <f t="shared" si="346"/>
        <v>140000000</v>
      </c>
      <c r="P4536" s="14">
        <f t="shared" si="347"/>
        <v>0</v>
      </c>
      <c r="Q4536" s="14" t="str">
        <f>+IF(B4536='1'!$D$15,IF(C4536='1'!$D$16,'2'!D4536,""),"")</f>
        <v/>
      </c>
      <c r="S4536" s="36">
        <v>85000000</v>
      </c>
      <c r="T4536" s="87">
        <v>95000000</v>
      </c>
      <c r="U4536" s="96">
        <v>110000000</v>
      </c>
      <c r="V4536" s="108">
        <v>135000000</v>
      </c>
    </row>
    <row r="4537" spans="1:22" hidden="1" x14ac:dyDescent="0.2">
      <c r="A4537" s="103">
        <v>5052</v>
      </c>
      <c r="B4537" s="14" t="s">
        <v>1963</v>
      </c>
      <c r="C4537" s="14" t="s">
        <v>1972</v>
      </c>
      <c r="D4537" s="49">
        <v>7</v>
      </c>
      <c r="E4537" s="14"/>
      <c r="F4537" s="14" t="str">
        <f t="shared" si="348"/>
        <v>Орхон2-р баг Оюут 7</v>
      </c>
      <c r="G4537" s="13" t="s">
        <v>1690</v>
      </c>
      <c r="H4537" s="13"/>
      <c r="I4537" s="7">
        <v>4</v>
      </c>
      <c r="J4537" s="7">
        <v>1980</v>
      </c>
      <c r="K4537" s="13"/>
      <c r="L4537" s="126">
        <v>1</v>
      </c>
      <c r="N4537" s="120">
        <v>140000000</v>
      </c>
      <c r="O4537" s="129">
        <f t="shared" si="346"/>
        <v>140000000</v>
      </c>
      <c r="P4537" s="14">
        <f t="shared" si="347"/>
        <v>0</v>
      </c>
      <c r="Q4537" s="14" t="str">
        <f>+IF(B4537='1'!$D$15,IF(C4537='1'!$D$16,'2'!D4537,""),"")</f>
        <v/>
      </c>
      <c r="S4537" s="36">
        <v>85000000</v>
      </c>
      <c r="T4537" s="87">
        <v>95000000</v>
      </c>
      <c r="U4537" s="96">
        <v>110000000</v>
      </c>
      <c r="V4537" s="108">
        <v>135000000</v>
      </c>
    </row>
    <row r="4538" spans="1:22" hidden="1" x14ac:dyDescent="0.2">
      <c r="A4538" s="103">
        <v>5053</v>
      </c>
      <c r="B4538" s="14" t="s">
        <v>1963</v>
      </c>
      <c r="C4538" s="14" t="s">
        <v>1972</v>
      </c>
      <c r="D4538" s="49">
        <v>8</v>
      </c>
      <c r="E4538" s="14"/>
      <c r="F4538" s="14" t="str">
        <f t="shared" si="348"/>
        <v>Орхон2-р баг Оюут 8</v>
      </c>
      <c r="G4538" s="13" t="s">
        <v>1690</v>
      </c>
      <c r="H4538" s="13"/>
      <c r="I4538" s="7">
        <v>4</v>
      </c>
      <c r="J4538" s="7">
        <v>1980</v>
      </c>
      <c r="K4538" s="13"/>
      <c r="L4538" s="126">
        <v>1</v>
      </c>
      <c r="N4538" s="120">
        <v>140000000</v>
      </c>
      <c r="O4538" s="129">
        <f t="shared" si="346"/>
        <v>140000000</v>
      </c>
      <c r="P4538" s="14">
        <f t="shared" si="347"/>
        <v>0</v>
      </c>
      <c r="Q4538" s="14" t="str">
        <f>+IF(B4538='1'!$D$15,IF(C4538='1'!$D$16,'2'!D4538,""),"")</f>
        <v/>
      </c>
      <c r="S4538" s="36">
        <v>85000000</v>
      </c>
      <c r="T4538" s="87">
        <v>95000000</v>
      </c>
      <c r="U4538" s="96">
        <v>110000000</v>
      </c>
      <c r="V4538" s="108">
        <v>135000000</v>
      </c>
    </row>
    <row r="4539" spans="1:22" hidden="1" x14ac:dyDescent="0.2">
      <c r="A4539" s="103">
        <v>5054</v>
      </c>
      <c r="B4539" s="14" t="s">
        <v>1963</v>
      </c>
      <c r="C4539" s="14" t="s">
        <v>1972</v>
      </c>
      <c r="D4539" s="49">
        <v>9</v>
      </c>
      <c r="E4539" s="14"/>
      <c r="F4539" s="14" t="str">
        <f t="shared" si="348"/>
        <v>Орхон2-р баг Оюут 9</v>
      </c>
      <c r="G4539" s="13" t="s">
        <v>1690</v>
      </c>
      <c r="H4539" s="13"/>
      <c r="I4539" s="7">
        <v>4</v>
      </c>
      <c r="J4539" s="7">
        <v>1980</v>
      </c>
      <c r="K4539" s="13"/>
      <c r="L4539" s="126">
        <v>1</v>
      </c>
      <c r="N4539" s="120">
        <v>140000000</v>
      </c>
      <c r="O4539" s="129">
        <f t="shared" si="346"/>
        <v>140000000</v>
      </c>
      <c r="P4539" s="14">
        <f t="shared" si="347"/>
        <v>0</v>
      </c>
      <c r="Q4539" s="14" t="str">
        <f>+IF(B4539='1'!$D$15,IF(C4539='1'!$D$16,'2'!D4539,""),"")</f>
        <v/>
      </c>
      <c r="S4539" s="36">
        <v>85000000</v>
      </c>
      <c r="T4539" s="87">
        <v>95000000</v>
      </c>
      <c r="U4539" s="96">
        <v>110000000</v>
      </c>
      <c r="V4539" s="108">
        <v>135000000</v>
      </c>
    </row>
    <row r="4540" spans="1:22" hidden="1" x14ac:dyDescent="0.2">
      <c r="A4540" s="103">
        <v>5055</v>
      </c>
      <c r="B4540" s="14" t="s">
        <v>1963</v>
      </c>
      <c r="C4540" s="14" t="s">
        <v>1972</v>
      </c>
      <c r="D4540" s="49">
        <v>10</v>
      </c>
      <c r="E4540" s="14"/>
      <c r="F4540" s="14" t="str">
        <f t="shared" si="348"/>
        <v>Орхон2-р баг Оюут 10</v>
      </c>
      <c r="G4540" s="13" t="s">
        <v>1690</v>
      </c>
      <c r="H4540" s="13"/>
      <c r="I4540" s="7">
        <v>4</v>
      </c>
      <c r="J4540" s="7">
        <v>1980</v>
      </c>
      <c r="K4540" s="13"/>
      <c r="L4540" s="126">
        <v>1</v>
      </c>
      <c r="N4540" s="120">
        <v>140000000</v>
      </c>
      <c r="O4540" s="129">
        <f t="shared" si="346"/>
        <v>140000000</v>
      </c>
      <c r="P4540" s="14">
        <f t="shared" si="347"/>
        <v>0</v>
      </c>
      <c r="Q4540" s="14" t="str">
        <f>+IF(B4540='1'!$D$15,IF(C4540='1'!$D$16,'2'!D4540,""),"")</f>
        <v/>
      </c>
      <c r="S4540" s="36">
        <v>85000000</v>
      </c>
      <c r="T4540" s="87">
        <v>95000000</v>
      </c>
      <c r="U4540" s="96">
        <v>110000000</v>
      </c>
      <c r="V4540" s="108">
        <v>135000000</v>
      </c>
    </row>
    <row r="4541" spans="1:22" hidden="1" x14ac:dyDescent="0.2">
      <c r="A4541" s="103">
        <v>5056</v>
      </c>
      <c r="B4541" s="14" t="s">
        <v>1963</v>
      </c>
      <c r="C4541" s="14" t="s">
        <v>1972</v>
      </c>
      <c r="D4541" s="49" t="s">
        <v>621</v>
      </c>
      <c r="E4541" s="14"/>
      <c r="F4541" s="14" t="str">
        <f t="shared" si="348"/>
        <v>Орхон2-р баг Оюут 11а</v>
      </c>
      <c r="G4541" s="13" t="s">
        <v>1690</v>
      </c>
      <c r="H4541" s="13"/>
      <c r="I4541" s="7">
        <v>4</v>
      </c>
      <c r="J4541" s="7">
        <v>1980</v>
      </c>
      <c r="K4541" s="13"/>
      <c r="L4541" s="126">
        <v>1</v>
      </c>
      <c r="N4541" s="120">
        <v>140000000</v>
      </c>
      <c r="O4541" s="129">
        <f t="shared" si="346"/>
        <v>140000000</v>
      </c>
      <c r="P4541" s="14">
        <f t="shared" si="347"/>
        <v>0</v>
      </c>
      <c r="Q4541" s="14" t="str">
        <f>+IF(B4541='1'!$D$15,IF(C4541='1'!$D$16,'2'!D4541,""),"")</f>
        <v/>
      </c>
      <c r="S4541" s="36">
        <v>85000000</v>
      </c>
      <c r="T4541" s="87">
        <v>95000000</v>
      </c>
      <c r="U4541" s="96">
        <v>110000000</v>
      </c>
      <c r="V4541" s="108">
        <v>135000000</v>
      </c>
    </row>
    <row r="4542" spans="1:22" hidden="1" x14ac:dyDescent="0.2">
      <c r="A4542" s="103">
        <v>5057</v>
      </c>
      <c r="B4542" s="14" t="s">
        <v>1963</v>
      </c>
      <c r="C4542" s="14" t="s">
        <v>1972</v>
      </c>
      <c r="D4542" s="49" t="s">
        <v>622</v>
      </c>
      <c r="E4542" s="14"/>
      <c r="F4542" s="14" t="str">
        <f t="shared" si="348"/>
        <v>Орхон2-р баг Оюут 11б</v>
      </c>
      <c r="G4542" s="13" t="s">
        <v>1690</v>
      </c>
      <c r="H4542" s="13"/>
      <c r="I4542" s="7">
        <v>4</v>
      </c>
      <c r="J4542" s="7">
        <v>1980</v>
      </c>
      <c r="K4542" s="13"/>
      <c r="L4542" s="126">
        <v>1</v>
      </c>
      <c r="N4542" s="120">
        <v>140000000</v>
      </c>
      <c r="O4542" s="129">
        <f t="shared" si="346"/>
        <v>140000000</v>
      </c>
      <c r="P4542" s="14">
        <f t="shared" si="347"/>
        <v>0</v>
      </c>
      <c r="Q4542" s="14" t="str">
        <f>+IF(B4542='1'!$D$15,IF(C4542='1'!$D$16,'2'!D4542,""),"")</f>
        <v/>
      </c>
      <c r="S4542" s="36">
        <v>85000000</v>
      </c>
      <c r="T4542" s="87">
        <v>95000000</v>
      </c>
      <c r="U4542" s="96">
        <v>110000000</v>
      </c>
      <c r="V4542" s="108">
        <v>135000000</v>
      </c>
    </row>
    <row r="4543" spans="1:22" hidden="1" x14ac:dyDescent="0.2">
      <c r="A4543" s="103">
        <v>5058</v>
      </c>
      <c r="B4543" s="14" t="s">
        <v>1963</v>
      </c>
      <c r="C4543" s="14" t="s">
        <v>1972</v>
      </c>
      <c r="D4543" s="49">
        <v>12</v>
      </c>
      <c r="E4543" s="14"/>
      <c r="F4543" s="14" t="str">
        <f t="shared" si="348"/>
        <v>Орхон2-р баг Оюут 12</v>
      </c>
      <c r="G4543" s="13" t="s">
        <v>1690</v>
      </c>
      <c r="H4543" s="13"/>
      <c r="I4543" s="7">
        <v>4</v>
      </c>
      <c r="J4543" s="7">
        <v>1980</v>
      </c>
      <c r="K4543" s="13"/>
      <c r="L4543" s="126">
        <v>1</v>
      </c>
      <c r="N4543" s="120">
        <v>140000000</v>
      </c>
      <c r="O4543" s="129">
        <f t="shared" ref="O4543:O4606" si="349">L4543*N4543</f>
        <v>140000000</v>
      </c>
      <c r="P4543" s="14">
        <f t="shared" si="347"/>
        <v>0</v>
      </c>
      <c r="Q4543" s="14" t="str">
        <f>+IF(B4543='1'!$D$15,IF(C4543='1'!$D$16,'2'!D4543,""),"")</f>
        <v/>
      </c>
      <c r="S4543" s="36">
        <v>85000000</v>
      </c>
      <c r="T4543" s="87">
        <v>95000000</v>
      </c>
      <c r="U4543" s="96">
        <v>110000000</v>
      </c>
      <c r="V4543" s="108">
        <v>135000000</v>
      </c>
    </row>
    <row r="4544" spans="1:22" hidden="1" x14ac:dyDescent="0.2">
      <c r="A4544" s="103">
        <v>5059</v>
      </c>
      <c r="B4544" s="14" t="s">
        <v>1963</v>
      </c>
      <c r="C4544" s="14" t="s">
        <v>1972</v>
      </c>
      <c r="D4544" s="49">
        <v>13</v>
      </c>
      <c r="E4544" s="14"/>
      <c r="F4544" s="14" t="str">
        <f t="shared" si="348"/>
        <v>Орхон2-р баг Оюут 13</v>
      </c>
      <c r="G4544" s="13" t="s">
        <v>1690</v>
      </c>
      <c r="H4544" s="13"/>
      <c r="I4544" s="7">
        <v>4</v>
      </c>
      <c r="J4544" s="7">
        <v>1980</v>
      </c>
      <c r="K4544" s="13"/>
      <c r="L4544" s="126">
        <v>1</v>
      </c>
      <c r="N4544" s="120">
        <v>140000000</v>
      </c>
      <c r="O4544" s="129">
        <f t="shared" si="349"/>
        <v>140000000</v>
      </c>
      <c r="P4544" s="14">
        <f t="shared" si="347"/>
        <v>0</v>
      </c>
      <c r="Q4544" s="14" t="str">
        <f>+IF(B4544='1'!$D$15,IF(C4544='1'!$D$16,'2'!D4544,""),"")</f>
        <v/>
      </c>
      <c r="S4544" s="36">
        <v>85000000</v>
      </c>
      <c r="T4544" s="87">
        <v>95000000</v>
      </c>
      <c r="U4544" s="96">
        <v>110000000</v>
      </c>
      <c r="V4544" s="108">
        <v>135000000</v>
      </c>
    </row>
    <row r="4545" spans="1:22" hidden="1" x14ac:dyDescent="0.2">
      <c r="A4545" s="103">
        <v>5060</v>
      </c>
      <c r="B4545" s="14" t="s">
        <v>1963</v>
      </c>
      <c r="C4545" s="14" t="s">
        <v>1972</v>
      </c>
      <c r="D4545" s="49">
        <v>22</v>
      </c>
      <c r="E4545" s="14"/>
      <c r="F4545" s="14" t="str">
        <f t="shared" si="348"/>
        <v>Орхон2-р баг Оюут 22</v>
      </c>
      <c r="G4545" s="13" t="s">
        <v>1924</v>
      </c>
      <c r="H4545" s="13"/>
      <c r="I4545" s="7">
        <v>5</v>
      </c>
      <c r="J4545" s="7">
        <v>1980</v>
      </c>
      <c r="K4545" s="13"/>
      <c r="L4545" s="126">
        <v>1</v>
      </c>
      <c r="N4545" s="120">
        <v>100000000</v>
      </c>
      <c r="O4545" s="129">
        <f t="shared" si="349"/>
        <v>100000000</v>
      </c>
      <c r="P4545" s="14">
        <f t="shared" ref="P4545:P4608" si="350">+IF(Q4545="",0,P4544+1)</f>
        <v>0</v>
      </c>
      <c r="Q4545" s="14" t="str">
        <f>+IF(B4545='1'!$D$15,IF(C4545='1'!$D$16,'2'!D4545,""),"")</f>
        <v/>
      </c>
      <c r="S4545" s="36">
        <v>67500000</v>
      </c>
      <c r="T4545" s="87">
        <v>68000000</v>
      </c>
      <c r="U4545" s="96">
        <v>82500000</v>
      </c>
      <c r="V4545" s="108">
        <v>90000000</v>
      </c>
    </row>
    <row r="4546" spans="1:22" hidden="1" x14ac:dyDescent="0.2">
      <c r="A4546" s="103">
        <v>5061</v>
      </c>
      <c r="B4546" s="14" t="s">
        <v>1963</v>
      </c>
      <c r="C4546" s="14" t="s">
        <v>1972</v>
      </c>
      <c r="D4546" s="49">
        <v>23</v>
      </c>
      <c r="E4546" s="14"/>
      <c r="F4546" s="14" t="str">
        <f t="shared" si="348"/>
        <v>Орхон2-р баг Оюут 23</v>
      </c>
      <c r="G4546" s="13" t="s">
        <v>1924</v>
      </c>
      <c r="H4546" s="13"/>
      <c r="I4546" s="7">
        <v>5</v>
      </c>
      <c r="J4546" s="7">
        <v>1980</v>
      </c>
      <c r="K4546" s="13"/>
      <c r="L4546" s="126">
        <v>1</v>
      </c>
      <c r="N4546" s="120">
        <v>100000000</v>
      </c>
      <c r="O4546" s="129">
        <f t="shared" si="349"/>
        <v>100000000</v>
      </c>
      <c r="P4546" s="14">
        <f t="shared" si="350"/>
        <v>0</v>
      </c>
      <c r="Q4546" s="14" t="str">
        <f>+IF(B4546='1'!$D$15,IF(C4546='1'!$D$16,'2'!D4546,""),"")</f>
        <v/>
      </c>
      <c r="S4546" s="36">
        <v>67500000</v>
      </c>
      <c r="T4546" s="87">
        <v>68000000</v>
      </c>
      <c r="U4546" s="96">
        <v>82500000</v>
      </c>
      <c r="V4546" s="108">
        <v>90000000</v>
      </c>
    </row>
    <row r="4547" spans="1:22" hidden="1" x14ac:dyDescent="0.2">
      <c r="A4547" s="103">
        <v>5062</v>
      </c>
      <c r="B4547" s="14" t="s">
        <v>1963</v>
      </c>
      <c r="C4547" s="14" t="s">
        <v>1972</v>
      </c>
      <c r="D4547" s="49">
        <v>24</v>
      </c>
      <c r="E4547" s="14"/>
      <c r="F4547" s="14" t="str">
        <f t="shared" si="348"/>
        <v>Орхон2-р баг Оюут 24</v>
      </c>
      <c r="G4547" s="13" t="s">
        <v>1924</v>
      </c>
      <c r="H4547" s="13"/>
      <c r="I4547" s="7">
        <v>5</v>
      </c>
      <c r="J4547" s="7">
        <v>1980</v>
      </c>
      <c r="K4547" s="13"/>
      <c r="L4547" s="126">
        <v>1</v>
      </c>
      <c r="N4547" s="120">
        <v>100000000</v>
      </c>
      <c r="O4547" s="129">
        <f t="shared" si="349"/>
        <v>100000000</v>
      </c>
      <c r="P4547" s="14">
        <f t="shared" si="350"/>
        <v>0</v>
      </c>
      <c r="Q4547" s="14" t="str">
        <f>+IF(B4547='1'!$D$15,IF(C4547='1'!$D$16,'2'!D4547,""),"")</f>
        <v/>
      </c>
      <c r="S4547" s="36">
        <v>67500000</v>
      </c>
      <c r="T4547" s="87">
        <v>68000000</v>
      </c>
      <c r="U4547" s="96">
        <v>82500000</v>
      </c>
      <c r="V4547" s="108">
        <v>90000000</v>
      </c>
    </row>
    <row r="4548" spans="1:22" hidden="1" x14ac:dyDescent="0.2">
      <c r="A4548" s="103">
        <v>5063</v>
      </c>
      <c r="B4548" s="14" t="s">
        <v>1963</v>
      </c>
      <c r="C4548" s="14" t="s">
        <v>1972</v>
      </c>
      <c r="D4548" s="49">
        <v>25</v>
      </c>
      <c r="E4548" s="14"/>
      <c r="F4548" s="14" t="str">
        <f t="shared" si="348"/>
        <v>Орхон2-р баг Оюут 25</v>
      </c>
      <c r="G4548" s="13" t="s">
        <v>1924</v>
      </c>
      <c r="H4548" s="13"/>
      <c r="I4548" s="7">
        <v>5</v>
      </c>
      <c r="J4548" s="7">
        <v>1980</v>
      </c>
      <c r="K4548" s="13"/>
      <c r="L4548" s="126">
        <v>1</v>
      </c>
      <c r="N4548" s="120">
        <v>100000000</v>
      </c>
      <c r="O4548" s="129">
        <f t="shared" si="349"/>
        <v>100000000</v>
      </c>
      <c r="P4548" s="14">
        <f t="shared" si="350"/>
        <v>0</v>
      </c>
      <c r="Q4548" s="14" t="str">
        <f>+IF(B4548='1'!$D$15,IF(C4548='1'!$D$16,'2'!D4548,""),"")</f>
        <v/>
      </c>
      <c r="S4548" s="36">
        <v>67500000</v>
      </c>
      <c r="T4548" s="87">
        <v>68000000</v>
      </c>
      <c r="U4548" s="96">
        <v>82500000</v>
      </c>
      <c r="V4548" s="108">
        <v>90000000</v>
      </c>
    </row>
    <row r="4549" spans="1:22" hidden="1" x14ac:dyDescent="0.2">
      <c r="A4549" s="103">
        <v>5064</v>
      </c>
      <c r="B4549" s="14" t="s">
        <v>1963</v>
      </c>
      <c r="C4549" s="14" t="s">
        <v>1972</v>
      </c>
      <c r="D4549" s="49">
        <v>26</v>
      </c>
      <c r="E4549" s="14"/>
      <c r="F4549" s="14" t="str">
        <f t="shared" si="348"/>
        <v>Орхон2-р баг Оюут 26</v>
      </c>
      <c r="G4549" s="13" t="s">
        <v>1924</v>
      </c>
      <c r="H4549" s="13"/>
      <c r="I4549" s="7">
        <v>5</v>
      </c>
      <c r="J4549" s="7">
        <v>1980</v>
      </c>
      <c r="K4549" s="13"/>
      <c r="L4549" s="126">
        <v>1</v>
      </c>
      <c r="N4549" s="120">
        <v>100000000</v>
      </c>
      <c r="O4549" s="129">
        <f t="shared" si="349"/>
        <v>100000000</v>
      </c>
      <c r="P4549" s="14">
        <f t="shared" si="350"/>
        <v>0</v>
      </c>
      <c r="Q4549" s="14" t="str">
        <f>+IF(B4549='1'!$D$15,IF(C4549='1'!$D$16,'2'!D4549,""),"")</f>
        <v/>
      </c>
      <c r="S4549" s="36">
        <v>67500000</v>
      </c>
      <c r="T4549" s="87">
        <v>68000000</v>
      </c>
      <c r="U4549" s="96">
        <v>82500000</v>
      </c>
      <c r="V4549" s="108">
        <v>90000000</v>
      </c>
    </row>
    <row r="4550" spans="1:22" hidden="1" x14ac:dyDescent="0.2">
      <c r="A4550" s="103">
        <v>5065</v>
      </c>
      <c r="B4550" s="14" t="s">
        <v>1963</v>
      </c>
      <c r="C4550" s="14" t="s">
        <v>1972</v>
      </c>
      <c r="D4550" s="49">
        <v>27</v>
      </c>
      <c r="E4550" s="14"/>
      <c r="F4550" s="14" t="str">
        <f t="shared" si="348"/>
        <v>Орхон2-р баг Оюут 27</v>
      </c>
      <c r="G4550" s="13" t="s">
        <v>1924</v>
      </c>
      <c r="H4550" s="13"/>
      <c r="I4550" s="7">
        <v>5</v>
      </c>
      <c r="J4550" s="7">
        <v>1980</v>
      </c>
      <c r="K4550" s="13"/>
      <c r="L4550" s="126">
        <v>1</v>
      </c>
      <c r="N4550" s="120">
        <v>100000000</v>
      </c>
      <c r="O4550" s="129">
        <f t="shared" si="349"/>
        <v>100000000</v>
      </c>
      <c r="P4550" s="14">
        <f t="shared" si="350"/>
        <v>0</v>
      </c>
      <c r="Q4550" s="14" t="str">
        <f>+IF(B4550='1'!$D$15,IF(C4550='1'!$D$16,'2'!D4550,""),"")</f>
        <v/>
      </c>
      <c r="S4550" s="36">
        <v>67500000</v>
      </c>
      <c r="T4550" s="87">
        <v>68000000</v>
      </c>
      <c r="U4550" s="96">
        <v>82500000</v>
      </c>
      <c r="V4550" s="108">
        <v>90000000</v>
      </c>
    </row>
    <row r="4551" spans="1:22" hidden="1" x14ac:dyDescent="0.2">
      <c r="A4551" s="103">
        <v>5066</v>
      </c>
      <c r="B4551" s="43" t="s">
        <v>1963</v>
      </c>
      <c r="C4551" s="43" t="s">
        <v>1972</v>
      </c>
      <c r="D4551" s="51">
        <v>28</v>
      </c>
      <c r="E4551" s="43"/>
      <c r="F4551" s="43" t="str">
        <f t="shared" si="348"/>
        <v>Орхон2-р баг Оюут 28</v>
      </c>
      <c r="G4551" s="127" t="s">
        <v>2701</v>
      </c>
      <c r="H4551" s="44"/>
      <c r="I4551" s="51">
        <v>5</v>
      </c>
      <c r="J4551" s="51">
        <v>2009</v>
      </c>
      <c r="K4551" s="44"/>
      <c r="L4551" s="124">
        <v>1</v>
      </c>
      <c r="M4551" s="45" t="s">
        <v>2015</v>
      </c>
      <c r="N4551" s="128">
        <v>0</v>
      </c>
      <c r="O4551" s="129">
        <f t="shared" si="349"/>
        <v>0</v>
      </c>
      <c r="P4551" s="14">
        <f t="shared" si="350"/>
        <v>0</v>
      </c>
      <c r="Q4551" s="14" t="str">
        <f>+IF(B4551='1'!$D$15,IF(C4551='1'!$D$16,'2'!D4551,""),"")</f>
        <v/>
      </c>
      <c r="S4551" s="46"/>
      <c r="T4551" s="47">
        <v>0</v>
      </c>
      <c r="U4551" s="128">
        <v>1300000</v>
      </c>
      <c r="V4551" s="108">
        <v>1300000</v>
      </c>
    </row>
    <row r="4552" spans="1:22" hidden="1" x14ac:dyDescent="0.2">
      <c r="A4552" s="103">
        <v>5067</v>
      </c>
      <c r="B4552" s="14" t="s">
        <v>1963</v>
      </c>
      <c r="C4552" s="14" t="s">
        <v>1972</v>
      </c>
      <c r="D4552" s="49" t="s">
        <v>2310</v>
      </c>
      <c r="E4552" s="14"/>
      <c r="F4552" s="14" t="str">
        <f t="shared" si="348"/>
        <v>Орхон2-р баг Оюут 115-1</v>
      </c>
      <c r="G4552" s="78" t="s">
        <v>2556</v>
      </c>
      <c r="H4552" s="13"/>
      <c r="I4552" s="49">
        <v>9</v>
      </c>
      <c r="J4552" s="49">
        <v>2022</v>
      </c>
      <c r="K4552" s="13"/>
      <c r="L4552" s="126">
        <v>1</v>
      </c>
      <c r="N4552" s="120">
        <v>3250000</v>
      </c>
      <c r="O4552" s="129">
        <f t="shared" si="349"/>
        <v>3250000</v>
      </c>
      <c r="P4552" s="14">
        <f t="shared" si="350"/>
        <v>0</v>
      </c>
      <c r="Q4552" s="14" t="str">
        <f>+IF(B4552='1'!$D$15,IF(C4552='1'!$D$16,'2'!D4552,""),"")</f>
        <v/>
      </c>
      <c r="S4552" s="36"/>
      <c r="T4552" s="87"/>
      <c r="U4552" s="96">
        <v>2800000</v>
      </c>
      <c r="V4552" s="108">
        <v>3000000</v>
      </c>
    </row>
    <row r="4553" spans="1:22" hidden="1" x14ac:dyDescent="0.2">
      <c r="A4553" s="103">
        <v>5068</v>
      </c>
      <c r="B4553" s="14" t="s">
        <v>1963</v>
      </c>
      <c r="C4553" s="14" t="s">
        <v>1972</v>
      </c>
      <c r="D4553" s="49" t="s">
        <v>1973</v>
      </c>
      <c r="E4553" s="14"/>
      <c r="F4553" s="14" t="str">
        <f t="shared" si="348"/>
        <v>Орхон2-р баг Оюут 115-2</v>
      </c>
      <c r="G4553" s="78" t="s">
        <v>2556</v>
      </c>
      <c r="H4553" s="13"/>
      <c r="I4553" s="49">
        <v>9</v>
      </c>
      <c r="J4553" s="49">
        <v>2022</v>
      </c>
      <c r="K4553" s="13"/>
      <c r="L4553" s="126">
        <v>1</v>
      </c>
      <c r="N4553" s="120">
        <v>3250000</v>
      </c>
      <c r="O4553" s="129">
        <f t="shared" si="349"/>
        <v>3250000</v>
      </c>
      <c r="P4553" s="14">
        <f t="shared" si="350"/>
        <v>0</v>
      </c>
      <c r="Q4553" s="14" t="str">
        <f>+IF(B4553='1'!$D$15,IF(C4553='1'!$D$16,'2'!D4553,""),"")</f>
        <v/>
      </c>
      <c r="S4553" s="36"/>
      <c r="T4553" s="87"/>
      <c r="U4553" s="96">
        <v>2800000</v>
      </c>
      <c r="V4553" s="108">
        <v>3000000</v>
      </c>
    </row>
    <row r="4554" spans="1:22" hidden="1" x14ac:dyDescent="0.2">
      <c r="A4554" s="103">
        <v>5069</v>
      </c>
      <c r="B4554" s="14" t="s">
        <v>1963</v>
      </c>
      <c r="C4554" s="14" t="s">
        <v>1972</v>
      </c>
      <c r="D4554" s="111" t="s">
        <v>2311</v>
      </c>
      <c r="E4554" s="14"/>
      <c r="F4554" s="14" t="str">
        <f t="shared" si="348"/>
        <v>Орхон2-р баг Оюут 10-1</v>
      </c>
      <c r="G4554" s="78" t="s">
        <v>2312</v>
      </c>
      <c r="H4554" s="13"/>
      <c r="I4554" s="49">
        <v>10</v>
      </c>
      <c r="J4554" s="49">
        <v>2022</v>
      </c>
      <c r="K4554" s="13"/>
      <c r="L4554" s="126">
        <v>1</v>
      </c>
      <c r="N4554" s="120">
        <v>3300000</v>
      </c>
      <c r="O4554" s="129">
        <f t="shared" si="349"/>
        <v>3300000</v>
      </c>
      <c r="P4554" s="14">
        <f t="shared" si="350"/>
        <v>0</v>
      </c>
      <c r="Q4554" s="14" t="str">
        <f>+IF(B4554='1'!$D$15,IF(C4554='1'!$D$16,'2'!D4554,""),"")</f>
        <v/>
      </c>
      <c r="S4554" s="36"/>
      <c r="T4554" s="87"/>
      <c r="U4554" s="96">
        <v>2900000</v>
      </c>
      <c r="V4554" s="108">
        <v>3100000</v>
      </c>
    </row>
    <row r="4555" spans="1:22" hidden="1" x14ac:dyDescent="0.2">
      <c r="A4555" s="103">
        <v>5070</v>
      </c>
      <c r="B4555" s="14" t="s">
        <v>1963</v>
      </c>
      <c r="C4555" s="14" t="s">
        <v>1972</v>
      </c>
      <c r="D4555" s="111" t="s">
        <v>2700</v>
      </c>
      <c r="E4555" s="14"/>
      <c r="F4555" s="14" t="str">
        <f t="shared" si="348"/>
        <v>Орхон2-р баг Оюут 10-2</v>
      </c>
      <c r="G4555" s="78" t="s">
        <v>2312</v>
      </c>
      <c r="H4555" s="13"/>
      <c r="I4555" s="49">
        <v>10</v>
      </c>
      <c r="J4555" s="49">
        <v>2024</v>
      </c>
      <c r="K4555" s="13"/>
      <c r="L4555" s="126">
        <v>1</v>
      </c>
      <c r="N4555" s="120">
        <v>3300000</v>
      </c>
      <c r="O4555" s="129">
        <f t="shared" si="349"/>
        <v>3300000</v>
      </c>
      <c r="P4555" s="14">
        <f t="shared" si="350"/>
        <v>0</v>
      </c>
      <c r="Q4555" s="14" t="str">
        <f>+IF(B4555='1'!$D$15,IF(C4555='1'!$D$16,'2'!D4555,""),"")</f>
        <v/>
      </c>
      <c r="S4555" s="36"/>
      <c r="T4555" s="87"/>
      <c r="U4555" s="96"/>
      <c r="V4555" s="108">
        <v>0</v>
      </c>
    </row>
    <row r="4556" spans="1:22" hidden="1" x14ac:dyDescent="0.2">
      <c r="A4556" s="103">
        <v>5071</v>
      </c>
      <c r="B4556" s="14" t="s">
        <v>1963</v>
      </c>
      <c r="C4556" s="14" t="s">
        <v>1972</v>
      </c>
      <c r="D4556" s="111" t="s">
        <v>2313</v>
      </c>
      <c r="E4556" s="14"/>
      <c r="F4556" s="14" t="str">
        <f t="shared" si="348"/>
        <v>Орхон2-р баг Оюут 10-3</v>
      </c>
      <c r="G4556" s="78" t="s">
        <v>2312</v>
      </c>
      <c r="H4556" s="13"/>
      <c r="I4556" s="49">
        <v>10</v>
      </c>
      <c r="J4556" s="49">
        <v>2022</v>
      </c>
      <c r="K4556" s="13"/>
      <c r="L4556" s="126">
        <v>1</v>
      </c>
      <c r="N4556" s="120">
        <v>3300000</v>
      </c>
      <c r="O4556" s="129">
        <f t="shared" si="349"/>
        <v>3300000</v>
      </c>
      <c r="P4556" s="14">
        <f t="shared" si="350"/>
        <v>0</v>
      </c>
      <c r="Q4556" s="14" t="str">
        <f>+IF(B4556='1'!$D$15,IF(C4556='1'!$D$16,'2'!D4556,""),"")</f>
        <v/>
      </c>
      <c r="S4556" s="36"/>
      <c r="T4556" s="87"/>
      <c r="U4556" s="96">
        <v>2900000</v>
      </c>
      <c r="V4556" s="108">
        <v>3100000</v>
      </c>
    </row>
    <row r="4557" spans="1:22" hidden="1" x14ac:dyDescent="0.2">
      <c r="A4557" s="103">
        <v>5072</v>
      </c>
      <c r="B4557" s="14" t="s">
        <v>1963</v>
      </c>
      <c r="C4557" s="14" t="s">
        <v>1972</v>
      </c>
      <c r="D4557" s="111" t="s">
        <v>2314</v>
      </c>
      <c r="E4557" s="14"/>
      <c r="F4557" s="14" t="str">
        <f t="shared" si="348"/>
        <v>Орхон2-р баг Оюут 10-4</v>
      </c>
      <c r="G4557" s="78" t="s">
        <v>2312</v>
      </c>
      <c r="H4557" s="13"/>
      <c r="I4557" s="49">
        <v>10</v>
      </c>
      <c r="J4557" s="49">
        <v>2022</v>
      </c>
      <c r="K4557" s="13"/>
      <c r="L4557" s="126">
        <v>1</v>
      </c>
      <c r="N4557" s="120">
        <v>3300000</v>
      </c>
      <c r="O4557" s="129">
        <f t="shared" si="349"/>
        <v>3300000</v>
      </c>
      <c r="P4557" s="14">
        <f t="shared" si="350"/>
        <v>0</v>
      </c>
      <c r="Q4557" s="14" t="str">
        <f>+IF(B4557='1'!$D$15,IF(C4557='1'!$D$16,'2'!D4557,""),"")</f>
        <v/>
      </c>
      <c r="S4557" s="36"/>
      <c r="T4557" s="87"/>
      <c r="U4557" s="96">
        <v>2900000</v>
      </c>
      <c r="V4557" s="108">
        <v>3100000</v>
      </c>
    </row>
    <row r="4558" spans="1:22" hidden="1" x14ac:dyDescent="0.2">
      <c r="A4558" s="103">
        <v>5073</v>
      </c>
      <c r="B4558" s="14" t="s">
        <v>1963</v>
      </c>
      <c r="C4558" s="14" t="s">
        <v>1972</v>
      </c>
      <c r="D4558" s="111" t="s">
        <v>2315</v>
      </c>
      <c r="E4558" s="14"/>
      <c r="F4558" s="14" t="str">
        <f t="shared" si="348"/>
        <v>Орхон2-р баг Оюут 10-5</v>
      </c>
      <c r="G4558" s="78" t="s">
        <v>2312</v>
      </c>
      <c r="H4558" s="13"/>
      <c r="I4558" s="49">
        <v>11</v>
      </c>
      <c r="J4558" s="49">
        <v>2022</v>
      </c>
      <c r="K4558" s="13"/>
      <c r="L4558" s="126">
        <v>1</v>
      </c>
      <c r="N4558" s="120">
        <v>3300000</v>
      </c>
      <c r="O4558" s="129">
        <f t="shared" si="349"/>
        <v>3300000</v>
      </c>
      <c r="P4558" s="14">
        <f t="shared" si="350"/>
        <v>0</v>
      </c>
      <c r="Q4558" s="14" t="str">
        <f>+IF(B4558='1'!$D$15,IF(C4558='1'!$D$16,'2'!D4558,""),"")</f>
        <v/>
      </c>
      <c r="S4558" s="36"/>
      <c r="T4558" s="87"/>
      <c r="U4558" s="96">
        <v>2900000</v>
      </c>
      <c r="V4558" s="108">
        <v>3100000</v>
      </c>
    </row>
    <row r="4559" spans="1:22" hidden="1" x14ac:dyDescent="0.2">
      <c r="A4559" s="103">
        <v>5074</v>
      </c>
      <c r="B4559" s="14" t="s">
        <v>1963</v>
      </c>
      <c r="C4559" s="14" t="s">
        <v>1972</v>
      </c>
      <c r="D4559" s="111" t="s">
        <v>2663</v>
      </c>
      <c r="E4559" s="14"/>
      <c r="F4559" s="14" t="str">
        <f t="shared" si="348"/>
        <v>Орхон2-р баг Оюут 6-3</v>
      </c>
      <c r="G4559" s="78" t="s">
        <v>2317</v>
      </c>
      <c r="H4559" s="13"/>
      <c r="I4559" s="49">
        <v>10</v>
      </c>
      <c r="J4559" s="49">
        <v>2023</v>
      </c>
      <c r="K4559" s="13"/>
      <c r="L4559" s="126">
        <v>1</v>
      </c>
      <c r="N4559" s="120">
        <v>3400000</v>
      </c>
      <c r="O4559" s="129">
        <f t="shared" si="349"/>
        <v>3400000</v>
      </c>
      <c r="P4559" s="14">
        <f t="shared" si="350"/>
        <v>0</v>
      </c>
      <c r="Q4559" s="14" t="str">
        <f>+IF(B4559='1'!$D$15,IF(C4559='1'!$D$16,'2'!D4559,""),"")</f>
        <v/>
      </c>
      <c r="S4559" s="36"/>
      <c r="T4559" s="87"/>
      <c r="U4559" s="96">
        <v>2900000</v>
      </c>
      <c r="V4559" s="108">
        <v>3200000</v>
      </c>
    </row>
    <row r="4560" spans="1:22" hidden="1" x14ac:dyDescent="0.2">
      <c r="A4560" s="103">
        <v>5075</v>
      </c>
      <c r="B4560" s="14" t="s">
        <v>1963</v>
      </c>
      <c r="C4560" s="14" t="s">
        <v>1972</v>
      </c>
      <c r="D4560" s="111" t="s">
        <v>2664</v>
      </c>
      <c r="E4560" s="14"/>
      <c r="F4560" s="14" t="str">
        <f t="shared" si="348"/>
        <v>Орхон2-р баг Оюут 5/1</v>
      </c>
      <c r="G4560" s="78" t="s">
        <v>2318</v>
      </c>
      <c r="H4560" s="13"/>
      <c r="I4560" s="49">
        <v>12</v>
      </c>
      <c r="J4560" s="49">
        <v>2022</v>
      </c>
      <c r="K4560" s="13"/>
      <c r="L4560" s="126">
        <v>1</v>
      </c>
      <c r="N4560" s="120">
        <v>3400000</v>
      </c>
      <c r="O4560" s="129">
        <f t="shared" si="349"/>
        <v>3400000</v>
      </c>
      <c r="P4560" s="14">
        <f t="shared" si="350"/>
        <v>0</v>
      </c>
      <c r="Q4560" s="14" t="str">
        <f>+IF(B4560='1'!$D$15,IF(C4560='1'!$D$16,'2'!D4560,""),"")</f>
        <v/>
      </c>
      <c r="S4560" s="36"/>
      <c r="T4560" s="87"/>
      <c r="U4560" s="96">
        <v>2900000</v>
      </c>
      <c r="V4560" s="108">
        <v>3200000</v>
      </c>
    </row>
    <row r="4561" spans="1:22" hidden="1" x14ac:dyDescent="0.2">
      <c r="A4561" s="103">
        <v>5076</v>
      </c>
      <c r="B4561" s="14" t="s">
        <v>1963</v>
      </c>
      <c r="C4561" s="14" t="s">
        <v>1972</v>
      </c>
      <c r="D4561" s="111" t="s">
        <v>2665</v>
      </c>
      <c r="E4561" s="14"/>
      <c r="F4561" s="14" t="str">
        <f t="shared" si="348"/>
        <v>Орхон2-р баг Оюут 5/2</v>
      </c>
      <c r="G4561" s="78" t="s">
        <v>2318</v>
      </c>
      <c r="H4561" s="13"/>
      <c r="I4561" s="49">
        <v>12</v>
      </c>
      <c r="J4561" s="49">
        <v>2022</v>
      </c>
      <c r="K4561" s="13"/>
      <c r="L4561" s="126">
        <v>1</v>
      </c>
      <c r="N4561" s="120">
        <v>3400000</v>
      </c>
      <c r="O4561" s="129">
        <f t="shared" si="349"/>
        <v>3400000</v>
      </c>
      <c r="P4561" s="14">
        <f t="shared" si="350"/>
        <v>0</v>
      </c>
      <c r="Q4561" s="14" t="str">
        <f>+IF(B4561='1'!$D$15,IF(C4561='1'!$D$16,'2'!D4561,""),"")</f>
        <v/>
      </c>
      <c r="S4561" s="36"/>
      <c r="T4561" s="87"/>
      <c r="U4561" s="96">
        <v>2900000</v>
      </c>
      <c r="V4561" s="108">
        <v>3200000</v>
      </c>
    </row>
    <row r="4562" spans="1:22" hidden="1" x14ac:dyDescent="0.2">
      <c r="A4562" s="103">
        <v>5077</v>
      </c>
      <c r="B4562" s="14" t="s">
        <v>1963</v>
      </c>
      <c r="C4562" s="14" t="s">
        <v>1972</v>
      </c>
      <c r="D4562" s="111" t="s">
        <v>1761</v>
      </c>
      <c r="E4562" s="14"/>
      <c r="F4562" s="14" t="str">
        <f t="shared" si="348"/>
        <v>Орхон2-р баг Оюут 6/2</v>
      </c>
      <c r="G4562" s="78" t="s">
        <v>2434</v>
      </c>
      <c r="H4562" s="13"/>
      <c r="I4562" s="49">
        <v>12</v>
      </c>
      <c r="J4562" s="49">
        <v>2023</v>
      </c>
      <c r="K4562" s="13"/>
      <c r="L4562" s="126">
        <v>1</v>
      </c>
      <c r="N4562" s="120">
        <v>3400000</v>
      </c>
      <c r="O4562" s="129">
        <f t="shared" si="349"/>
        <v>3400000</v>
      </c>
      <c r="P4562" s="14">
        <f t="shared" si="350"/>
        <v>0</v>
      </c>
      <c r="Q4562" s="14" t="str">
        <f>+IF(B4562='1'!$D$15,IF(C4562='1'!$D$16,'2'!D4562,""),"")</f>
        <v/>
      </c>
      <c r="S4562" s="36"/>
      <c r="T4562" s="87"/>
      <c r="U4562" s="96">
        <v>2900000</v>
      </c>
      <c r="V4562" s="108">
        <v>3200000</v>
      </c>
    </row>
    <row r="4563" spans="1:22" hidden="1" x14ac:dyDescent="0.2">
      <c r="A4563" s="103">
        <v>5078</v>
      </c>
      <c r="B4563" s="14" t="s">
        <v>1963</v>
      </c>
      <c r="C4563" s="14" t="s">
        <v>1972</v>
      </c>
      <c r="D4563" s="49" t="s">
        <v>2549</v>
      </c>
      <c r="E4563" s="14"/>
      <c r="F4563" s="14" t="str">
        <f t="shared" si="348"/>
        <v>Орхон2-р баг Оюут Blue diamond</v>
      </c>
      <c r="G4563" s="78" t="s">
        <v>2549</v>
      </c>
      <c r="H4563" s="13"/>
      <c r="I4563" s="49">
        <v>10</v>
      </c>
      <c r="J4563" s="49">
        <v>2015</v>
      </c>
      <c r="K4563" s="13"/>
      <c r="L4563" s="126">
        <v>1</v>
      </c>
      <c r="N4563" s="121">
        <v>3000000</v>
      </c>
      <c r="O4563" s="129">
        <f t="shared" si="349"/>
        <v>3000000</v>
      </c>
      <c r="P4563" s="14">
        <f t="shared" si="350"/>
        <v>0</v>
      </c>
      <c r="Q4563" s="14" t="str">
        <f>+IF(B4563='1'!$D$15,IF(C4563='1'!$D$16,'2'!D4563,""),"")</f>
        <v/>
      </c>
      <c r="S4563" s="36">
        <v>2200000</v>
      </c>
      <c r="T4563" s="36">
        <v>2200000</v>
      </c>
      <c r="U4563" s="98">
        <v>2400000</v>
      </c>
      <c r="V4563" s="112">
        <v>2800000</v>
      </c>
    </row>
    <row r="4564" spans="1:22" hidden="1" x14ac:dyDescent="0.2">
      <c r="A4564" s="103">
        <v>5079</v>
      </c>
      <c r="B4564" s="14" t="s">
        <v>1963</v>
      </c>
      <c r="C4564" s="14" t="s">
        <v>1972</v>
      </c>
      <c r="D4564" s="111" t="s">
        <v>1764</v>
      </c>
      <c r="E4564" s="14"/>
      <c r="F4564" s="14" t="str">
        <f t="shared" si="348"/>
        <v>Орхон2-р баг Оюут 8/1</v>
      </c>
      <c r="G4564" s="78" t="s">
        <v>2316</v>
      </c>
      <c r="H4564" s="13"/>
      <c r="I4564" s="49">
        <v>10</v>
      </c>
      <c r="J4564" s="49">
        <v>2023</v>
      </c>
      <c r="K4564" s="13"/>
      <c r="L4564" s="126">
        <v>1</v>
      </c>
      <c r="N4564" s="120">
        <v>3400000</v>
      </c>
      <c r="O4564" s="129">
        <f t="shared" si="349"/>
        <v>3400000</v>
      </c>
      <c r="P4564" s="14">
        <f t="shared" si="350"/>
        <v>0</v>
      </c>
      <c r="Q4564" s="14" t="str">
        <f>+IF(B4564='1'!$D$15,IF(C4564='1'!$D$16,'2'!D4564,""),"")</f>
        <v/>
      </c>
      <c r="S4564" s="36"/>
      <c r="T4564" s="87"/>
      <c r="U4564" s="96">
        <v>3000000</v>
      </c>
      <c r="V4564" s="108">
        <v>3200000</v>
      </c>
    </row>
    <row r="4565" spans="1:22" hidden="1" x14ac:dyDescent="0.2">
      <c r="A4565" s="103">
        <v>5080</v>
      </c>
      <c r="B4565" s="14" t="s">
        <v>1963</v>
      </c>
      <c r="C4565" s="14" t="s">
        <v>1972</v>
      </c>
      <c r="D4565" s="49">
        <v>34</v>
      </c>
      <c r="E4565" s="14"/>
      <c r="F4565" s="14" t="str">
        <f t="shared" si="348"/>
        <v>Орхон2-р баг Оюут 34</v>
      </c>
      <c r="G4565" s="101" t="s">
        <v>2437</v>
      </c>
      <c r="H4565" s="13"/>
      <c r="I4565" s="49">
        <v>6</v>
      </c>
      <c r="J4565" s="49">
        <v>2013</v>
      </c>
      <c r="K4565" s="13"/>
      <c r="L4565" s="126">
        <v>1</v>
      </c>
      <c r="N4565" s="120">
        <v>2500000</v>
      </c>
      <c r="O4565" s="129">
        <f t="shared" si="349"/>
        <v>2500000</v>
      </c>
      <c r="P4565" s="14">
        <f t="shared" si="350"/>
        <v>0</v>
      </c>
      <c r="Q4565" s="14" t="str">
        <f>+IF(B4565='1'!$D$15,IF(C4565='1'!$D$16,'2'!D4565,""),"")</f>
        <v/>
      </c>
      <c r="S4565" s="36">
        <v>1900000</v>
      </c>
      <c r="T4565" s="87">
        <v>2200000</v>
      </c>
      <c r="U4565" s="96">
        <v>2200000</v>
      </c>
      <c r="V4565" s="108">
        <v>2300000</v>
      </c>
    </row>
    <row r="4566" spans="1:22" hidden="1" x14ac:dyDescent="0.2">
      <c r="A4566" s="103">
        <v>5081</v>
      </c>
      <c r="B4566" s="14" t="s">
        <v>1963</v>
      </c>
      <c r="C4566" s="14" t="s">
        <v>1972</v>
      </c>
      <c r="D4566" s="49" t="s">
        <v>462</v>
      </c>
      <c r="E4566" s="14"/>
      <c r="F4566" s="14" t="str">
        <f t="shared" si="348"/>
        <v>Орхон2-р баг Оюут 40А</v>
      </c>
      <c r="G4566" s="13" t="s">
        <v>2133</v>
      </c>
      <c r="H4566" s="13"/>
      <c r="I4566" s="7">
        <v>5</v>
      </c>
      <c r="J4566" s="14">
        <v>2013</v>
      </c>
      <c r="K4566" s="13"/>
      <c r="L4566" s="126">
        <v>1</v>
      </c>
      <c r="N4566" s="120">
        <v>2800000</v>
      </c>
      <c r="O4566" s="129">
        <f t="shared" si="349"/>
        <v>2800000</v>
      </c>
      <c r="P4566" s="14">
        <f t="shared" si="350"/>
        <v>0</v>
      </c>
      <c r="Q4566" s="14" t="str">
        <f>+IF(B4566='1'!$D$15,IF(C4566='1'!$D$16,'2'!D4566,""),"")</f>
        <v/>
      </c>
      <c r="S4566" s="36">
        <v>1900000</v>
      </c>
      <c r="T4566" s="87">
        <v>2200000</v>
      </c>
      <c r="U4566" s="96">
        <v>2300000</v>
      </c>
      <c r="V4566" s="108">
        <v>2600000</v>
      </c>
    </row>
    <row r="4567" spans="1:22" hidden="1" x14ac:dyDescent="0.2">
      <c r="A4567" s="103">
        <v>5082</v>
      </c>
      <c r="B4567" s="14" t="s">
        <v>1963</v>
      </c>
      <c r="C4567" s="14" t="s">
        <v>1974</v>
      </c>
      <c r="D4567" s="49" t="s">
        <v>1975</v>
      </c>
      <c r="E4567" s="14"/>
      <c r="F4567" s="14" t="str">
        <f t="shared" si="348"/>
        <v>Орхон3-р баг Уурхайчин ДГТ-1</v>
      </c>
      <c r="G4567" s="78" t="s">
        <v>1975</v>
      </c>
      <c r="H4567" s="13"/>
      <c r="I4567" s="7">
        <v>4</v>
      </c>
      <c r="J4567" s="7">
        <v>1980</v>
      </c>
      <c r="K4567" s="13"/>
      <c r="L4567" s="126">
        <v>1</v>
      </c>
      <c r="N4567" s="120">
        <v>90000000</v>
      </c>
      <c r="O4567" s="129">
        <f t="shared" si="349"/>
        <v>90000000</v>
      </c>
      <c r="P4567" s="14">
        <f t="shared" si="350"/>
        <v>0</v>
      </c>
      <c r="Q4567" s="14" t="str">
        <f>+IF(B4567='1'!$D$15,IF(C4567='1'!$D$16,'2'!D4567,""),"")</f>
        <v/>
      </c>
      <c r="S4567" s="36">
        <v>55000000</v>
      </c>
      <c r="T4567" s="87">
        <v>60000000</v>
      </c>
      <c r="U4567" s="96">
        <v>65000000</v>
      </c>
      <c r="V4567" s="108">
        <v>80000000</v>
      </c>
    </row>
    <row r="4568" spans="1:22" hidden="1" x14ac:dyDescent="0.2">
      <c r="A4568" s="103">
        <v>5083</v>
      </c>
      <c r="B4568" s="14" t="s">
        <v>1963</v>
      </c>
      <c r="C4568" s="14" t="s">
        <v>1974</v>
      </c>
      <c r="D4568" s="49" t="s">
        <v>1976</v>
      </c>
      <c r="E4568" s="14"/>
      <c r="F4568" s="14" t="str">
        <f t="shared" si="348"/>
        <v>Орхон3-р баг Уурхайчин ДГТ-2</v>
      </c>
      <c r="G4568" s="78" t="s">
        <v>1976</v>
      </c>
      <c r="H4568" s="13"/>
      <c r="I4568" s="7">
        <v>4</v>
      </c>
      <c r="J4568" s="7">
        <v>1980</v>
      </c>
      <c r="K4568" s="13"/>
      <c r="L4568" s="126">
        <v>1</v>
      </c>
      <c r="N4568" s="120">
        <v>90000000</v>
      </c>
      <c r="O4568" s="129">
        <f t="shared" si="349"/>
        <v>90000000</v>
      </c>
      <c r="P4568" s="14">
        <f t="shared" si="350"/>
        <v>0</v>
      </c>
      <c r="Q4568" s="14" t="str">
        <f>+IF(B4568='1'!$D$15,IF(C4568='1'!$D$16,'2'!D4568,""),"")</f>
        <v/>
      </c>
      <c r="S4568" s="36">
        <v>55000000</v>
      </c>
      <c r="T4568" s="87">
        <v>60000000</v>
      </c>
      <c r="U4568" s="96">
        <v>65000000</v>
      </c>
      <c r="V4568" s="108">
        <v>80000000</v>
      </c>
    </row>
    <row r="4569" spans="1:22" hidden="1" x14ac:dyDescent="0.2">
      <c r="A4569" s="103">
        <v>5084</v>
      </c>
      <c r="B4569" s="14" t="s">
        <v>1963</v>
      </c>
      <c r="C4569" s="14" t="s">
        <v>1974</v>
      </c>
      <c r="D4569" s="49" t="s">
        <v>1977</v>
      </c>
      <c r="E4569" s="14"/>
      <c r="F4569" s="14" t="str">
        <f t="shared" si="348"/>
        <v>Орхон3-р баг Уурхайчин ДГТ-3</v>
      </c>
      <c r="G4569" s="78" t="s">
        <v>1977</v>
      </c>
      <c r="H4569" s="13"/>
      <c r="I4569" s="7">
        <v>4</v>
      </c>
      <c r="J4569" s="7">
        <v>1980</v>
      </c>
      <c r="K4569" s="13"/>
      <c r="L4569" s="126">
        <v>1</v>
      </c>
      <c r="N4569" s="120">
        <v>90000000</v>
      </c>
      <c r="O4569" s="129">
        <f t="shared" si="349"/>
        <v>90000000</v>
      </c>
      <c r="P4569" s="14">
        <f t="shared" si="350"/>
        <v>0</v>
      </c>
      <c r="Q4569" s="14" t="str">
        <f>+IF(B4569='1'!$D$15,IF(C4569='1'!$D$16,'2'!D4569,""),"")</f>
        <v/>
      </c>
      <c r="S4569" s="36">
        <v>55000000</v>
      </c>
      <c r="T4569" s="87">
        <v>60000000</v>
      </c>
      <c r="U4569" s="96">
        <v>65000000</v>
      </c>
      <c r="V4569" s="108">
        <v>80000000</v>
      </c>
    </row>
    <row r="4570" spans="1:22" hidden="1" x14ac:dyDescent="0.2">
      <c r="A4570" s="103">
        <v>5085</v>
      </c>
      <c r="B4570" s="14" t="s">
        <v>1963</v>
      </c>
      <c r="C4570" s="14" t="s">
        <v>1974</v>
      </c>
      <c r="D4570" s="49">
        <v>6</v>
      </c>
      <c r="E4570" s="14"/>
      <c r="F4570" s="14" t="str">
        <f t="shared" si="348"/>
        <v>Орхон3-р баг Уурхайчин 6</v>
      </c>
      <c r="G4570" s="13" t="s">
        <v>1690</v>
      </c>
      <c r="H4570" s="13"/>
      <c r="I4570" s="7">
        <v>4</v>
      </c>
      <c r="J4570" s="7">
        <v>1980</v>
      </c>
      <c r="K4570" s="13"/>
      <c r="L4570" s="126">
        <v>1</v>
      </c>
      <c r="N4570" s="120">
        <v>145000000</v>
      </c>
      <c r="O4570" s="129">
        <f t="shared" si="349"/>
        <v>145000000</v>
      </c>
      <c r="P4570" s="14">
        <f t="shared" si="350"/>
        <v>0</v>
      </c>
      <c r="Q4570" s="14" t="str">
        <f>+IF(B4570='1'!$D$15,IF(C4570='1'!$D$16,'2'!D4570,""),"")</f>
        <v/>
      </c>
      <c r="S4570" s="36">
        <v>82500000</v>
      </c>
      <c r="T4570" s="87">
        <v>95000000</v>
      </c>
      <c r="U4570" s="96">
        <v>115000000</v>
      </c>
      <c r="V4570" s="108">
        <v>140000000</v>
      </c>
    </row>
    <row r="4571" spans="1:22" hidden="1" x14ac:dyDescent="0.2">
      <c r="A4571" s="103">
        <v>5086</v>
      </c>
      <c r="B4571" s="14" t="s">
        <v>1963</v>
      </c>
      <c r="C4571" s="14" t="s">
        <v>1974</v>
      </c>
      <c r="D4571" s="49">
        <v>7</v>
      </c>
      <c r="E4571" s="14"/>
      <c r="F4571" s="14" t="str">
        <f t="shared" si="348"/>
        <v>Орхон3-р баг Уурхайчин 7</v>
      </c>
      <c r="G4571" s="13" t="s">
        <v>1690</v>
      </c>
      <c r="H4571" s="13"/>
      <c r="I4571" s="7">
        <v>4</v>
      </c>
      <c r="J4571" s="7">
        <v>1980</v>
      </c>
      <c r="K4571" s="13"/>
      <c r="L4571" s="126">
        <v>1</v>
      </c>
      <c r="N4571" s="120">
        <v>145000000</v>
      </c>
      <c r="O4571" s="129">
        <f t="shared" si="349"/>
        <v>145000000</v>
      </c>
      <c r="P4571" s="14">
        <f t="shared" si="350"/>
        <v>0</v>
      </c>
      <c r="Q4571" s="14" t="str">
        <f>+IF(B4571='1'!$D$15,IF(C4571='1'!$D$16,'2'!D4571,""),"")</f>
        <v/>
      </c>
      <c r="S4571" s="36">
        <v>82500000</v>
      </c>
      <c r="T4571" s="87">
        <v>95000000</v>
      </c>
      <c r="U4571" s="96">
        <v>115000000</v>
      </c>
      <c r="V4571" s="108">
        <v>140000000</v>
      </c>
    </row>
    <row r="4572" spans="1:22" hidden="1" x14ac:dyDescent="0.2">
      <c r="A4572" s="103">
        <v>5087</v>
      </c>
      <c r="B4572" s="14" t="s">
        <v>1963</v>
      </c>
      <c r="C4572" s="14" t="s">
        <v>1974</v>
      </c>
      <c r="D4572" s="49">
        <v>8</v>
      </c>
      <c r="E4572" s="14"/>
      <c r="F4572" s="14" t="str">
        <f t="shared" si="348"/>
        <v>Орхон3-р баг Уурхайчин 8</v>
      </c>
      <c r="G4572" s="13" t="s">
        <v>1690</v>
      </c>
      <c r="H4572" s="13"/>
      <c r="I4572" s="7">
        <v>4</v>
      </c>
      <c r="J4572" s="7">
        <v>1980</v>
      </c>
      <c r="K4572" s="13"/>
      <c r="L4572" s="126">
        <v>1</v>
      </c>
      <c r="N4572" s="120">
        <v>145000000</v>
      </c>
      <c r="O4572" s="129">
        <f t="shared" si="349"/>
        <v>145000000</v>
      </c>
      <c r="P4572" s="14">
        <f t="shared" si="350"/>
        <v>0</v>
      </c>
      <c r="Q4572" s="14" t="str">
        <f>+IF(B4572='1'!$D$15,IF(C4572='1'!$D$16,'2'!D4572,""),"")</f>
        <v/>
      </c>
      <c r="S4572" s="36">
        <v>82500000</v>
      </c>
      <c r="T4572" s="87">
        <v>95000000</v>
      </c>
      <c r="U4572" s="96">
        <v>115000000</v>
      </c>
      <c r="V4572" s="108">
        <v>140000000</v>
      </c>
    </row>
    <row r="4573" spans="1:22" hidden="1" x14ac:dyDescent="0.2">
      <c r="A4573" s="103">
        <v>5088</v>
      </c>
      <c r="B4573" s="14" t="s">
        <v>1963</v>
      </c>
      <c r="C4573" s="14" t="s">
        <v>1974</v>
      </c>
      <c r="D4573" s="49">
        <v>9</v>
      </c>
      <c r="E4573" s="14"/>
      <c r="F4573" s="14" t="str">
        <f t="shared" si="348"/>
        <v>Орхон3-р баг Уурхайчин 9</v>
      </c>
      <c r="G4573" s="13" t="s">
        <v>1690</v>
      </c>
      <c r="H4573" s="13"/>
      <c r="I4573" s="7">
        <v>4</v>
      </c>
      <c r="J4573" s="7">
        <v>1980</v>
      </c>
      <c r="K4573" s="13"/>
      <c r="L4573" s="126">
        <v>1</v>
      </c>
      <c r="N4573" s="120">
        <v>145000000</v>
      </c>
      <c r="O4573" s="129">
        <f t="shared" si="349"/>
        <v>145000000</v>
      </c>
      <c r="P4573" s="14">
        <f t="shared" si="350"/>
        <v>0</v>
      </c>
      <c r="Q4573" s="14" t="str">
        <f>+IF(B4573='1'!$D$15,IF(C4573='1'!$D$16,'2'!D4573,""),"")</f>
        <v/>
      </c>
      <c r="S4573" s="36">
        <v>82500000</v>
      </c>
      <c r="T4573" s="87">
        <v>95000000</v>
      </c>
      <c r="U4573" s="96">
        <v>115000000</v>
      </c>
      <c r="V4573" s="108">
        <v>140000000</v>
      </c>
    </row>
    <row r="4574" spans="1:22" hidden="1" x14ac:dyDescent="0.2">
      <c r="A4574" s="103">
        <v>5089</v>
      </c>
      <c r="B4574" s="14" t="s">
        <v>1963</v>
      </c>
      <c r="C4574" s="14" t="s">
        <v>1974</v>
      </c>
      <c r="D4574" s="49">
        <v>11</v>
      </c>
      <c r="E4574" s="14"/>
      <c r="F4574" s="14" t="str">
        <f t="shared" si="348"/>
        <v>Орхон3-р баг Уурхайчин 11</v>
      </c>
      <c r="G4574" s="13" t="s">
        <v>1690</v>
      </c>
      <c r="H4574" s="13"/>
      <c r="I4574" s="7">
        <v>4</v>
      </c>
      <c r="J4574" s="7">
        <v>1980</v>
      </c>
      <c r="K4574" s="13"/>
      <c r="L4574" s="126">
        <v>1</v>
      </c>
      <c r="N4574" s="120">
        <v>145000000</v>
      </c>
      <c r="O4574" s="129">
        <f t="shared" si="349"/>
        <v>145000000</v>
      </c>
      <c r="P4574" s="14">
        <f t="shared" si="350"/>
        <v>0</v>
      </c>
      <c r="Q4574" s="14" t="str">
        <f>+IF(B4574='1'!$D$15,IF(C4574='1'!$D$16,'2'!D4574,""),"")</f>
        <v/>
      </c>
      <c r="S4574" s="36">
        <v>85000000</v>
      </c>
      <c r="T4574" s="87">
        <v>95000000</v>
      </c>
      <c r="U4574" s="96">
        <v>115000000</v>
      </c>
      <c r="V4574" s="108">
        <v>140000000</v>
      </c>
    </row>
    <row r="4575" spans="1:22" hidden="1" x14ac:dyDescent="0.2">
      <c r="A4575" s="103">
        <v>5090</v>
      </c>
      <c r="B4575" s="14" t="s">
        <v>1963</v>
      </c>
      <c r="C4575" s="14" t="s">
        <v>1974</v>
      </c>
      <c r="D4575" s="49">
        <v>12</v>
      </c>
      <c r="E4575" s="14"/>
      <c r="F4575" s="14" t="str">
        <f t="shared" ref="F4575:F4627" si="351">+B4575&amp;C4575&amp;D4575</f>
        <v>Орхон3-р баг Уурхайчин 12</v>
      </c>
      <c r="G4575" s="13" t="s">
        <v>1690</v>
      </c>
      <c r="H4575" s="13"/>
      <c r="I4575" s="7">
        <v>4</v>
      </c>
      <c r="J4575" s="7">
        <v>1980</v>
      </c>
      <c r="K4575" s="13"/>
      <c r="L4575" s="126">
        <v>1</v>
      </c>
      <c r="N4575" s="120">
        <v>145000000</v>
      </c>
      <c r="O4575" s="129">
        <f t="shared" si="349"/>
        <v>145000000</v>
      </c>
      <c r="P4575" s="14">
        <f t="shared" si="350"/>
        <v>0</v>
      </c>
      <c r="Q4575" s="14" t="str">
        <f>+IF(B4575='1'!$D$15,IF(C4575='1'!$D$16,'2'!D4575,""),"")</f>
        <v/>
      </c>
      <c r="S4575" s="36">
        <v>85000000</v>
      </c>
      <c r="T4575" s="87">
        <v>95000000</v>
      </c>
      <c r="U4575" s="96">
        <v>115000000</v>
      </c>
      <c r="V4575" s="108">
        <v>140000000</v>
      </c>
    </row>
    <row r="4576" spans="1:22" hidden="1" x14ac:dyDescent="0.2">
      <c r="A4576" s="103">
        <v>5091</v>
      </c>
      <c r="B4576" s="14" t="s">
        <v>1963</v>
      </c>
      <c r="C4576" s="14" t="s">
        <v>1974</v>
      </c>
      <c r="D4576" s="49">
        <v>13</v>
      </c>
      <c r="E4576" s="14"/>
      <c r="F4576" s="14" t="str">
        <f t="shared" si="351"/>
        <v>Орхон3-р баг Уурхайчин 13</v>
      </c>
      <c r="G4576" s="13" t="s">
        <v>1690</v>
      </c>
      <c r="H4576" s="13"/>
      <c r="I4576" s="7">
        <v>4</v>
      </c>
      <c r="J4576" s="7">
        <v>1980</v>
      </c>
      <c r="K4576" s="13"/>
      <c r="L4576" s="126">
        <v>1</v>
      </c>
      <c r="N4576" s="120">
        <v>145000000</v>
      </c>
      <c r="O4576" s="129">
        <f t="shared" si="349"/>
        <v>145000000</v>
      </c>
      <c r="P4576" s="14">
        <f t="shared" si="350"/>
        <v>0</v>
      </c>
      <c r="Q4576" s="14" t="str">
        <f>+IF(B4576='1'!$D$15,IF(C4576='1'!$D$16,'2'!D4576,""),"")</f>
        <v/>
      </c>
      <c r="S4576" s="36">
        <v>85000000</v>
      </c>
      <c r="T4576" s="87">
        <v>95000000</v>
      </c>
      <c r="U4576" s="96">
        <v>115000000</v>
      </c>
      <c r="V4576" s="108">
        <v>140000000</v>
      </c>
    </row>
    <row r="4577" spans="1:22" hidden="1" x14ac:dyDescent="0.2">
      <c r="A4577" s="103">
        <v>5092</v>
      </c>
      <c r="B4577" s="14" t="s">
        <v>1963</v>
      </c>
      <c r="C4577" s="14" t="s">
        <v>1974</v>
      </c>
      <c r="D4577" s="49">
        <v>16</v>
      </c>
      <c r="E4577" s="14"/>
      <c r="F4577" s="14" t="str">
        <f t="shared" si="351"/>
        <v>Орхон3-р баг Уурхайчин 16</v>
      </c>
      <c r="G4577" s="13" t="s">
        <v>1690</v>
      </c>
      <c r="H4577" s="13"/>
      <c r="I4577" s="7">
        <v>4</v>
      </c>
      <c r="J4577" s="7">
        <v>1980</v>
      </c>
      <c r="K4577" s="13"/>
      <c r="L4577" s="126">
        <v>1</v>
      </c>
      <c r="N4577" s="120">
        <v>145000000</v>
      </c>
      <c r="O4577" s="129">
        <f t="shared" si="349"/>
        <v>145000000</v>
      </c>
      <c r="P4577" s="14">
        <f t="shared" si="350"/>
        <v>0</v>
      </c>
      <c r="Q4577" s="14" t="str">
        <f>+IF(B4577='1'!$D$15,IF(C4577='1'!$D$16,'2'!D4577,""),"")</f>
        <v/>
      </c>
      <c r="S4577" s="36">
        <v>85000000</v>
      </c>
      <c r="T4577" s="87">
        <v>95000000</v>
      </c>
      <c r="U4577" s="96">
        <v>115000000</v>
      </c>
      <c r="V4577" s="108">
        <v>140000000</v>
      </c>
    </row>
    <row r="4578" spans="1:22" hidden="1" x14ac:dyDescent="0.2">
      <c r="A4578" s="103">
        <v>5093</v>
      </c>
      <c r="B4578" s="14" t="s">
        <v>1963</v>
      </c>
      <c r="C4578" s="14" t="s">
        <v>1974</v>
      </c>
      <c r="D4578" s="49">
        <v>17</v>
      </c>
      <c r="E4578" s="14"/>
      <c r="F4578" s="14" t="str">
        <f t="shared" si="351"/>
        <v>Орхон3-р баг Уурхайчин 17</v>
      </c>
      <c r="G4578" s="13" t="s">
        <v>1690</v>
      </c>
      <c r="H4578" s="13"/>
      <c r="I4578" s="7">
        <v>4</v>
      </c>
      <c r="J4578" s="7">
        <v>1980</v>
      </c>
      <c r="K4578" s="13"/>
      <c r="L4578" s="126">
        <v>1</v>
      </c>
      <c r="N4578" s="120">
        <v>145000000</v>
      </c>
      <c r="O4578" s="129">
        <f t="shared" si="349"/>
        <v>145000000</v>
      </c>
      <c r="P4578" s="14">
        <f t="shared" si="350"/>
        <v>0</v>
      </c>
      <c r="Q4578" s="14" t="str">
        <f>+IF(B4578='1'!$D$15,IF(C4578='1'!$D$16,'2'!D4578,""),"")</f>
        <v/>
      </c>
      <c r="S4578" s="36">
        <v>85000000</v>
      </c>
      <c r="T4578" s="87">
        <v>95000000</v>
      </c>
      <c r="U4578" s="96">
        <v>115000000</v>
      </c>
      <c r="V4578" s="108">
        <v>140000000</v>
      </c>
    </row>
    <row r="4579" spans="1:22" hidden="1" x14ac:dyDescent="0.2">
      <c r="A4579" s="103">
        <v>5094</v>
      </c>
      <c r="B4579" s="14" t="s">
        <v>1963</v>
      </c>
      <c r="C4579" s="14" t="s">
        <v>1974</v>
      </c>
      <c r="D4579" s="49">
        <v>19</v>
      </c>
      <c r="E4579" s="14"/>
      <c r="F4579" s="14" t="str">
        <f t="shared" si="351"/>
        <v>Орхон3-р баг Уурхайчин 19</v>
      </c>
      <c r="G4579" s="13" t="s">
        <v>1690</v>
      </c>
      <c r="H4579" s="13"/>
      <c r="I4579" s="7">
        <v>4</v>
      </c>
      <c r="J4579" s="7">
        <v>1980</v>
      </c>
      <c r="K4579" s="13"/>
      <c r="L4579" s="126">
        <v>1</v>
      </c>
      <c r="N4579" s="120">
        <v>145000000</v>
      </c>
      <c r="O4579" s="129">
        <f t="shared" si="349"/>
        <v>145000000</v>
      </c>
      <c r="P4579" s="14">
        <f t="shared" si="350"/>
        <v>0</v>
      </c>
      <c r="Q4579" s="14" t="str">
        <f>+IF(B4579='1'!$D$15,IF(C4579='1'!$D$16,'2'!D4579,""),"")</f>
        <v/>
      </c>
      <c r="S4579" s="36">
        <v>82500000</v>
      </c>
      <c r="T4579" s="87">
        <v>95000000</v>
      </c>
      <c r="U4579" s="96">
        <v>115000000</v>
      </c>
      <c r="V4579" s="108">
        <v>140000000</v>
      </c>
    </row>
    <row r="4580" spans="1:22" hidden="1" x14ac:dyDescent="0.2">
      <c r="A4580" s="103">
        <v>5095</v>
      </c>
      <c r="B4580" s="14" t="s">
        <v>1963</v>
      </c>
      <c r="C4580" s="14" t="s">
        <v>1974</v>
      </c>
      <c r="D4580" s="49">
        <v>20</v>
      </c>
      <c r="E4580" s="14"/>
      <c r="F4580" s="14" t="str">
        <f t="shared" si="351"/>
        <v>Орхон3-р баг Уурхайчин 20</v>
      </c>
      <c r="G4580" s="13" t="s">
        <v>1690</v>
      </c>
      <c r="H4580" s="13"/>
      <c r="I4580" s="7">
        <v>4</v>
      </c>
      <c r="J4580" s="7">
        <v>1980</v>
      </c>
      <c r="K4580" s="13"/>
      <c r="L4580" s="126">
        <v>1</v>
      </c>
      <c r="N4580" s="120">
        <v>145000000</v>
      </c>
      <c r="O4580" s="129">
        <f t="shared" si="349"/>
        <v>145000000</v>
      </c>
      <c r="P4580" s="14">
        <f t="shared" si="350"/>
        <v>0</v>
      </c>
      <c r="Q4580" s="14" t="str">
        <f>+IF(B4580='1'!$D$15,IF(C4580='1'!$D$16,'2'!D4580,""),"")</f>
        <v/>
      </c>
      <c r="S4580" s="36">
        <v>82500000</v>
      </c>
      <c r="T4580" s="87">
        <v>95000000</v>
      </c>
      <c r="U4580" s="96">
        <v>115000000</v>
      </c>
      <c r="V4580" s="108">
        <v>140000000</v>
      </c>
    </row>
    <row r="4581" spans="1:22" hidden="1" x14ac:dyDescent="0.2">
      <c r="A4581" s="103">
        <v>5096</v>
      </c>
      <c r="B4581" s="14" t="s">
        <v>1963</v>
      </c>
      <c r="C4581" s="14" t="s">
        <v>1974</v>
      </c>
      <c r="D4581" s="49">
        <v>22</v>
      </c>
      <c r="E4581" s="14"/>
      <c r="F4581" s="14" t="str">
        <f t="shared" si="351"/>
        <v>Орхон3-р баг Уурхайчин 22</v>
      </c>
      <c r="G4581" s="13" t="s">
        <v>1690</v>
      </c>
      <c r="H4581" s="13"/>
      <c r="I4581" s="7">
        <v>4</v>
      </c>
      <c r="J4581" s="7">
        <v>1980</v>
      </c>
      <c r="K4581" s="13"/>
      <c r="L4581" s="126">
        <v>1</v>
      </c>
      <c r="N4581" s="120">
        <v>145000000</v>
      </c>
      <c r="O4581" s="129">
        <f t="shared" si="349"/>
        <v>145000000</v>
      </c>
      <c r="P4581" s="14">
        <f t="shared" si="350"/>
        <v>0</v>
      </c>
      <c r="Q4581" s="14" t="str">
        <f>+IF(B4581='1'!$D$15,IF(C4581='1'!$D$16,'2'!D4581,""),"")</f>
        <v/>
      </c>
      <c r="S4581" s="36">
        <v>85000000</v>
      </c>
      <c r="T4581" s="87">
        <v>95000000</v>
      </c>
      <c r="U4581" s="96">
        <v>115000000</v>
      </c>
      <c r="V4581" s="108">
        <v>140000000</v>
      </c>
    </row>
    <row r="4582" spans="1:22" hidden="1" x14ac:dyDescent="0.2">
      <c r="A4582" s="103">
        <v>5097</v>
      </c>
      <c r="B4582" s="14" t="s">
        <v>1963</v>
      </c>
      <c r="C4582" s="14" t="s">
        <v>1974</v>
      </c>
      <c r="D4582" s="49">
        <v>23</v>
      </c>
      <c r="E4582" s="14"/>
      <c r="F4582" s="14" t="str">
        <f t="shared" si="351"/>
        <v>Орхон3-р баг Уурхайчин 23</v>
      </c>
      <c r="G4582" s="13" t="s">
        <v>1690</v>
      </c>
      <c r="H4582" s="13"/>
      <c r="I4582" s="7">
        <v>4</v>
      </c>
      <c r="J4582" s="7">
        <v>1980</v>
      </c>
      <c r="K4582" s="13"/>
      <c r="L4582" s="126">
        <v>1</v>
      </c>
      <c r="N4582" s="120">
        <v>145000000</v>
      </c>
      <c r="O4582" s="129">
        <f t="shared" si="349"/>
        <v>145000000</v>
      </c>
      <c r="P4582" s="14">
        <f t="shared" si="350"/>
        <v>0</v>
      </c>
      <c r="Q4582" s="14" t="str">
        <f>+IF(B4582='1'!$D$15,IF(C4582='1'!$D$16,'2'!D4582,""),"")</f>
        <v/>
      </c>
      <c r="S4582" s="36">
        <v>82500000</v>
      </c>
      <c r="T4582" s="87">
        <v>95000000</v>
      </c>
      <c r="U4582" s="96">
        <v>115000000</v>
      </c>
      <c r="V4582" s="108">
        <v>140000000</v>
      </c>
    </row>
    <row r="4583" spans="1:22" hidden="1" x14ac:dyDescent="0.2">
      <c r="A4583" s="103">
        <v>5098</v>
      </c>
      <c r="B4583" s="14" t="s">
        <v>1963</v>
      </c>
      <c r="C4583" s="14" t="s">
        <v>1974</v>
      </c>
      <c r="D4583" s="49">
        <v>24</v>
      </c>
      <c r="E4583" s="14"/>
      <c r="F4583" s="14" t="str">
        <f t="shared" si="351"/>
        <v>Орхон3-р баг Уурхайчин 24</v>
      </c>
      <c r="G4583" s="13" t="s">
        <v>1690</v>
      </c>
      <c r="H4583" s="13"/>
      <c r="I4583" s="7">
        <v>4</v>
      </c>
      <c r="J4583" s="7">
        <v>1980</v>
      </c>
      <c r="K4583" s="13"/>
      <c r="L4583" s="126">
        <v>1</v>
      </c>
      <c r="N4583" s="120">
        <v>145000000</v>
      </c>
      <c r="O4583" s="129">
        <f t="shared" si="349"/>
        <v>145000000</v>
      </c>
      <c r="P4583" s="14">
        <f t="shared" si="350"/>
        <v>0</v>
      </c>
      <c r="Q4583" s="14" t="str">
        <f>+IF(B4583='1'!$D$15,IF(C4583='1'!$D$16,'2'!D4583,""),"")</f>
        <v/>
      </c>
      <c r="S4583" s="36">
        <v>82500000</v>
      </c>
      <c r="T4583" s="87">
        <v>95000000</v>
      </c>
      <c r="U4583" s="96">
        <v>115000000</v>
      </c>
      <c r="V4583" s="108">
        <v>140000000</v>
      </c>
    </row>
    <row r="4584" spans="1:22" hidden="1" x14ac:dyDescent="0.2">
      <c r="A4584" s="103">
        <v>5099</v>
      </c>
      <c r="B4584" s="14" t="s">
        <v>1963</v>
      </c>
      <c r="C4584" s="93" t="s">
        <v>1974</v>
      </c>
      <c r="D4584" s="94">
        <v>50</v>
      </c>
      <c r="E4584" s="14"/>
      <c r="F4584" s="14" t="str">
        <f t="shared" si="351"/>
        <v>Орхон3-р баг Уурхайчин 50</v>
      </c>
      <c r="G4584" s="101" t="s">
        <v>2550</v>
      </c>
      <c r="H4584" s="13"/>
      <c r="I4584" s="49">
        <v>5</v>
      </c>
      <c r="J4584" s="49">
        <v>2008</v>
      </c>
      <c r="K4584" s="13"/>
      <c r="L4584" s="126">
        <v>1</v>
      </c>
      <c r="N4584" s="120">
        <v>0</v>
      </c>
      <c r="O4584" s="129">
        <f t="shared" si="349"/>
        <v>0</v>
      </c>
      <c r="P4584" s="14">
        <f t="shared" si="350"/>
        <v>0</v>
      </c>
      <c r="Q4584" s="14" t="str">
        <f>+IF(B4584='1'!$D$15,IF(C4584='1'!$D$16,'2'!D4584,""),"")</f>
        <v/>
      </c>
      <c r="S4584" s="36"/>
      <c r="T4584" s="87">
        <v>1850000</v>
      </c>
      <c r="U4584" s="95">
        <v>1850000</v>
      </c>
      <c r="V4584" s="108">
        <v>0</v>
      </c>
    </row>
    <row r="4585" spans="1:22" hidden="1" x14ac:dyDescent="0.2">
      <c r="A4585" s="103">
        <v>5100</v>
      </c>
      <c r="B4585" s="14" t="s">
        <v>1963</v>
      </c>
      <c r="C4585" s="93" t="s">
        <v>1974</v>
      </c>
      <c r="D4585" s="94" t="s">
        <v>176</v>
      </c>
      <c r="E4585" s="14"/>
      <c r="F4585" s="14" t="str">
        <f t="shared" si="351"/>
        <v>Орхон3-р баг Уурхайчин 35А</v>
      </c>
      <c r="G4585" s="101" t="s">
        <v>2551</v>
      </c>
      <c r="H4585" s="13"/>
      <c r="I4585" s="49">
        <v>3</v>
      </c>
      <c r="J4585" s="49"/>
      <c r="K4585" s="13"/>
      <c r="L4585" s="126">
        <v>1</v>
      </c>
      <c r="N4585" s="120">
        <v>0</v>
      </c>
      <c r="O4585" s="129">
        <f t="shared" si="349"/>
        <v>0</v>
      </c>
      <c r="P4585" s="14">
        <f t="shared" si="350"/>
        <v>0</v>
      </c>
      <c r="Q4585" s="14" t="str">
        <f>+IF(B4585='1'!$D$15,IF(C4585='1'!$D$16,'2'!D4585,""),"")</f>
        <v/>
      </c>
      <c r="S4585" s="36"/>
      <c r="T4585" s="87"/>
      <c r="U4585" s="95">
        <v>0</v>
      </c>
      <c r="V4585" s="108">
        <v>0</v>
      </c>
    </row>
    <row r="4586" spans="1:22" hidden="1" x14ac:dyDescent="0.2">
      <c r="A4586" s="103">
        <v>5101</v>
      </c>
      <c r="B4586" s="14" t="s">
        <v>1963</v>
      </c>
      <c r="C4586" s="14" t="s">
        <v>1974</v>
      </c>
      <c r="D4586" s="49" t="s">
        <v>2678</v>
      </c>
      <c r="E4586" s="14"/>
      <c r="F4586" s="14" t="str">
        <f t="shared" si="351"/>
        <v>Орхон3-р баг Уурхайчин ББ парк</v>
      </c>
      <c r="G4586" s="77" t="s">
        <v>1978</v>
      </c>
      <c r="H4586" s="13"/>
      <c r="I4586" s="49">
        <v>4</v>
      </c>
      <c r="J4586" s="49">
        <v>2021</v>
      </c>
      <c r="K4586" s="13"/>
      <c r="L4586" s="126">
        <v>1</v>
      </c>
      <c r="N4586" s="121">
        <v>2300000</v>
      </c>
      <c r="O4586" s="129">
        <f t="shared" si="349"/>
        <v>2300000</v>
      </c>
      <c r="P4586" s="14">
        <f t="shared" si="350"/>
        <v>0</v>
      </c>
      <c r="Q4586" s="14" t="str">
        <f>+IF(B4586='1'!$D$15,IF(C4586='1'!$D$16,'2'!D4586,""),"")</f>
        <v/>
      </c>
      <c r="S4586" s="36">
        <v>2000000</v>
      </c>
      <c r="T4586" s="88">
        <v>2000000</v>
      </c>
      <c r="U4586" s="98">
        <v>1900000</v>
      </c>
      <c r="V4586" s="112">
        <v>2100000</v>
      </c>
    </row>
    <row r="4587" spans="1:22" hidden="1" x14ac:dyDescent="0.2">
      <c r="A4587" s="103">
        <v>5102</v>
      </c>
      <c r="B4587" s="14" t="s">
        <v>1963</v>
      </c>
      <c r="C4587" s="14" t="s">
        <v>1974</v>
      </c>
      <c r="D4587" s="49">
        <v>45</v>
      </c>
      <c r="E4587" s="14"/>
      <c r="F4587" s="14" t="str">
        <f t="shared" si="351"/>
        <v>Орхон3-р баг Уурхайчин 45</v>
      </c>
      <c r="G4587" s="77" t="s">
        <v>2319</v>
      </c>
      <c r="H4587" s="13"/>
      <c r="I4587" s="49">
        <v>5</v>
      </c>
      <c r="J4587" s="49">
        <v>2015</v>
      </c>
      <c r="K4587" s="13"/>
      <c r="L4587" s="126">
        <v>1</v>
      </c>
      <c r="N4587" s="120">
        <v>2800000</v>
      </c>
      <c r="O4587" s="129">
        <f t="shared" si="349"/>
        <v>2800000</v>
      </c>
      <c r="P4587" s="14">
        <f t="shared" si="350"/>
        <v>0</v>
      </c>
      <c r="Q4587" s="14" t="str">
        <f>+IF(B4587='1'!$D$15,IF(C4587='1'!$D$16,'2'!D4587,""),"")</f>
        <v/>
      </c>
      <c r="S4587" s="36"/>
      <c r="T4587" s="87"/>
      <c r="U4587" s="96">
        <v>2300000</v>
      </c>
      <c r="V4587" s="108">
        <v>2600000</v>
      </c>
    </row>
    <row r="4588" spans="1:22" hidden="1" x14ac:dyDescent="0.2">
      <c r="A4588" s="103">
        <v>5103</v>
      </c>
      <c r="B4588" s="14" t="s">
        <v>1963</v>
      </c>
      <c r="C4588" s="14" t="s">
        <v>1979</v>
      </c>
      <c r="D4588" s="49" t="s">
        <v>2138</v>
      </c>
      <c r="E4588" s="14"/>
      <c r="F4588" s="14" t="str">
        <f t="shared" si="351"/>
        <v>Орхон4-р баг Хүрэн булаг 5 /Угсармал 4 давхар/</v>
      </c>
      <c r="G4588" s="13" t="s">
        <v>1690</v>
      </c>
      <c r="H4588" s="13"/>
      <c r="I4588" s="7">
        <v>4</v>
      </c>
      <c r="J4588" s="7">
        <v>1980</v>
      </c>
      <c r="K4588" s="13"/>
      <c r="L4588" s="126">
        <v>1</v>
      </c>
      <c r="N4588" s="120">
        <v>145000000</v>
      </c>
      <c r="O4588" s="129">
        <f t="shared" si="349"/>
        <v>145000000</v>
      </c>
      <c r="P4588" s="14">
        <f t="shared" si="350"/>
        <v>0</v>
      </c>
      <c r="Q4588" s="14" t="str">
        <f>+IF(B4588='1'!$D$15,IF(C4588='1'!$D$16,'2'!D4588,""),"")</f>
        <v/>
      </c>
      <c r="S4588" s="36">
        <v>85000000</v>
      </c>
      <c r="T4588" s="87">
        <v>95000000</v>
      </c>
      <c r="U4588" s="96">
        <v>115000000</v>
      </c>
      <c r="V4588" s="108">
        <v>140000000</v>
      </c>
    </row>
    <row r="4589" spans="1:22" hidden="1" x14ac:dyDescent="0.2">
      <c r="A4589" s="103">
        <v>5104</v>
      </c>
      <c r="B4589" s="14" t="s">
        <v>1963</v>
      </c>
      <c r="C4589" s="14" t="s">
        <v>1979</v>
      </c>
      <c r="D4589" s="49" t="s">
        <v>2139</v>
      </c>
      <c r="E4589" s="14"/>
      <c r="F4589" s="14" t="str">
        <f t="shared" si="351"/>
        <v>Орхон4-р баг Хүрэн булаг 6 /Угсармал 4 давхар/</v>
      </c>
      <c r="G4589" s="13" t="s">
        <v>1690</v>
      </c>
      <c r="H4589" s="13"/>
      <c r="I4589" s="7">
        <v>4</v>
      </c>
      <c r="J4589" s="7">
        <v>1980</v>
      </c>
      <c r="K4589" s="13"/>
      <c r="L4589" s="126">
        <v>1</v>
      </c>
      <c r="N4589" s="120">
        <v>145000000</v>
      </c>
      <c r="O4589" s="129">
        <f t="shared" si="349"/>
        <v>145000000</v>
      </c>
      <c r="P4589" s="14">
        <f t="shared" si="350"/>
        <v>0</v>
      </c>
      <c r="Q4589" s="14" t="str">
        <f>+IF(B4589='1'!$D$15,IF(C4589='1'!$D$16,'2'!D4589,""),"")</f>
        <v/>
      </c>
      <c r="S4589" s="36">
        <v>85000000</v>
      </c>
      <c r="T4589" s="87">
        <v>95000000</v>
      </c>
      <c r="U4589" s="96">
        <v>115000000</v>
      </c>
      <c r="V4589" s="108">
        <v>140000000</v>
      </c>
    </row>
    <row r="4590" spans="1:22" hidden="1" x14ac:dyDescent="0.2">
      <c r="A4590" s="103">
        <v>5105</v>
      </c>
      <c r="B4590" s="14" t="s">
        <v>1963</v>
      </c>
      <c r="C4590" s="14" t="s">
        <v>1979</v>
      </c>
      <c r="D4590" s="49">
        <v>7</v>
      </c>
      <c r="E4590" s="14"/>
      <c r="F4590" s="14" t="str">
        <f t="shared" si="351"/>
        <v>Орхон4-р баг Хүрэн булаг 7</v>
      </c>
      <c r="G4590" s="13" t="s">
        <v>1690</v>
      </c>
      <c r="H4590" s="13"/>
      <c r="I4590" s="7">
        <v>4</v>
      </c>
      <c r="J4590" s="7">
        <v>1980</v>
      </c>
      <c r="K4590" s="13"/>
      <c r="L4590" s="126">
        <v>1</v>
      </c>
      <c r="N4590" s="120">
        <v>145000000</v>
      </c>
      <c r="O4590" s="129">
        <f t="shared" si="349"/>
        <v>145000000</v>
      </c>
      <c r="P4590" s="14">
        <f t="shared" si="350"/>
        <v>0</v>
      </c>
      <c r="Q4590" s="14" t="str">
        <f>+IF(B4590='1'!$D$15,IF(C4590='1'!$D$16,'2'!D4590,""),"")</f>
        <v/>
      </c>
      <c r="S4590" s="36">
        <v>85000000</v>
      </c>
      <c r="T4590" s="87">
        <v>95000000</v>
      </c>
      <c r="U4590" s="96">
        <v>115000000</v>
      </c>
      <c r="V4590" s="108">
        <v>140000000</v>
      </c>
    </row>
    <row r="4591" spans="1:22" hidden="1" x14ac:dyDescent="0.2">
      <c r="A4591" s="103">
        <v>5106</v>
      </c>
      <c r="B4591" s="14" t="s">
        <v>1963</v>
      </c>
      <c r="C4591" s="14" t="s">
        <v>1979</v>
      </c>
      <c r="D4591" s="49">
        <v>8</v>
      </c>
      <c r="E4591" s="14"/>
      <c r="F4591" s="14" t="str">
        <f t="shared" si="351"/>
        <v>Орхон4-р баг Хүрэн булаг 8</v>
      </c>
      <c r="G4591" s="13" t="s">
        <v>1690</v>
      </c>
      <c r="H4591" s="13"/>
      <c r="I4591" s="7">
        <v>4</v>
      </c>
      <c r="J4591" s="7">
        <v>1980</v>
      </c>
      <c r="K4591" s="13"/>
      <c r="L4591" s="126">
        <v>1</v>
      </c>
      <c r="N4591" s="120">
        <v>145000000</v>
      </c>
      <c r="O4591" s="129">
        <f t="shared" si="349"/>
        <v>145000000</v>
      </c>
      <c r="P4591" s="14">
        <f t="shared" si="350"/>
        <v>0</v>
      </c>
      <c r="Q4591" s="14" t="str">
        <f>+IF(B4591='1'!$D$15,IF(C4591='1'!$D$16,'2'!D4591,""),"")</f>
        <v/>
      </c>
      <c r="S4591" s="36">
        <v>85000000</v>
      </c>
      <c r="T4591" s="87">
        <v>95000000</v>
      </c>
      <c r="U4591" s="96">
        <v>115000000</v>
      </c>
      <c r="V4591" s="108">
        <v>140000000</v>
      </c>
    </row>
    <row r="4592" spans="1:22" hidden="1" x14ac:dyDescent="0.2">
      <c r="A4592" s="103">
        <v>5107</v>
      </c>
      <c r="B4592" s="14" t="s">
        <v>1963</v>
      </c>
      <c r="C4592" s="14" t="s">
        <v>1979</v>
      </c>
      <c r="D4592" s="49">
        <v>9</v>
      </c>
      <c r="E4592" s="14"/>
      <c r="F4592" s="14" t="str">
        <f t="shared" si="351"/>
        <v>Орхон4-р баг Хүрэн булаг 9</v>
      </c>
      <c r="G4592" s="13" t="s">
        <v>1690</v>
      </c>
      <c r="H4592" s="13"/>
      <c r="I4592" s="7">
        <v>4</v>
      </c>
      <c r="J4592" s="7">
        <v>1980</v>
      </c>
      <c r="K4592" s="13"/>
      <c r="L4592" s="126">
        <v>1</v>
      </c>
      <c r="N4592" s="120">
        <v>145000000</v>
      </c>
      <c r="O4592" s="129">
        <f t="shared" si="349"/>
        <v>145000000</v>
      </c>
      <c r="P4592" s="14">
        <f t="shared" si="350"/>
        <v>0</v>
      </c>
      <c r="Q4592" s="14" t="str">
        <f>+IF(B4592='1'!$D$15,IF(C4592='1'!$D$16,'2'!D4592,""),"")</f>
        <v/>
      </c>
      <c r="S4592" s="36">
        <v>85000000</v>
      </c>
      <c r="T4592" s="87">
        <v>95000000</v>
      </c>
      <c r="U4592" s="96">
        <v>115000000</v>
      </c>
      <c r="V4592" s="108">
        <v>140000000</v>
      </c>
    </row>
    <row r="4593" spans="1:22" hidden="1" x14ac:dyDescent="0.2">
      <c r="A4593" s="103">
        <v>5108</v>
      </c>
      <c r="B4593" s="14" t="s">
        <v>1963</v>
      </c>
      <c r="C4593" s="14" t="s">
        <v>1979</v>
      </c>
      <c r="D4593" s="49">
        <v>10</v>
      </c>
      <c r="E4593" s="14"/>
      <c r="F4593" s="14" t="str">
        <f t="shared" si="351"/>
        <v>Орхон4-р баг Хүрэн булаг 10</v>
      </c>
      <c r="G4593" s="13" t="s">
        <v>1690</v>
      </c>
      <c r="H4593" s="13"/>
      <c r="I4593" s="7">
        <v>4</v>
      </c>
      <c r="J4593" s="7">
        <v>1980</v>
      </c>
      <c r="K4593" s="13"/>
      <c r="L4593" s="126">
        <v>1</v>
      </c>
      <c r="N4593" s="120">
        <v>145000000</v>
      </c>
      <c r="O4593" s="129">
        <f t="shared" si="349"/>
        <v>145000000</v>
      </c>
      <c r="P4593" s="14">
        <f t="shared" si="350"/>
        <v>0</v>
      </c>
      <c r="Q4593" s="14" t="str">
        <f>+IF(B4593='1'!$D$15,IF(C4593='1'!$D$16,'2'!D4593,""),"")</f>
        <v/>
      </c>
      <c r="S4593" s="36">
        <v>85000000</v>
      </c>
      <c r="T4593" s="87">
        <v>95000000</v>
      </c>
      <c r="U4593" s="96">
        <v>115000000</v>
      </c>
      <c r="V4593" s="108">
        <v>140000000</v>
      </c>
    </row>
    <row r="4594" spans="1:22" hidden="1" x14ac:dyDescent="0.2">
      <c r="A4594" s="103">
        <v>5109</v>
      </c>
      <c r="B4594" s="14" t="s">
        <v>1963</v>
      </c>
      <c r="C4594" s="14" t="s">
        <v>1979</v>
      </c>
      <c r="D4594" s="49">
        <v>14</v>
      </c>
      <c r="E4594" s="14"/>
      <c r="F4594" s="14" t="str">
        <f t="shared" si="351"/>
        <v>Орхон4-р баг Хүрэн булаг 14</v>
      </c>
      <c r="G4594" s="13" t="s">
        <v>1688</v>
      </c>
      <c r="H4594" s="13"/>
      <c r="I4594" s="7">
        <v>9</v>
      </c>
      <c r="J4594" s="7">
        <v>1980</v>
      </c>
      <c r="K4594" s="13"/>
      <c r="L4594" s="126">
        <v>1</v>
      </c>
      <c r="N4594" s="120">
        <v>150000000</v>
      </c>
      <c r="O4594" s="129">
        <f t="shared" si="349"/>
        <v>150000000</v>
      </c>
      <c r="P4594" s="14">
        <f t="shared" si="350"/>
        <v>0</v>
      </c>
      <c r="Q4594" s="14" t="str">
        <f>+IF(B4594='1'!$D$15,IF(C4594='1'!$D$16,'2'!D4594,""),"")</f>
        <v/>
      </c>
      <c r="S4594" s="36">
        <v>95000000</v>
      </c>
      <c r="T4594" s="87">
        <v>105000000</v>
      </c>
      <c r="U4594" s="96">
        <v>125000000</v>
      </c>
      <c r="V4594" s="108">
        <v>145000000</v>
      </c>
    </row>
    <row r="4595" spans="1:22" hidden="1" x14ac:dyDescent="0.2">
      <c r="A4595" s="103">
        <v>5110</v>
      </c>
      <c r="B4595" s="14" t="s">
        <v>1963</v>
      </c>
      <c r="C4595" s="14" t="s">
        <v>1979</v>
      </c>
      <c r="D4595" s="49">
        <v>16</v>
      </c>
      <c r="E4595" s="14"/>
      <c r="F4595" s="14" t="str">
        <f t="shared" si="351"/>
        <v>Орхон4-р баг Хүрэн булаг 16</v>
      </c>
      <c r="G4595" s="13" t="s">
        <v>1688</v>
      </c>
      <c r="H4595" s="13"/>
      <c r="I4595" s="7">
        <v>9</v>
      </c>
      <c r="J4595" s="7">
        <v>1980</v>
      </c>
      <c r="K4595" s="13"/>
      <c r="L4595" s="126">
        <v>1</v>
      </c>
      <c r="N4595" s="120">
        <v>150000000</v>
      </c>
      <c r="O4595" s="129">
        <f t="shared" si="349"/>
        <v>150000000</v>
      </c>
      <c r="P4595" s="14">
        <f t="shared" si="350"/>
        <v>0</v>
      </c>
      <c r="Q4595" s="14" t="str">
        <f>+IF(B4595='1'!$D$15,IF(C4595='1'!$D$16,'2'!D4595,""),"")</f>
        <v/>
      </c>
      <c r="S4595" s="36">
        <v>95000000</v>
      </c>
      <c r="T4595" s="87">
        <v>105000000</v>
      </c>
      <c r="U4595" s="96">
        <v>125000000</v>
      </c>
      <c r="V4595" s="108">
        <v>145000000</v>
      </c>
    </row>
    <row r="4596" spans="1:22" hidden="1" x14ac:dyDescent="0.2">
      <c r="A4596" s="103">
        <v>5111</v>
      </c>
      <c r="B4596" s="14" t="s">
        <v>1963</v>
      </c>
      <c r="C4596" s="14" t="s">
        <v>1979</v>
      </c>
      <c r="D4596" s="49">
        <v>18</v>
      </c>
      <c r="E4596" s="14"/>
      <c r="F4596" s="14" t="str">
        <f t="shared" si="351"/>
        <v>Орхон4-р баг Хүрэн булаг 18</v>
      </c>
      <c r="G4596" s="13" t="s">
        <v>1688</v>
      </c>
      <c r="H4596" s="13"/>
      <c r="I4596" s="7">
        <v>9</v>
      </c>
      <c r="J4596" s="7">
        <v>1980</v>
      </c>
      <c r="K4596" s="13"/>
      <c r="L4596" s="126">
        <v>1</v>
      </c>
      <c r="N4596" s="120">
        <v>150000000</v>
      </c>
      <c r="O4596" s="129">
        <f t="shared" si="349"/>
        <v>150000000</v>
      </c>
      <c r="P4596" s="14">
        <f t="shared" si="350"/>
        <v>0</v>
      </c>
      <c r="Q4596" s="14" t="str">
        <f>+IF(B4596='1'!$D$15,IF(C4596='1'!$D$16,'2'!D4596,""),"")</f>
        <v/>
      </c>
      <c r="S4596" s="36">
        <v>95000000</v>
      </c>
      <c r="T4596" s="87">
        <v>105000000</v>
      </c>
      <c r="U4596" s="96">
        <v>125000000</v>
      </c>
      <c r="V4596" s="108">
        <v>145000000</v>
      </c>
    </row>
    <row r="4597" spans="1:22" hidden="1" x14ac:dyDescent="0.2">
      <c r="A4597" s="103">
        <v>5112</v>
      </c>
      <c r="B4597" s="14" t="s">
        <v>1963</v>
      </c>
      <c r="C4597" s="14" t="s">
        <v>1979</v>
      </c>
      <c r="D4597" s="49">
        <v>20</v>
      </c>
      <c r="E4597" s="14"/>
      <c r="F4597" s="14" t="str">
        <f t="shared" si="351"/>
        <v>Орхон4-р баг Хүрэн булаг 20</v>
      </c>
      <c r="G4597" s="13" t="s">
        <v>1688</v>
      </c>
      <c r="H4597" s="13"/>
      <c r="I4597" s="7">
        <v>9</v>
      </c>
      <c r="J4597" s="7">
        <v>1980</v>
      </c>
      <c r="K4597" s="13"/>
      <c r="L4597" s="126">
        <v>1</v>
      </c>
      <c r="N4597" s="120">
        <v>150000000</v>
      </c>
      <c r="O4597" s="129">
        <f t="shared" si="349"/>
        <v>150000000</v>
      </c>
      <c r="P4597" s="14">
        <f t="shared" si="350"/>
        <v>0</v>
      </c>
      <c r="Q4597" s="14" t="str">
        <f>+IF(B4597='1'!$D$15,IF(C4597='1'!$D$16,'2'!D4597,""),"")</f>
        <v/>
      </c>
      <c r="S4597" s="36">
        <v>95000000</v>
      </c>
      <c r="T4597" s="87">
        <v>105000000</v>
      </c>
      <c r="U4597" s="96">
        <v>125000000</v>
      </c>
      <c r="V4597" s="108">
        <v>145000000</v>
      </c>
    </row>
    <row r="4598" spans="1:22" hidden="1" x14ac:dyDescent="0.2">
      <c r="A4598" s="103">
        <v>5113</v>
      </c>
      <c r="B4598" s="14" t="s">
        <v>1963</v>
      </c>
      <c r="C4598" s="14" t="s">
        <v>1979</v>
      </c>
      <c r="D4598" s="49">
        <v>22</v>
      </c>
      <c r="E4598" s="14"/>
      <c r="F4598" s="14" t="str">
        <f t="shared" si="351"/>
        <v>Орхон4-р баг Хүрэн булаг 22</v>
      </c>
      <c r="G4598" s="13" t="s">
        <v>1690</v>
      </c>
      <c r="H4598" s="13"/>
      <c r="I4598" s="7">
        <v>4</v>
      </c>
      <c r="J4598" s="7">
        <v>1980</v>
      </c>
      <c r="K4598" s="13"/>
      <c r="L4598" s="126">
        <v>1</v>
      </c>
      <c r="N4598" s="120">
        <v>145000000</v>
      </c>
      <c r="O4598" s="129">
        <f t="shared" si="349"/>
        <v>145000000</v>
      </c>
      <c r="P4598" s="14">
        <f t="shared" si="350"/>
        <v>0</v>
      </c>
      <c r="Q4598" s="14" t="str">
        <f>+IF(B4598='1'!$D$15,IF(C4598='1'!$D$16,'2'!D4598,""),"")</f>
        <v/>
      </c>
      <c r="S4598" s="36">
        <v>85000000</v>
      </c>
      <c r="T4598" s="87">
        <v>95000000</v>
      </c>
      <c r="U4598" s="96">
        <v>115000000</v>
      </c>
      <c r="V4598" s="108">
        <v>140000000</v>
      </c>
    </row>
    <row r="4599" spans="1:22" hidden="1" x14ac:dyDescent="0.2">
      <c r="A4599" s="103">
        <v>5114</v>
      </c>
      <c r="B4599" s="14" t="s">
        <v>1963</v>
      </c>
      <c r="C4599" s="14" t="s">
        <v>1979</v>
      </c>
      <c r="D4599" s="49">
        <v>23</v>
      </c>
      <c r="E4599" s="14"/>
      <c r="F4599" s="14" t="str">
        <f t="shared" si="351"/>
        <v>Орхон4-р баг Хүрэн булаг 23</v>
      </c>
      <c r="G4599" s="13" t="s">
        <v>1690</v>
      </c>
      <c r="H4599" s="13"/>
      <c r="I4599" s="7">
        <v>4</v>
      </c>
      <c r="J4599" s="7">
        <v>1980</v>
      </c>
      <c r="K4599" s="13"/>
      <c r="L4599" s="126">
        <v>1</v>
      </c>
      <c r="N4599" s="120">
        <v>145000000</v>
      </c>
      <c r="O4599" s="129">
        <f t="shared" si="349"/>
        <v>145000000</v>
      </c>
      <c r="P4599" s="14">
        <f t="shared" si="350"/>
        <v>0</v>
      </c>
      <c r="Q4599" s="14" t="str">
        <f>+IF(B4599='1'!$D$15,IF(C4599='1'!$D$16,'2'!D4599,""),"")</f>
        <v/>
      </c>
      <c r="S4599" s="36">
        <v>85000000</v>
      </c>
      <c r="T4599" s="87">
        <v>95000000</v>
      </c>
      <c r="U4599" s="96">
        <v>115000000</v>
      </c>
      <c r="V4599" s="108">
        <v>140000000</v>
      </c>
    </row>
    <row r="4600" spans="1:22" hidden="1" x14ac:dyDescent="0.2">
      <c r="A4600" s="103">
        <v>5115</v>
      </c>
      <c r="B4600" s="14" t="s">
        <v>1963</v>
      </c>
      <c r="C4600" s="14" t="s">
        <v>1979</v>
      </c>
      <c r="D4600" s="49">
        <v>24</v>
      </c>
      <c r="E4600" s="14"/>
      <c r="F4600" s="14" t="str">
        <f t="shared" si="351"/>
        <v>Орхон4-р баг Хүрэн булаг 24</v>
      </c>
      <c r="G4600" s="13" t="s">
        <v>1690</v>
      </c>
      <c r="H4600" s="13"/>
      <c r="I4600" s="7">
        <v>4</v>
      </c>
      <c r="J4600" s="7">
        <v>1980</v>
      </c>
      <c r="K4600" s="13"/>
      <c r="L4600" s="126">
        <v>1</v>
      </c>
      <c r="N4600" s="120">
        <v>145000000</v>
      </c>
      <c r="O4600" s="129">
        <f t="shared" si="349"/>
        <v>145000000</v>
      </c>
      <c r="P4600" s="14">
        <f t="shared" si="350"/>
        <v>0</v>
      </c>
      <c r="Q4600" s="14" t="str">
        <f>+IF(B4600='1'!$D$15,IF(C4600='1'!$D$16,'2'!D4600,""),"")</f>
        <v/>
      </c>
      <c r="S4600" s="36">
        <v>85000000</v>
      </c>
      <c r="T4600" s="87">
        <v>95000000</v>
      </c>
      <c r="U4600" s="96">
        <v>115000000</v>
      </c>
      <c r="V4600" s="108">
        <v>140000000</v>
      </c>
    </row>
    <row r="4601" spans="1:22" hidden="1" x14ac:dyDescent="0.2">
      <c r="A4601" s="103">
        <v>5116</v>
      </c>
      <c r="B4601" s="14" t="s">
        <v>1963</v>
      </c>
      <c r="C4601" s="14" t="s">
        <v>1979</v>
      </c>
      <c r="D4601" s="49">
        <v>25</v>
      </c>
      <c r="E4601" s="14"/>
      <c r="F4601" s="14" t="str">
        <f t="shared" si="351"/>
        <v>Орхон4-р баг Хүрэн булаг 25</v>
      </c>
      <c r="G4601" s="13" t="s">
        <v>1690</v>
      </c>
      <c r="H4601" s="13"/>
      <c r="I4601" s="7">
        <v>4</v>
      </c>
      <c r="J4601" s="7">
        <v>1980</v>
      </c>
      <c r="K4601" s="13"/>
      <c r="L4601" s="126">
        <v>1</v>
      </c>
      <c r="N4601" s="120">
        <v>145000000</v>
      </c>
      <c r="O4601" s="129">
        <f t="shared" si="349"/>
        <v>145000000</v>
      </c>
      <c r="P4601" s="14">
        <f t="shared" si="350"/>
        <v>0</v>
      </c>
      <c r="Q4601" s="14" t="str">
        <f>+IF(B4601='1'!$D$15,IF(C4601='1'!$D$16,'2'!D4601,""),"")</f>
        <v/>
      </c>
      <c r="S4601" s="36">
        <v>85000000</v>
      </c>
      <c r="T4601" s="87">
        <v>95000000</v>
      </c>
      <c r="U4601" s="96">
        <v>115000000</v>
      </c>
      <c r="V4601" s="108">
        <v>140000000</v>
      </c>
    </row>
    <row r="4602" spans="1:22" hidden="1" x14ac:dyDescent="0.2">
      <c r="A4602" s="103">
        <v>5117</v>
      </c>
      <c r="B4602" s="14" t="s">
        <v>1963</v>
      </c>
      <c r="C4602" s="14" t="s">
        <v>1979</v>
      </c>
      <c r="D4602" s="49">
        <v>26</v>
      </c>
      <c r="E4602" s="14"/>
      <c r="F4602" s="14" t="str">
        <f t="shared" si="351"/>
        <v>Орхон4-р баг Хүрэн булаг 26</v>
      </c>
      <c r="G4602" s="13" t="s">
        <v>1688</v>
      </c>
      <c r="H4602" s="13"/>
      <c r="I4602" s="7">
        <v>9</v>
      </c>
      <c r="J4602" s="7">
        <v>1980</v>
      </c>
      <c r="K4602" s="13"/>
      <c r="L4602" s="126">
        <v>1</v>
      </c>
      <c r="N4602" s="120">
        <v>150000000</v>
      </c>
      <c r="O4602" s="129">
        <f t="shared" si="349"/>
        <v>150000000</v>
      </c>
      <c r="P4602" s="14">
        <f t="shared" si="350"/>
        <v>0</v>
      </c>
      <c r="Q4602" s="14" t="str">
        <f>+IF(B4602='1'!$D$15,IF(C4602='1'!$D$16,'2'!D4602,""),"")</f>
        <v/>
      </c>
      <c r="S4602" s="36">
        <v>90000000</v>
      </c>
      <c r="T4602" s="87">
        <v>100000000</v>
      </c>
      <c r="U4602" s="96">
        <v>130000000</v>
      </c>
      <c r="V4602" s="108">
        <v>145000000</v>
      </c>
    </row>
    <row r="4603" spans="1:22" hidden="1" x14ac:dyDescent="0.2">
      <c r="A4603" s="103">
        <v>5118</v>
      </c>
      <c r="B4603" s="14" t="s">
        <v>1963</v>
      </c>
      <c r="C4603" s="14" t="s">
        <v>1979</v>
      </c>
      <c r="D4603" s="49">
        <v>27</v>
      </c>
      <c r="E4603" s="14"/>
      <c r="F4603" s="14" t="str">
        <f t="shared" si="351"/>
        <v>Орхон4-р баг Хүрэн булаг 27</v>
      </c>
      <c r="G4603" s="13" t="s">
        <v>1688</v>
      </c>
      <c r="H4603" s="13"/>
      <c r="I4603" s="7">
        <v>9</v>
      </c>
      <c r="J4603" s="7">
        <v>1980</v>
      </c>
      <c r="K4603" s="13"/>
      <c r="L4603" s="126">
        <v>1</v>
      </c>
      <c r="N4603" s="120">
        <v>150000000</v>
      </c>
      <c r="O4603" s="129">
        <f t="shared" si="349"/>
        <v>150000000</v>
      </c>
      <c r="P4603" s="14">
        <f t="shared" si="350"/>
        <v>0</v>
      </c>
      <c r="Q4603" s="14" t="str">
        <f>+IF(B4603='1'!$D$15,IF(C4603='1'!$D$16,'2'!D4603,""),"")</f>
        <v/>
      </c>
      <c r="S4603" s="36">
        <v>90000000</v>
      </c>
      <c r="T4603" s="87">
        <v>100000000</v>
      </c>
      <c r="U4603" s="96">
        <v>130000000</v>
      </c>
      <c r="V4603" s="108">
        <v>145000000</v>
      </c>
    </row>
    <row r="4604" spans="1:22" hidden="1" x14ac:dyDescent="0.2">
      <c r="A4604" s="103">
        <v>5119</v>
      </c>
      <c r="B4604" s="14" t="s">
        <v>1963</v>
      </c>
      <c r="C4604" s="14" t="s">
        <v>1979</v>
      </c>
      <c r="D4604" s="49">
        <v>1</v>
      </c>
      <c r="E4604" s="14"/>
      <c r="F4604" s="14" t="str">
        <f t="shared" si="351"/>
        <v>Орхон4-р баг Хүрэн булаг 1</v>
      </c>
      <c r="G4604" s="77" t="s">
        <v>1980</v>
      </c>
      <c r="H4604" s="13"/>
      <c r="I4604" s="49">
        <v>8</v>
      </c>
      <c r="J4604" s="49">
        <v>2021</v>
      </c>
      <c r="K4604" s="13"/>
      <c r="L4604" s="126">
        <v>1</v>
      </c>
      <c r="N4604" s="120">
        <v>3000000</v>
      </c>
      <c r="O4604" s="129">
        <f t="shared" si="349"/>
        <v>3000000</v>
      </c>
      <c r="P4604" s="14">
        <f t="shared" si="350"/>
        <v>0</v>
      </c>
      <c r="Q4604" s="14" t="str">
        <f>+IF(B4604='1'!$D$15,IF(C4604='1'!$D$16,'2'!D4604,""),"")</f>
        <v/>
      </c>
      <c r="S4604" s="36">
        <v>2200000</v>
      </c>
      <c r="T4604" s="87">
        <v>2200000</v>
      </c>
      <c r="U4604" s="96">
        <v>2400000</v>
      </c>
      <c r="V4604" s="108">
        <v>2800000</v>
      </c>
    </row>
    <row r="4605" spans="1:22" hidden="1" x14ac:dyDescent="0.2">
      <c r="A4605" s="103">
        <v>5120</v>
      </c>
      <c r="B4605" s="14" t="s">
        <v>1963</v>
      </c>
      <c r="C4605" s="14" t="s">
        <v>1979</v>
      </c>
      <c r="D4605" s="49">
        <v>2</v>
      </c>
      <c r="E4605" s="14"/>
      <c r="F4605" s="14" t="str">
        <f t="shared" si="351"/>
        <v>Орхон4-р баг Хүрэн булаг 2</v>
      </c>
      <c r="G4605" s="77" t="s">
        <v>1980</v>
      </c>
      <c r="H4605" s="13"/>
      <c r="I4605" s="49">
        <v>8</v>
      </c>
      <c r="J4605" s="49">
        <v>2021</v>
      </c>
      <c r="K4605" s="13"/>
      <c r="L4605" s="126">
        <v>1</v>
      </c>
      <c r="N4605" s="120">
        <v>3000000</v>
      </c>
      <c r="O4605" s="129">
        <f t="shared" si="349"/>
        <v>3000000</v>
      </c>
      <c r="P4605" s="14">
        <f t="shared" si="350"/>
        <v>0</v>
      </c>
      <c r="Q4605" s="14" t="str">
        <f>+IF(B4605='1'!$D$15,IF(C4605='1'!$D$16,'2'!D4605,""),"")</f>
        <v/>
      </c>
      <c r="S4605" s="36">
        <v>2200000</v>
      </c>
      <c r="T4605" s="87">
        <v>2200000</v>
      </c>
      <c r="U4605" s="96">
        <v>2400000</v>
      </c>
      <c r="V4605" s="108">
        <v>2800000</v>
      </c>
    </row>
    <row r="4606" spans="1:22" hidden="1" x14ac:dyDescent="0.2">
      <c r="A4606" s="103">
        <v>5121</v>
      </c>
      <c r="B4606" s="14" t="s">
        <v>1963</v>
      </c>
      <c r="C4606" s="14" t="s">
        <v>1979</v>
      </c>
      <c r="D4606" s="49">
        <v>3</v>
      </c>
      <c r="E4606" s="14"/>
      <c r="F4606" s="14" t="str">
        <f t="shared" si="351"/>
        <v>Орхон4-р баг Хүрэн булаг 3</v>
      </c>
      <c r="G4606" s="77" t="s">
        <v>1980</v>
      </c>
      <c r="H4606" s="13"/>
      <c r="I4606" s="49">
        <v>7</v>
      </c>
      <c r="J4606" s="49">
        <v>2021</v>
      </c>
      <c r="K4606" s="13"/>
      <c r="L4606" s="126">
        <v>1</v>
      </c>
      <c r="N4606" s="120">
        <v>3000000</v>
      </c>
      <c r="O4606" s="129">
        <f t="shared" si="349"/>
        <v>3000000</v>
      </c>
      <c r="P4606" s="14">
        <f t="shared" si="350"/>
        <v>0</v>
      </c>
      <c r="Q4606" s="14" t="str">
        <f>+IF(B4606='1'!$D$15,IF(C4606='1'!$D$16,'2'!D4606,""),"")</f>
        <v/>
      </c>
      <c r="S4606" s="36">
        <v>2200000</v>
      </c>
      <c r="T4606" s="87">
        <v>2200000</v>
      </c>
      <c r="U4606" s="96">
        <v>2400000</v>
      </c>
      <c r="V4606" s="108">
        <v>2800000</v>
      </c>
    </row>
    <row r="4607" spans="1:22" hidden="1" x14ac:dyDescent="0.2">
      <c r="A4607" s="103">
        <v>5122</v>
      </c>
      <c r="B4607" s="14" t="s">
        <v>1963</v>
      </c>
      <c r="C4607" s="14" t="s">
        <v>1979</v>
      </c>
      <c r="D4607" s="49">
        <v>4</v>
      </c>
      <c r="E4607" s="14"/>
      <c r="F4607" s="14" t="str">
        <f t="shared" si="351"/>
        <v>Орхон4-р баг Хүрэн булаг 4</v>
      </c>
      <c r="G4607" s="77" t="s">
        <v>1980</v>
      </c>
      <c r="H4607" s="13"/>
      <c r="I4607" s="49">
        <v>7</v>
      </c>
      <c r="J4607" s="49">
        <v>2021</v>
      </c>
      <c r="K4607" s="13"/>
      <c r="L4607" s="126">
        <v>1</v>
      </c>
      <c r="N4607" s="120">
        <v>3000000</v>
      </c>
      <c r="O4607" s="129">
        <f t="shared" ref="O4607:O4670" si="352">L4607*N4607</f>
        <v>3000000</v>
      </c>
      <c r="P4607" s="14">
        <f t="shared" si="350"/>
        <v>0</v>
      </c>
      <c r="Q4607" s="14" t="str">
        <f>+IF(B4607='1'!$D$15,IF(C4607='1'!$D$16,'2'!D4607,""),"")</f>
        <v/>
      </c>
      <c r="S4607" s="36">
        <v>2200000</v>
      </c>
      <c r="T4607" s="87">
        <v>2200000</v>
      </c>
      <c r="U4607" s="96">
        <v>2400000</v>
      </c>
      <c r="V4607" s="108">
        <v>2800000</v>
      </c>
    </row>
    <row r="4608" spans="1:22" hidden="1" x14ac:dyDescent="0.2">
      <c r="A4608" s="103">
        <v>5123</v>
      </c>
      <c r="B4608" s="14" t="s">
        <v>1963</v>
      </c>
      <c r="C4608" s="14" t="s">
        <v>1979</v>
      </c>
      <c r="D4608" s="49">
        <v>5</v>
      </c>
      <c r="E4608" s="14"/>
      <c r="F4608" s="14" t="str">
        <f t="shared" si="351"/>
        <v>Орхон4-р баг Хүрэн булаг 5</v>
      </c>
      <c r="G4608" s="77" t="s">
        <v>1980</v>
      </c>
      <c r="H4608" s="13"/>
      <c r="I4608" s="49">
        <v>7</v>
      </c>
      <c r="J4608" s="49">
        <v>2021</v>
      </c>
      <c r="K4608" s="13"/>
      <c r="L4608" s="126">
        <v>1</v>
      </c>
      <c r="N4608" s="120">
        <v>3000000</v>
      </c>
      <c r="O4608" s="129">
        <f t="shared" si="352"/>
        <v>3000000</v>
      </c>
      <c r="P4608" s="14">
        <f t="shared" si="350"/>
        <v>0</v>
      </c>
      <c r="Q4608" s="14" t="str">
        <f>+IF(B4608='1'!$D$15,IF(C4608='1'!$D$16,'2'!D4608,""),"")</f>
        <v/>
      </c>
      <c r="S4608" s="36">
        <v>2200000</v>
      </c>
      <c r="T4608" s="87">
        <v>2200000</v>
      </c>
      <c r="U4608" s="96">
        <v>2400000</v>
      </c>
      <c r="V4608" s="108">
        <v>2800000</v>
      </c>
    </row>
    <row r="4609" spans="1:22" hidden="1" x14ac:dyDescent="0.2">
      <c r="A4609" s="103">
        <v>5124</v>
      </c>
      <c r="B4609" s="14" t="s">
        <v>1963</v>
      </c>
      <c r="C4609" s="14" t="s">
        <v>1979</v>
      </c>
      <c r="D4609" s="49">
        <v>6</v>
      </c>
      <c r="E4609" s="14"/>
      <c r="F4609" s="14" t="str">
        <f t="shared" si="351"/>
        <v>Орхон4-р баг Хүрэн булаг 6</v>
      </c>
      <c r="G4609" s="77" t="s">
        <v>1980</v>
      </c>
      <c r="H4609" s="13"/>
      <c r="I4609" s="49">
        <v>8</v>
      </c>
      <c r="J4609" s="49">
        <v>2021</v>
      </c>
      <c r="K4609" s="13"/>
      <c r="L4609" s="126">
        <v>1</v>
      </c>
      <c r="N4609" s="120">
        <v>3000000</v>
      </c>
      <c r="O4609" s="129">
        <f t="shared" si="352"/>
        <v>3000000</v>
      </c>
      <c r="P4609" s="14">
        <f t="shared" ref="P4609:P4672" si="353">+IF(Q4609="",0,P4608+1)</f>
        <v>0</v>
      </c>
      <c r="Q4609" s="14" t="str">
        <f>+IF(B4609='1'!$D$15,IF(C4609='1'!$D$16,'2'!D4609,""),"")</f>
        <v/>
      </c>
      <c r="S4609" s="36">
        <v>2200000</v>
      </c>
      <c r="T4609" s="87">
        <v>2200000</v>
      </c>
      <c r="U4609" s="96">
        <v>2400000</v>
      </c>
      <c r="V4609" s="108">
        <v>2800000</v>
      </c>
    </row>
    <row r="4610" spans="1:22" hidden="1" x14ac:dyDescent="0.2">
      <c r="A4610" s="103">
        <v>5125</v>
      </c>
      <c r="B4610" s="14" t="s">
        <v>1963</v>
      </c>
      <c r="C4610" s="14" t="s">
        <v>1979</v>
      </c>
      <c r="D4610" s="49">
        <v>80</v>
      </c>
      <c r="E4610" s="14"/>
      <c r="F4610" s="14" t="str">
        <f t="shared" si="351"/>
        <v>Орхон4-р баг Хүрэн булаг 80</v>
      </c>
      <c r="G4610" s="77" t="s">
        <v>2320</v>
      </c>
      <c r="H4610" s="13"/>
      <c r="I4610" s="49">
        <v>4</v>
      </c>
      <c r="J4610" s="49">
        <v>2018</v>
      </c>
      <c r="K4610" s="13"/>
      <c r="L4610" s="126">
        <v>1</v>
      </c>
      <c r="N4610" s="120">
        <v>2800000</v>
      </c>
      <c r="O4610" s="129">
        <f t="shared" si="352"/>
        <v>2800000</v>
      </c>
      <c r="P4610" s="14">
        <f t="shared" si="353"/>
        <v>0</v>
      </c>
      <c r="Q4610" s="14" t="str">
        <f>+IF(B4610='1'!$D$15,IF(C4610='1'!$D$16,'2'!D4610,""),"")</f>
        <v/>
      </c>
      <c r="S4610" s="36"/>
      <c r="T4610" s="36"/>
      <c r="U4610" s="98">
        <v>2200000</v>
      </c>
      <c r="V4610" s="112">
        <v>2600000</v>
      </c>
    </row>
    <row r="4611" spans="1:22" hidden="1" x14ac:dyDescent="0.2">
      <c r="A4611" s="103">
        <v>5126</v>
      </c>
      <c r="B4611" s="14" t="s">
        <v>1963</v>
      </c>
      <c r="C4611" s="14" t="s">
        <v>1979</v>
      </c>
      <c r="D4611" s="111" t="s">
        <v>2322</v>
      </c>
      <c r="E4611" s="14"/>
      <c r="F4611" s="14" t="str">
        <f t="shared" si="351"/>
        <v>Орхон4-р баг Хүрэн булаг 3-2</v>
      </c>
      <c r="G4611" s="77" t="s">
        <v>2667</v>
      </c>
      <c r="H4611" s="13"/>
      <c r="I4611" s="49">
        <v>4</v>
      </c>
      <c r="J4611" s="49">
        <v>2014</v>
      </c>
      <c r="K4611" s="13"/>
      <c r="L4611" s="126">
        <v>1</v>
      </c>
      <c r="N4611" s="121">
        <v>3000000</v>
      </c>
      <c r="O4611" s="129">
        <f t="shared" si="352"/>
        <v>3000000</v>
      </c>
      <c r="P4611" s="14">
        <f t="shared" si="353"/>
        <v>0</v>
      </c>
      <c r="Q4611" s="14" t="str">
        <f>+IF(B4611='1'!$D$15,IF(C4611='1'!$D$16,'2'!D4611,""),"")</f>
        <v/>
      </c>
      <c r="S4611" s="36">
        <v>2000000</v>
      </c>
      <c r="T4611" s="36">
        <v>2000000</v>
      </c>
      <c r="U4611" s="98">
        <v>2200000</v>
      </c>
      <c r="V4611" s="112">
        <v>2800000</v>
      </c>
    </row>
    <row r="4612" spans="1:22" hidden="1" x14ac:dyDescent="0.2">
      <c r="A4612" s="103">
        <v>5127</v>
      </c>
      <c r="B4612" s="14" t="s">
        <v>1963</v>
      </c>
      <c r="C4612" s="14" t="s">
        <v>1979</v>
      </c>
      <c r="D4612" s="111" t="s">
        <v>2321</v>
      </c>
      <c r="E4612" s="14"/>
      <c r="F4612" s="14" t="str">
        <f t="shared" si="351"/>
        <v>Орхон4-р баг Хүрэн булаг 3-3</v>
      </c>
      <c r="G4612" s="13" t="s">
        <v>2133</v>
      </c>
      <c r="H4612" s="13"/>
      <c r="I4612" s="49">
        <v>5</v>
      </c>
      <c r="J4612" s="49">
        <v>2014</v>
      </c>
      <c r="K4612" s="13"/>
      <c r="L4612" s="126">
        <v>1</v>
      </c>
      <c r="N4612" s="121">
        <v>3000000</v>
      </c>
      <c r="O4612" s="129">
        <f t="shared" si="352"/>
        <v>3000000</v>
      </c>
      <c r="P4612" s="14">
        <f t="shared" si="353"/>
        <v>0</v>
      </c>
      <c r="Q4612" s="14" t="str">
        <f>+IF(B4612='1'!$D$15,IF(C4612='1'!$D$16,'2'!D4612,""),"")</f>
        <v/>
      </c>
      <c r="S4612" s="36">
        <v>2000000</v>
      </c>
      <c r="T4612" s="36">
        <v>2000000</v>
      </c>
      <c r="U4612" s="98">
        <v>2300000</v>
      </c>
      <c r="V4612" s="112">
        <v>2800000</v>
      </c>
    </row>
    <row r="4613" spans="1:22" hidden="1" x14ac:dyDescent="0.2">
      <c r="A4613" s="103">
        <v>5128</v>
      </c>
      <c r="B4613" s="14" t="s">
        <v>1963</v>
      </c>
      <c r="C4613" s="14" t="s">
        <v>1979</v>
      </c>
      <c r="D4613" s="49" t="s">
        <v>2324</v>
      </c>
      <c r="E4613" s="14"/>
      <c r="F4613" s="14" t="str">
        <f t="shared" si="351"/>
        <v>Орхон4-р баг Хүрэн булаг 5 /Classic residence/</v>
      </c>
      <c r="G4613" s="77" t="s">
        <v>2323</v>
      </c>
      <c r="H4613" s="13"/>
      <c r="I4613" s="49">
        <v>10</v>
      </c>
      <c r="J4613" s="49">
        <v>2015</v>
      </c>
      <c r="K4613" s="13"/>
      <c r="L4613" s="126">
        <v>1</v>
      </c>
      <c r="N4613" s="121">
        <v>3200000</v>
      </c>
      <c r="O4613" s="129">
        <f t="shared" si="352"/>
        <v>3200000</v>
      </c>
      <c r="P4613" s="14">
        <f t="shared" si="353"/>
        <v>0</v>
      </c>
      <c r="Q4613" s="14" t="str">
        <f>+IF(B4613='1'!$D$15,IF(C4613='1'!$D$16,'2'!D4613,""),"")</f>
        <v/>
      </c>
      <c r="S4613" s="36">
        <v>2400000</v>
      </c>
      <c r="T4613" s="36">
        <v>2400000</v>
      </c>
      <c r="U4613" s="98">
        <v>2600000</v>
      </c>
      <c r="V4613" s="112">
        <v>3000000</v>
      </c>
    </row>
    <row r="4614" spans="1:22" hidden="1" x14ac:dyDescent="0.2">
      <c r="A4614" s="103">
        <v>5129</v>
      </c>
      <c r="B4614" s="14" t="s">
        <v>1963</v>
      </c>
      <c r="C4614" s="14" t="s">
        <v>1979</v>
      </c>
      <c r="D4614" s="49" t="s">
        <v>11</v>
      </c>
      <c r="E4614" s="14"/>
      <c r="F4614" s="14" t="str">
        <f t="shared" si="351"/>
        <v>Орхон4-р баг Хүрэн булаг 8А</v>
      </c>
      <c r="G4614" s="77" t="s">
        <v>1981</v>
      </c>
      <c r="H4614" s="13"/>
      <c r="I4614" s="49">
        <v>6</v>
      </c>
      <c r="J4614" s="49">
        <v>2011</v>
      </c>
      <c r="K4614" s="13"/>
      <c r="L4614" s="126">
        <v>1</v>
      </c>
      <c r="N4614" s="120">
        <v>3200000</v>
      </c>
      <c r="O4614" s="129">
        <f t="shared" si="352"/>
        <v>3200000</v>
      </c>
      <c r="P4614" s="14">
        <f t="shared" si="353"/>
        <v>0</v>
      </c>
      <c r="Q4614" s="14" t="str">
        <f>+IF(B4614='1'!$D$15,IF(C4614='1'!$D$16,'2'!D4614,""),"")</f>
        <v/>
      </c>
      <c r="S4614" s="36"/>
      <c r="T4614" s="87">
        <v>2400000</v>
      </c>
      <c r="U4614" s="96">
        <v>2400000</v>
      </c>
      <c r="V4614" s="108">
        <v>2800000</v>
      </c>
    </row>
    <row r="4615" spans="1:22" hidden="1" x14ac:dyDescent="0.2">
      <c r="A4615" s="103">
        <v>5130</v>
      </c>
      <c r="B4615" s="14" t="s">
        <v>1963</v>
      </c>
      <c r="C4615" s="14" t="s">
        <v>1979</v>
      </c>
      <c r="D4615" s="49" t="s">
        <v>660</v>
      </c>
      <c r="E4615" s="14"/>
      <c r="F4615" s="14" t="str">
        <f t="shared" si="351"/>
        <v>Орхон4-р баг Хүрэн булаг 8Б</v>
      </c>
      <c r="G4615" s="77" t="s">
        <v>1981</v>
      </c>
      <c r="H4615" s="13"/>
      <c r="I4615" s="49">
        <v>7</v>
      </c>
      <c r="J4615" s="49">
        <v>2013</v>
      </c>
      <c r="K4615" s="13"/>
      <c r="L4615" s="126">
        <v>1</v>
      </c>
      <c r="N4615" s="120">
        <v>3200000</v>
      </c>
      <c r="O4615" s="129">
        <f t="shared" si="352"/>
        <v>3200000</v>
      </c>
      <c r="P4615" s="14">
        <f t="shared" si="353"/>
        <v>0</v>
      </c>
      <c r="Q4615" s="14" t="str">
        <f>+IF(B4615='1'!$D$15,IF(C4615='1'!$D$16,'2'!D4615,""),"")</f>
        <v/>
      </c>
      <c r="S4615" s="36"/>
      <c r="T4615" s="87">
        <v>2400000</v>
      </c>
      <c r="U4615" s="96">
        <v>2400000</v>
      </c>
      <c r="V4615" s="108">
        <v>2900000</v>
      </c>
    </row>
    <row r="4616" spans="1:22" hidden="1" x14ac:dyDescent="0.2">
      <c r="A4616" s="103">
        <v>5131</v>
      </c>
      <c r="B4616" s="14" t="s">
        <v>1963</v>
      </c>
      <c r="C4616" s="14" t="s">
        <v>1982</v>
      </c>
      <c r="D4616" s="49">
        <v>1</v>
      </c>
      <c r="E4616" s="14"/>
      <c r="F4616" s="14" t="str">
        <f t="shared" si="351"/>
        <v>Орхон5-р баг Урт булаг 1</v>
      </c>
      <c r="G4616" s="13" t="s">
        <v>1689</v>
      </c>
      <c r="H4616" s="13"/>
      <c r="I4616" s="7">
        <v>5</v>
      </c>
      <c r="J4616" s="7">
        <v>1980</v>
      </c>
      <c r="K4616" s="13"/>
      <c r="L4616" s="126">
        <v>1</v>
      </c>
      <c r="N4616" s="120">
        <v>145000000</v>
      </c>
      <c r="O4616" s="129">
        <f t="shared" si="352"/>
        <v>145000000</v>
      </c>
      <c r="P4616" s="14">
        <f t="shared" si="353"/>
        <v>0</v>
      </c>
      <c r="Q4616" s="14" t="str">
        <f>+IF(B4616='1'!$D$15,IF(C4616='1'!$D$16,'2'!D4616,""),"")</f>
        <v/>
      </c>
      <c r="S4616" s="36">
        <v>85000000</v>
      </c>
      <c r="T4616" s="87">
        <v>95000000</v>
      </c>
      <c r="U4616" s="96">
        <v>115000000</v>
      </c>
      <c r="V4616" s="108">
        <v>140000000</v>
      </c>
    </row>
    <row r="4617" spans="1:22" hidden="1" x14ac:dyDescent="0.2">
      <c r="A4617" s="103">
        <v>5132</v>
      </c>
      <c r="B4617" s="14" t="s">
        <v>1963</v>
      </c>
      <c r="C4617" s="14" t="s">
        <v>1982</v>
      </c>
      <c r="D4617" s="49">
        <v>2</v>
      </c>
      <c r="E4617" s="14"/>
      <c r="F4617" s="14" t="str">
        <f t="shared" si="351"/>
        <v>Орхон5-р баг Урт булаг 2</v>
      </c>
      <c r="G4617" s="13" t="s">
        <v>1688</v>
      </c>
      <c r="H4617" s="13"/>
      <c r="I4617" s="7">
        <v>9</v>
      </c>
      <c r="J4617" s="7">
        <v>1980</v>
      </c>
      <c r="K4617" s="13"/>
      <c r="L4617" s="126">
        <v>1</v>
      </c>
      <c r="N4617" s="120">
        <v>150000000</v>
      </c>
      <c r="O4617" s="129">
        <f t="shared" si="352"/>
        <v>150000000</v>
      </c>
      <c r="P4617" s="14">
        <f t="shared" si="353"/>
        <v>0</v>
      </c>
      <c r="Q4617" s="14" t="str">
        <f>+IF(B4617='1'!$D$15,IF(C4617='1'!$D$16,'2'!D4617,""),"")</f>
        <v/>
      </c>
      <c r="S4617" s="36">
        <v>90000000</v>
      </c>
      <c r="T4617" s="87">
        <v>100000000</v>
      </c>
      <c r="U4617" s="96">
        <v>125000000</v>
      </c>
      <c r="V4617" s="108">
        <v>145000000</v>
      </c>
    </row>
    <row r="4618" spans="1:22" hidden="1" x14ac:dyDescent="0.2">
      <c r="A4618" s="103">
        <v>5133</v>
      </c>
      <c r="B4618" s="14" t="s">
        <v>1963</v>
      </c>
      <c r="C4618" s="14" t="s">
        <v>1982</v>
      </c>
      <c r="D4618" s="49">
        <v>3</v>
      </c>
      <c r="E4618" s="14"/>
      <c r="F4618" s="14" t="str">
        <f t="shared" si="351"/>
        <v>Орхон5-р баг Урт булаг 3</v>
      </c>
      <c r="G4618" s="13" t="s">
        <v>1688</v>
      </c>
      <c r="H4618" s="13"/>
      <c r="I4618" s="7">
        <v>9</v>
      </c>
      <c r="J4618" s="7">
        <v>1980</v>
      </c>
      <c r="K4618" s="13"/>
      <c r="L4618" s="126">
        <v>1</v>
      </c>
      <c r="N4618" s="120">
        <v>150000000</v>
      </c>
      <c r="O4618" s="129">
        <f t="shared" si="352"/>
        <v>150000000</v>
      </c>
      <c r="P4618" s="14">
        <f t="shared" si="353"/>
        <v>0</v>
      </c>
      <c r="Q4618" s="14" t="str">
        <f>+IF(B4618='1'!$D$15,IF(C4618='1'!$D$16,'2'!D4618,""),"")</f>
        <v/>
      </c>
      <c r="S4618" s="36">
        <v>90000000</v>
      </c>
      <c r="T4618" s="87">
        <v>100000000</v>
      </c>
      <c r="U4618" s="96">
        <v>125000000</v>
      </c>
      <c r="V4618" s="108">
        <v>145000000</v>
      </c>
    </row>
    <row r="4619" spans="1:22" hidden="1" x14ac:dyDescent="0.2">
      <c r="A4619" s="103">
        <v>5134</v>
      </c>
      <c r="B4619" s="14" t="s">
        <v>1963</v>
      </c>
      <c r="C4619" s="14" t="s">
        <v>1982</v>
      </c>
      <c r="D4619" s="49">
        <v>4</v>
      </c>
      <c r="E4619" s="14"/>
      <c r="F4619" s="14" t="str">
        <f t="shared" si="351"/>
        <v>Орхон5-р баг Урт булаг 4</v>
      </c>
      <c r="G4619" s="13" t="s">
        <v>1689</v>
      </c>
      <c r="H4619" s="13"/>
      <c r="I4619" s="7">
        <v>5</v>
      </c>
      <c r="J4619" s="7">
        <v>1980</v>
      </c>
      <c r="K4619" s="13"/>
      <c r="L4619" s="126">
        <v>1</v>
      </c>
      <c r="N4619" s="120">
        <v>145000000</v>
      </c>
      <c r="O4619" s="129">
        <f t="shared" si="352"/>
        <v>145000000</v>
      </c>
      <c r="P4619" s="14">
        <f t="shared" si="353"/>
        <v>0</v>
      </c>
      <c r="Q4619" s="14" t="str">
        <f>+IF(B4619='1'!$D$15,IF(C4619='1'!$D$16,'2'!D4619,""),"")</f>
        <v/>
      </c>
      <c r="S4619" s="36">
        <v>85000000</v>
      </c>
      <c r="T4619" s="87">
        <v>95000000</v>
      </c>
      <c r="U4619" s="96">
        <v>115000000</v>
      </c>
      <c r="V4619" s="108">
        <v>140000000</v>
      </c>
    </row>
    <row r="4620" spans="1:22" hidden="1" x14ac:dyDescent="0.2">
      <c r="A4620" s="103">
        <v>5135</v>
      </c>
      <c r="B4620" s="14" t="s">
        <v>1963</v>
      </c>
      <c r="C4620" s="14" t="s">
        <v>1982</v>
      </c>
      <c r="D4620" s="49">
        <v>5</v>
      </c>
      <c r="E4620" s="14"/>
      <c r="F4620" s="14" t="str">
        <f t="shared" si="351"/>
        <v>Орхон5-р баг Урт булаг 5</v>
      </c>
      <c r="G4620" s="13" t="s">
        <v>1689</v>
      </c>
      <c r="H4620" s="13"/>
      <c r="I4620" s="7">
        <v>5</v>
      </c>
      <c r="J4620" s="7">
        <v>1980</v>
      </c>
      <c r="K4620" s="13"/>
      <c r="L4620" s="126">
        <v>1</v>
      </c>
      <c r="N4620" s="120">
        <v>145000000</v>
      </c>
      <c r="O4620" s="129">
        <f t="shared" si="352"/>
        <v>145000000</v>
      </c>
      <c r="P4620" s="14">
        <f t="shared" si="353"/>
        <v>0</v>
      </c>
      <c r="Q4620" s="14" t="str">
        <f>+IF(B4620='1'!$D$15,IF(C4620='1'!$D$16,'2'!D4620,""),"")</f>
        <v/>
      </c>
      <c r="S4620" s="36">
        <v>85000000</v>
      </c>
      <c r="T4620" s="87">
        <v>95000000</v>
      </c>
      <c r="U4620" s="96">
        <v>115000000</v>
      </c>
      <c r="V4620" s="108">
        <v>140000000</v>
      </c>
    </row>
    <row r="4621" spans="1:22" hidden="1" x14ac:dyDescent="0.2">
      <c r="A4621" s="103">
        <v>5136</v>
      </c>
      <c r="B4621" s="14" t="s">
        <v>1963</v>
      </c>
      <c r="C4621" s="14" t="s">
        <v>1982</v>
      </c>
      <c r="D4621" s="49">
        <v>17</v>
      </c>
      <c r="E4621" s="14"/>
      <c r="F4621" s="14" t="str">
        <f t="shared" si="351"/>
        <v>Орхон5-р баг Урт булаг 17</v>
      </c>
      <c r="G4621" s="13" t="s">
        <v>1689</v>
      </c>
      <c r="H4621" s="13"/>
      <c r="I4621" s="7">
        <v>5</v>
      </c>
      <c r="J4621" s="7">
        <v>1980</v>
      </c>
      <c r="K4621" s="13"/>
      <c r="L4621" s="126">
        <v>1</v>
      </c>
      <c r="N4621" s="120">
        <v>145000000</v>
      </c>
      <c r="O4621" s="129">
        <f t="shared" si="352"/>
        <v>145000000</v>
      </c>
      <c r="P4621" s="14">
        <f t="shared" si="353"/>
        <v>0</v>
      </c>
      <c r="Q4621" s="14" t="str">
        <f>+IF(B4621='1'!$D$15,IF(C4621='1'!$D$16,'2'!D4621,""),"")</f>
        <v/>
      </c>
      <c r="S4621" s="36">
        <v>82500000</v>
      </c>
      <c r="T4621" s="87">
        <v>95000000</v>
      </c>
      <c r="U4621" s="96">
        <v>115000000</v>
      </c>
      <c r="V4621" s="108">
        <v>140000000</v>
      </c>
    </row>
    <row r="4622" spans="1:22" hidden="1" x14ac:dyDescent="0.2">
      <c r="A4622" s="103">
        <v>5137</v>
      </c>
      <c r="B4622" s="14" t="s">
        <v>1963</v>
      </c>
      <c r="C4622" s="14" t="s">
        <v>1982</v>
      </c>
      <c r="D4622" s="49">
        <v>18</v>
      </c>
      <c r="E4622" s="14"/>
      <c r="F4622" s="14" t="str">
        <f t="shared" si="351"/>
        <v>Орхон5-р баг Урт булаг 18</v>
      </c>
      <c r="G4622" s="13" t="s">
        <v>1689</v>
      </c>
      <c r="H4622" s="13"/>
      <c r="I4622" s="7">
        <v>5</v>
      </c>
      <c r="J4622" s="7">
        <v>1980</v>
      </c>
      <c r="K4622" s="13"/>
      <c r="L4622" s="126">
        <v>1</v>
      </c>
      <c r="N4622" s="120">
        <v>145000000</v>
      </c>
      <c r="O4622" s="129">
        <f t="shared" si="352"/>
        <v>145000000</v>
      </c>
      <c r="P4622" s="14">
        <f t="shared" si="353"/>
        <v>0</v>
      </c>
      <c r="Q4622" s="14" t="str">
        <f>+IF(B4622='1'!$D$15,IF(C4622='1'!$D$16,'2'!D4622,""),"")</f>
        <v/>
      </c>
      <c r="S4622" s="36">
        <v>82500000</v>
      </c>
      <c r="T4622" s="87">
        <v>95000000</v>
      </c>
      <c r="U4622" s="96">
        <v>115000000</v>
      </c>
      <c r="V4622" s="108">
        <v>140000000</v>
      </c>
    </row>
    <row r="4623" spans="1:22" hidden="1" x14ac:dyDescent="0.2">
      <c r="A4623" s="103">
        <v>5138</v>
      </c>
      <c r="B4623" s="14" t="s">
        <v>1963</v>
      </c>
      <c r="C4623" s="14" t="s">
        <v>1982</v>
      </c>
      <c r="D4623" s="49">
        <v>19</v>
      </c>
      <c r="E4623" s="14"/>
      <c r="F4623" s="14" t="str">
        <f t="shared" si="351"/>
        <v>Орхон5-р баг Урт булаг 19</v>
      </c>
      <c r="G4623" s="13" t="s">
        <v>1689</v>
      </c>
      <c r="H4623" s="13"/>
      <c r="I4623" s="7">
        <v>5</v>
      </c>
      <c r="J4623" s="7">
        <v>1980</v>
      </c>
      <c r="K4623" s="13"/>
      <c r="L4623" s="126">
        <v>1</v>
      </c>
      <c r="N4623" s="120">
        <v>145000000</v>
      </c>
      <c r="O4623" s="129">
        <f t="shared" si="352"/>
        <v>145000000</v>
      </c>
      <c r="P4623" s="14">
        <f t="shared" si="353"/>
        <v>0</v>
      </c>
      <c r="Q4623" s="14" t="str">
        <f>+IF(B4623='1'!$D$15,IF(C4623='1'!$D$16,'2'!D4623,""),"")</f>
        <v/>
      </c>
      <c r="S4623" s="36">
        <v>82500000</v>
      </c>
      <c r="T4623" s="87">
        <v>95000000</v>
      </c>
      <c r="U4623" s="96">
        <v>115000000</v>
      </c>
      <c r="V4623" s="108">
        <v>140000000</v>
      </c>
    </row>
    <row r="4624" spans="1:22" hidden="1" x14ac:dyDescent="0.2">
      <c r="A4624" s="103">
        <v>5139</v>
      </c>
      <c r="B4624" s="14" t="s">
        <v>1963</v>
      </c>
      <c r="C4624" s="14" t="s">
        <v>1982</v>
      </c>
      <c r="D4624" s="49">
        <v>20</v>
      </c>
      <c r="E4624" s="14"/>
      <c r="F4624" s="14" t="str">
        <f t="shared" si="351"/>
        <v>Орхон5-р баг Урт булаг 20</v>
      </c>
      <c r="G4624" s="13" t="s">
        <v>1688</v>
      </c>
      <c r="H4624" s="13"/>
      <c r="I4624" s="7">
        <v>9</v>
      </c>
      <c r="J4624" s="7">
        <v>1980</v>
      </c>
      <c r="K4624" s="13"/>
      <c r="L4624" s="126">
        <v>1</v>
      </c>
      <c r="N4624" s="120">
        <v>150000000</v>
      </c>
      <c r="O4624" s="129">
        <f t="shared" si="352"/>
        <v>150000000</v>
      </c>
      <c r="P4624" s="14">
        <f t="shared" si="353"/>
        <v>0</v>
      </c>
      <c r="Q4624" s="14" t="str">
        <f>+IF(B4624='1'!$D$15,IF(C4624='1'!$D$16,'2'!D4624,""),"")</f>
        <v/>
      </c>
      <c r="S4624" s="36">
        <v>85000000</v>
      </c>
      <c r="T4624" s="87">
        <v>98000000</v>
      </c>
      <c r="U4624" s="96">
        <v>130000000</v>
      </c>
      <c r="V4624" s="108">
        <v>145000000</v>
      </c>
    </row>
    <row r="4625" spans="1:22" hidden="1" x14ac:dyDescent="0.2">
      <c r="A4625" s="103">
        <v>5140</v>
      </c>
      <c r="B4625" s="14" t="s">
        <v>1963</v>
      </c>
      <c r="C4625" s="14" t="s">
        <v>1982</v>
      </c>
      <c r="D4625" s="49">
        <v>21</v>
      </c>
      <c r="E4625" s="14"/>
      <c r="F4625" s="14" t="str">
        <f t="shared" si="351"/>
        <v>Орхон5-р баг Урт булаг 21</v>
      </c>
      <c r="G4625" s="13" t="s">
        <v>1689</v>
      </c>
      <c r="H4625" s="13"/>
      <c r="I4625" s="7">
        <v>5</v>
      </c>
      <c r="J4625" s="7">
        <v>1980</v>
      </c>
      <c r="K4625" s="13"/>
      <c r="L4625" s="126">
        <v>1</v>
      </c>
      <c r="N4625" s="120">
        <v>145000000</v>
      </c>
      <c r="O4625" s="129">
        <f t="shared" si="352"/>
        <v>145000000</v>
      </c>
      <c r="P4625" s="14">
        <f t="shared" si="353"/>
        <v>0</v>
      </c>
      <c r="Q4625" s="14" t="str">
        <f>+IF(B4625='1'!$D$15,IF(C4625='1'!$D$16,'2'!D4625,""),"")</f>
        <v/>
      </c>
      <c r="S4625" s="36">
        <v>82500000</v>
      </c>
      <c r="T4625" s="87">
        <v>95000000</v>
      </c>
      <c r="U4625" s="96">
        <v>115000000</v>
      </c>
      <c r="V4625" s="108">
        <v>140000000</v>
      </c>
    </row>
    <row r="4626" spans="1:22" hidden="1" x14ac:dyDescent="0.2">
      <c r="A4626" s="103">
        <v>5141</v>
      </c>
      <c r="B4626" s="14" t="s">
        <v>1963</v>
      </c>
      <c r="C4626" s="14" t="s">
        <v>1982</v>
      </c>
      <c r="D4626" s="49">
        <v>23</v>
      </c>
      <c r="E4626" s="14"/>
      <c r="F4626" s="14" t="str">
        <f t="shared" si="351"/>
        <v>Орхон5-р баг Урт булаг 23</v>
      </c>
      <c r="G4626" s="13" t="s">
        <v>1688</v>
      </c>
      <c r="H4626" s="13"/>
      <c r="I4626" s="7">
        <v>9</v>
      </c>
      <c r="J4626" s="7">
        <v>1980</v>
      </c>
      <c r="K4626" s="13"/>
      <c r="L4626" s="126">
        <v>1</v>
      </c>
      <c r="N4626" s="120">
        <v>150000000</v>
      </c>
      <c r="O4626" s="129">
        <f t="shared" si="352"/>
        <v>150000000</v>
      </c>
      <c r="P4626" s="14">
        <f t="shared" si="353"/>
        <v>0</v>
      </c>
      <c r="Q4626" s="14" t="str">
        <f>+IF(B4626='1'!$D$15,IF(C4626='1'!$D$16,'2'!D4626,""),"")</f>
        <v/>
      </c>
      <c r="S4626" s="36">
        <v>85000000</v>
      </c>
      <c r="T4626" s="87">
        <v>100000000</v>
      </c>
      <c r="U4626" s="96">
        <v>130000000</v>
      </c>
      <c r="V4626" s="108">
        <v>145000000</v>
      </c>
    </row>
    <row r="4627" spans="1:22" hidden="1" x14ac:dyDescent="0.2">
      <c r="A4627" s="103">
        <v>5142</v>
      </c>
      <c r="B4627" s="14" t="s">
        <v>1963</v>
      </c>
      <c r="C4627" s="14" t="s">
        <v>1982</v>
      </c>
      <c r="D4627" s="49">
        <v>24</v>
      </c>
      <c r="E4627" s="14"/>
      <c r="F4627" s="14" t="str">
        <f t="shared" si="351"/>
        <v>Орхон5-р баг Урт булаг 24</v>
      </c>
      <c r="G4627" s="13" t="s">
        <v>1689</v>
      </c>
      <c r="H4627" s="13"/>
      <c r="I4627" s="7">
        <v>5</v>
      </c>
      <c r="J4627" s="7">
        <v>1980</v>
      </c>
      <c r="K4627" s="13"/>
      <c r="L4627" s="126">
        <v>1</v>
      </c>
      <c r="N4627" s="120">
        <v>145000000</v>
      </c>
      <c r="O4627" s="129">
        <f t="shared" si="352"/>
        <v>145000000</v>
      </c>
      <c r="P4627" s="14">
        <f t="shared" si="353"/>
        <v>0</v>
      </c>
      <c r="Q4627" s="14" t="str">
        <f>+IF(B4627='1'!$D$15,IF(C4627='1'!$D$16,'2'!D4627,""),"")</f>
        <v/>
      </c>
      <c r="S4627" s="36">
        <v>82500000</v>
      </c>
      <c r="T4627" s="87">
        <v>95000000</v>
      </c>
      <c r="U4627" s="96">
        <v>115000000</v>
      </c>
      <c r="V4627" s="108">
        <v>140000000</v>
      </c>
    </row>
    <row r="4628" spans="1:22" hidden="1" x14ac:dyDescent="0.2">
      <c r="A4628" s="103">
        <v>5143</v>
      </c>
      <c r="B4628" s="14" t="s">
        <v>1963</v>
      </c>
      <c r="C4628" s="14" t="s">
        <v>1982</v>
      </c>
      <c r="D4628" s="49" t="s">
        <v>586</v>
      </c>
      <c r="E4628" s="14"/>
      <c r="F4628" s="14"/>
      <c r="G4628" s="77" t="s">
        <v>2325</v>
      </c>
      <c r="H4628" s="13"/>
      <c r="I4628" s="49">
        <v>10</v>
      </c>
      <c r="J4628" s="49">
        <v>2015</v>
      </c>
      <c r="K4628" s="13"/>
      <c r="L4628" s="126">
        <v>1</v>
      </c>
      <c r="N4628" s="121">
        <v>3300000</v>
      </c>
      <c r="O4628" s="129">
        <f t="shared" si="352"/>
        <v>3300000</v>
      </c>
      <c r="P4628" s="14">
        <f t="shared" si="353"/>
        <v>0</v>
      </c>
      <c r="Q4628" s="14" t="str">
        <f>+IF(B4628='1'!$D$15,IF(C4628='1'!$D$16,'2'!D4628,""),"")</f>
        <v/>
      </c>
      <c r="S4628" s="36">
        <v>2500000</v>
      </c>
      <c r="T4628" s="36">
        <v>2500000</v>
      </c>
      <c r="U4628" s="98">
        <v>2700000</v>
      </c>
      <c r="V4628" s="112">
        <v>3000000</v>
      </c>
    </row>
    <row r="4629" spans="1:22" hidden="1" x14ac:dyDescent="0.2">
      <c r="A4629" s="103">
        <v>5144</v>
      </c>
      <c r="B4629" s="14" t="s">
        <v>1963</v>
      </c>
      <c r="C4629" s="14" t="s">
        <v>1982</v>
      </c>
      <c r="D4629" s="49" t="s">
        <v>1983</v>
      </c>
      <c r="E4629" s="14"/>
      <c r="F4629" s="14"/>
      <c r="G4629" s="77" t="s">
        <v>2325</v>
      </c>
      <c r="H4629" s="13"/>
      <c r="I4629" s="49">
        <v>10</v>
      </c>
      <c r="J4629" s="49">
        <v>2015</v>
      </c>
      <c r="K4629" s="13"/>
      <c r="L4629" s="126">
        <v>1</v>
      </c>
      <c r="N4629" s="121">
        <v>3300000</v>
      </c>
      <c r="O4629" s="129">
        <f t="shared" si="352"/>
        <v>3300000</v>
      </c>
      <c r="P4629" s="14">
        <f t="shared" si="353"/>
        <v>0</v>
      </c>
      <c r="Q4629" s="14" t="str">
        <f>+IF(B4629='1'!$D$15,IF(C4629='1'!$D$16,'2'!D4629,""),"")</f>
        <v/>
      </c>
      <c r="S4629" s="36">
        <v>2500000</v>
      </c>
      <c r="T4629" s="36">
        <v>2500000</v>
      </c>
      <c r="U4629" s="98">
        <v>2700000</v>
      </c>
      <c r="V4629" s="112">
        <v>3000000</v>
      </c>
    </row>
    <row r="4630" spans="1:22" hidden="1" x14ac:dyDescent="0.2">
      <c r="A4630" s="103">
        <v>5145</v>
      </c>
      <c r="B4630" s="14" t="s">
        <v>1963</v>
      </c>
      <c r="C4630" s="14" t="s">
        <v>1982</v>
      </c>
      <c r="D4630" s="49" t="s">
        <v>1287</v>
      </c>
      <c r="E4630" s="14"/>
      <c r="F4630" s="14"/>
      <c r="G4630" s="13" t="s">
        <v>1984</v>
      </c>
      <c r="H4630" s="13"/>
      <c r="I4630" s="49">
        <v>9</v>
      </c>
      <c r="J4630" s="49">
        <v>2014</v>
      </c>
      <c r="K4630" s="13"/>
      <c r="L4630" s="126">
        <v>1</v>
      </c>
      <c r="N4630" s="120">
        <v>3200000</v>
      </c>
      <c r="O4630" s="129">
        <f t="shared" si="352"/>
        <v>3200000</v>
      </c>
      <c r="P4630" s="14">
        <f t="shared" si="353"/>
        <v>0</v>
      </c>
      <c r="Q4630" s="14" t="str">
        <f>+IF(B4630='1'!$D$15,IF(C4630='1'!$D$16,'2'!D4630,""),"")</f>
        <v/>
      </c>
      <c r="S4630" s="36">
        <v>2100000</v>
      </c>
      <c r="T4630" s="87">
        <v>2500000</v>
      </c>
      <c r="U4630" s="96">
        <v>2550000</v>
      </c>
      <c r="V4630" s="108">
        <v>2900000</v>
      </c>
    </row>
    <row r="4631" spans="1:22" hidden="1" x14ac:dyDescent="0.2">
      <c r="A4631" s="103">
        <v>5146</v>
      </c>
      <c r="B4631" s="14" t="s">
        <v>1963</v>
      </c>
      <c r="C4631" s="14" t="s">
        <v>1982</v>
      </c>
      <c r="D4631" s="49" t="s">
        <v>1286</v>
      </c>
      <c r="E4631" s="14"/>
      <c r="F4631" s="14"/>
      <c r="G4631" s="77" t="s">
        <v>1984</v>
      </c>
      <c r="H4631" s="13"/>
      <c r="I4631" s="49">
        <v>9</v>
      </c>
      <c r="J4631" s="49">
        <v>2014</v>
      </c>
      <c r="K4631" s="13"/>
      <c r="L4631" s="126">
        <v>1</v>
      </c>
      <c r="N4631" s="120">
        <v>3200000</v>
      </c>
      <c r="O4631" s="129">
        <f t="shared" si="352"/>
        <v>3200000</v>
      </c>
      <c r="P4631" s="14">
        <f t="shared" si="353"/>
        <v>0</v>
      </c>
      <c r="Q4631" s="14" t="str">
        <f>+IF(B4631='1'!$D$15,IF(C4631='1'!$D$16,'2'!D4631,""),"")</f>
        <v/>
      </c>
      <c r="S4631" s="36">
        <v>2100000</v>
      </c>
      <c r="T4631" s="87">
        <v>2500000</v>
      </c>
      <c r="U4631" s="96">
        <v>2550000</v>
      </c>
      <c r="V4631" s="108">
        <v>2900000</v>
      </c>
    </row>
    <row r="4632" spans="1:22" hidden="1" x14ac:dyDescent="0.2">
      <c r="A4632" s="103">
        <v>5147</v>
      </c>
      <c r="B4632" s="14" t="s">
        <v>1963</v>
      </c>
      <c r="C4632" s="14" t="s">
        <v>1982</v>
      </c>
      <c r="D4632" s="49" t="s">
        <v>25</v>
      </c>
      <c r="E4632" s="14"/>
      <c r="F4632" s="14"/>
      <c r="G4632" s="77" t="s">
        <v>2552</v>
      </c>
      <c r="H4632" s="13"/>
      <c r="I4632" s="49">
        <v>8</v>
      </c>
      <c r="J4632" s="49">
        <v>2017</v>
      </c>
      <c r="K4632" s="13"/>
      <c r="L4632" s="126">
        <v>1</v>
      </c>
      <c r="N4632" s="120">
        <v>3100000</v>
      </c>
      <c r="O4632" s="129">
        <f t="shared" si="352"/>
        <v>3100000</v>
      </c>
      <c r="P4632" s="14">
        <f t="shared" si="353"/>
        <v>0</v>
      </c>
      <c r="Q4632" s="14" t="str">
        <f>+IF(B4632='1'!$D$15,IF(C4632='1'!$D$16,'2'!D4632,""),"")</f>
        <v/>
      </c>
      <c r="S4632" s="36"/>
      <c r="T4632" s="87"/>
      <c r="U4632" s="96">
        <v>2600000</v>
      </c>
      <c r="V4632" s="108">
        <v>2800000</v>
      </c>
    </row>
    <row r="4633" spans="1:22" hidden="1" x14ac:dyDescent="0.2">
      <c r="A4633" s="103">
        <v>5148</v>
      </c>
      <c r="B4633" s="14" t="s">
        <v>1963</v>
      </c>
      <c r="C4633" s="14" t="s">
        <v>1982</v>
      </c>
      <c r="D4633" s="49" t="s">
        <v>318</v>
      </c>
      <c r="E4633" s="14"/>
      <c r="F4633" s="14"/>
      <c r="G4633" s="77" t="s">
        <v>1985</v>
      </c>
      <c r="H4633" s="13"/>
      <c r="I4633" s="49">
        <v>7</v>
      </c>
      <c r="J4633" s="49">
        <v>2018</v>
      </c>
      <c r="K4633" s="13"/>
      <c r="L4633" s="126">
        <v>1</v>
      </c>
      <c r="N4633" s="120">
        <v>3100000</v>
      </c>
      <c r="O4633" s="129">
        <f t="shared" si="352"/>
        <v>3100000</v>
      </c>
      <c r="P4633" s="14">
        <f t="shared" si="353"/>
        <v>0</v>
      </c>
      <c r="Q4633" s="14" t="str">
        <f>+IF(B4633='1'!$D$15,IF(C4633='1'!$D$16,'2'!D4633,""),"")</f>
        <v/>
      </c>
      <c r="S4633" s="36"/>
      <c r="T4633" s="87"/>
      <c r="U4633" s="96">
        <v>2600000</v>
      </c>
      <c r="V4633" s="108">
        <v>2800000</v>
      </c>
    </row>
    <row r="4634" spans="1:22" hidden="1" x14ac:dyDescent="0.2">
      <c r="A4634" s="103">
        <v>5149</v>
      </c>
      <c r="B4634" s="14" t="s">
        <v>1963</v>
      </c>
      <c r="C4634" s="14" t="s">
        <v>1982</v>
      </c>
      <c r="D4634" s="49" t="s">
        <v>2326</v>
      </c>
      <c r="E4634" s="14"/>
      <c r="F4634" s="14"/>
      <c r="G4634" s="77" t="s">
        <v>2326</v>
      </c>
      <c r="H4634" s="13"/>
      <c r="I4634" s="49">
        <v>12</v>
      </c>
      <c r="J4634" s="49">
        <v>2021</v>
      </c>
      <c r="K4634" s="13"/>
      <c r="L4634" s="126">
        <v>1</v>
      </c>
      <c r="N4634" s="120">
        <v>0</v>
      </c>
      <c r="O4634" s="129">
        <f t="shared" si="352"/>
        <v>0</v>
      </c>
      <c r="P4634" s="14">
        <f t="shared" si="353"/>
        <v>0</v>
      </c>
      <c r="Q4634" s="14" t="str">
        <f>+IF(B4634='1'!$D$15,IF(C4634='1'!$D$16,'2'!D4634,""),"")</f>
        <v/>
      </c>
      <c r="S4634" s="36"/>
      <c r="T4634" s="87"/>
      <c r="U4634" s="96">
        <v>0</v>
      </c>
      <c r="V4634" s="108">
        <v>0</v>
      </c>
    </row>
    <row r="4635" spans="1:22" hidden="1" x14ac:dyDescent="0.2">
      <c r="A4635" s="103">
        <v>5150</v>
      </c>
      <c r="B4635" s="14" t="s">
        <v>1963</v>
      </c>
      <c r="C4635" s="14" t="s">
        <v>1986</v>
      </c>
      <c r="D4635" s="49">
        <v>6</v>
      </c>
      <c r="E4635" s="14"/>
      <c r="F4635" s="14" t="str">
        <f t="shared" ref="F4635:F4666" si="354">+B4635&amp;C4635&amp;D4635</f>
        <v>Орхон8-р баг Бүрэнбүст 6</v>
      </c>
      <c r="G4635" s="13" t="s">
        <v>1688</v>
      </c>
      <c r="H4635" s="13"/>
      <c r="I4635" s="7">
        <v>9</v>
      </c>
      <c r="J4635" s="7">
        <v>1980</v>
      </c>
      <c r="K4635" s="13"/>
      <c r="L4635" s="126">
        <v>1</v>
      </c>
      <c r="N4635" s="120">
        <v>150000000</v>
      </c>
      <c r="O4635" s="129">
        <f t="shared" si="352"/>
        <v>150000000</v>
      </c>
      <c r="P4635" s="14">
        <f t="shared" si="353"/>
        <v>0</v>
      </c>
      <c r="Q4635" s="14" t="str">
        <f>+IF(B4635='1'!$D$15,IF(C4635='1'!$D$16,'2'!D4635,""),"")</f>
        <v/>
      </c>
      <c r="S4635" s="36">
        <v>90000000</v>
      </c>
      <c r="T4635" s="87">
        <v>100000000</v>
      </c>
      <c r="U4635" s="96">
        <v>120000000</v>
      </c>
      <c r="V4635" s="108">
        <v>145000000</v>
      </c>
    </row>
    <row r="4636" spans="1:22" hidden="1" x14ac:dyDescent="0.2">
      <c r="A4636" s="103">
        <v>5151</v>
      </c>
      <c r="B4636" s="14" t="s">
        <v>1963</v>
      </c>
      <c r="C4636" s="14" t="s">
        <v>1986</v>
      </c>
      <c r="D4636" s="49">
        <v>7</v>
      </c>
      <c r="E4636" s="14"/>
      <c r="F4636" s="14" t="str">
        <f t="shared" si="354"/>
        <v>Орхон8-р баг Бүрэнбүст 7</v>
      </c>
      <c r="G4636" s="13" t="s">
        <v>1688</v>
      </c>
      <c r="H4636" s="13"/>
      <c r="I4636" s="7">
        <v>9</v>
      </c>
      <c r="J4636" s="7">
        <v>1980</v>
      </c>
      <c r="K4636" s="13"/>
      <c r="L4636" s="126">
        <v>1</v>
      </c>
      <c r="N4636" s="120">
        <v>150000000</v>
      </c>
      <c r="O4636" s="129">
        <f t="shared" si="352"/>
        <v>150000000</v>
      </c>
      <c r="P4636" s="14">
        <f t="shared" si="353"/>
        <v>0</v>
      </c>
      <c r="Q4636" s="14" t="str">
        <f>+IF(B4636='1'!$D$15,IF(C4636='1'!$D$16,'2'!D4636,""),"")</f>
        <v/>
      </c>
      <c r="S4636" s="36">
        <v>90000000</v>
      </c>
      <c r="T4636" s="87">
        <v>100000000</v>
      </c>
      <c r="U4636" s="96">
        <v>120000000</v>
      </c>
      <c r="V4636" s="108">
        <v>145000000</v>
      </c>
    </row>
    <row r="4637" spans="1:22" hidden="1" x14ac:dyDescent="0.2">
      <c r="A4637" s="103">
        <v>5152</v>
      </c>
      <c r="B4637" s="14" t="s">
        <v>1963</v>
      </c>
      <c r="C4637" s="14" t="s">
        <v>1986</v>
      </c>
      <c r="D4637" s="49">
        <v>8</v>
      </c>
      <c r="E4637" s="14"/>
      <c r="F4637" s="14" t="str">
        <f t="shared" si="354"/>
        <v>Орхон8-р баг Бүрэнбүст 8</v>
      </c>
      <c r="G4637" s="13" t="s">
        <v>1689</v>
      </c>
      <c r="H4637" s="13"/>
      <c r="I4637" s="7">
        <v>5</v>
      </c>
      <c r="J4637" s="7">
        <v>1980</v>
      </c>
      <c r="K4637" s="13"/>
      <c r="L4637" s="126">
        <v>1</v>
      </c>
      <c r="N4637" s="120">
        <v>145000000</v>
      </c>
      <c r="O4637" s="129">
        <f t="shared" si="352"/>
        <v>145000000</v>
      </c>
      <c r="P4637" s="14">
        <f t="shared" si="353"/>
        <v>0</v>
      </c>
      <c r="Q4637" s="14" t="str">
        <f>+IF(B4637='1'!$D$15,IF(C4637='1'!$D$16,'2'!D4637,""),"")</f>
        <v/>
      </c>
      <c r="S4637" s="36">
        <v>82500000</v>
      </c>
      <c r="T4637" s="87">
        <v>95000000</v>
      </c>
      <c r="U4637" s="96">
        <v>115000000</v>
      </c>
      <c r="V4637" s="108">
        <v>140000000</v>
      </c>
    </row>
    <row r="4638" spans="1:22" hidden="1" x14ac:dyDescent="0.2">
      <c r="A4638" s="103">
        <v>5153</v>
      </c>
      <c r="B4638" s="14" t="s">
        <v>1963</v>
      </c>
      <c r="C4638" s="14" t="s">
        <v>1986</v>
      </c>
      <c r="D4638" s="49">
        <v>10</v>
      </c>
      <c r="E4638" s="14"/>
      <c r="F4638" s="14" t="str">
        <f t="shared" si="354"/>
        <v>Орхон8-р баг Бүрэнбүст 10</v>
      </c>
      <c r="G4638" s="13" t="s">
        <v>1689</v>
      </c>
      <c r="H4638" s="13"/>
      <c r="I4638" s="7">
        <v>5</v>
      </c>
      <c r="J4638" s="7">
        <v>1980</v>
      </c>
      <c r="K4638" s="13"/>
      <c r="L4638" s="126">
        <v>1</v>
      </c>
      <c r="N4638" s="120">
        <v>145000000</v>
      </c>
      <c r="O4638" s="129">
        <f t="shared" si="352"/>
        <v>145000000</v>
      </c>
      <c r="P4638" s="14">
        <f t="shared" si="353"/>
        <v>0</v>
      </c>
      <c r="Q4638" s="14" t="str">
        <f>+IF(B4638='1'!$D$15,IF(C4638='1'!$D$16,'2'!D4638,""),"")</f>
        <v/>
      </c>
      <c r="S4638" s="36">
        <v>82500000</v>
      </c>
      <c r="T4638" s="87">
        <v>95000000</v>
      </c>
      <c r="U4638" s="96">
        <v>115000000</v>
      </c>
      <c r="V4638" s="108">
        <v>140000000</v>
      </c>
    </row>
    <row r="4639" spans="1:22" hidden="1" x14ac:dyDescent="0.2">
      <c r="A4639" s="103">
        <v>5154</v>
      </c>
      <c r="B4639" s="14" t="s">
        <v>1963</v>
      </c>
      <c r="C4639" s="14" t="s">
        <v>1986</v>
      </c>
      <c r="D4639" s="49">
        <v>11</v>
      </c>
      <c r="E4639" s="14"/>
      <c r="F4639" s="14" t="str">
        <f t="shared" si="354"/>
        <v>Орхон8-р баг Бүрэнбүст 11</v>
      </c>
      <c r="G4639" s="13" t="s">
        <v>1689</v>
      </c>
      <c r="H4639" s="13"/>
      <c r="I4639" s="7">
        <v>5</v>
      </c>
      <c r="J4639" s="7">
        <v>1980</v>
      </c>
      <c r="K4639" s="13"/>
      <c r="L4639" s="126">
        <v>1</v>
      </c>
      <c r="N4639" s="120">
        <v>145000000</v>
      </c>
      <c r="O4639" s="129">
        <f t="shared" si="352"/>
        <v>145000000</v>
      </c>
      <c r="P4639" s="14">
        <f t="shared" si="353"/>
        <v>0</v>
      </c>
      <c r="Q4639" s="14" t="str">
        <f>+IF(B4639='1'!$D$15,IF(C4639='1'!$D$16,'2'!D4639,""),"")</f>
        <v/>
      </c>
      <c r="S4639" s="36">
        <v>82500000</v>
      </c>
      <c r="T4639" s="87">
        <v>95000000</v>
      </c>
      <c r="U4639" s="96">
        <v>115000000</v>
      </c>
      <c r="V4639" s="108">
        <v>140000000</v>
      </c>
    </row>
    <row r="4640" spans="1:22" hidden="1" x14ac:dyDescent="0.2">
      <c r="A4640" s="103">
        <v>5155</v>
      </c>
      <c r="B4640" s="14" t="s">
        <v>1963</v>
      </c>
      <c r="C4640" s="14" t="s">
        <v>1986</v>
      </c>
      <c r="D4640" s="49">
        <v>12</v>
      </c>
      <c r="E4640" s="14"/>
      <c r="F4640" s="14" t="str">
        <f t="shared" si="354"/>
        <v>Орхон8-р баг Бүрэнбүст 12</v>
      </c>
      <c r="G4640" s="13" t="s">
        <v>1689</v>
      </c>
      <c r="H4640" s="13"/>
      <c r="I4640" s="7">
        <v>5</v>
      </c>
      <c r="J4640" s="7">
        <v>1980</v>
      </c>
      <c r="K4640" s="13"/>
      <c r="L4640" s="126">
        <v>1</v>
      </c>
      <c r="N4640" s="120">
        <v>145000000</v>
      </c>
      <c r="O4640" s="129">
        <f t="shared" si="352"/>
        <v>145000000</v>
      </c>
      <c r="P4640" s="14">
        <f t="shared" si="353"/>
        <v>0</v>
      </c>
      <c r="Q4640" s="14" t="str">
        <f>+IF(B4640='1'!$D$15,IF(C4640='1'!$D$16,'2'!D4640,""),"")</f>
        <v/>
      </c>
      <c r="S4640" s="36">
        <v>82500000</v>
      </c>
      <c r="T4640" s="87">
        <v>95000000</v>
      </c>
      <c r="U4640" s="96">
        <v>115000000</v>
      </c>
      <c r="V4640" s="108">
        <v>140000000</v>
      </c>
    </row>
    <row r="4641" spans="1:22" hidden="1" x14ac:dyDescent="0.2">
      <c r="A4641" s="103">
        <v>5156</v>
      </c>
      <c r="B4641" s="14" t="s">
        <v>1963</v>
      </c>
      <c r="C4641" s="14" t="s">
        <v>1986</v>
      </c>
      <c r="D4641" s="49">
        <v>13</v>
      </c>
      <c r="E4641" s="14"/>
      <c r="F4641" s="14" t="str">
        <f t="shared" si="354"/>
        <v>Орхон8-р баг Бүрэнбүст 13</v>
      </c>
      <c r="G4641" s="13" t="s">
        <v>1689</v>
      </c>
      <c r="H4641" s="13"/>
      <c r="I4641" s="7">
        <v>5</v>
      </c>
      <c r="J4641" s="7">
        <v>1980</v>
      </c>
      <c r="K4641" s="13"/>
      <c r="L4641" s="126">
        <v>1</v>
      </c>
      <c r="N4641" s="120">
        <v>145000000</v>
      </c>
      <c r="O4641" s="129">
        <f t="shared" si="352"/>
        <v>145000000</v>
      </c>
      <c r="P4641" s="14">
        <f t="shared" si="353"/>
        <v>0</v>
      </c>
      <c r="Q4641" s="14" t="str">
        <f>+IF(B4641='1'!$D$15,IF(C4641='1'!$D$16,'2'!D4641,""),"")</f>
        <v/>
      </c>
      <c r="S4641" s="36">
        <v>82500000</v>
      </c>
      <c r="T4641" s="87">
        <v>95000000</v>
      </c>
      <c r="U4641" s="96">
        <v>115000000</v>
      </c>
      <c r="V4641" s="108">
        <v>140000000</v>
      </c>
    </row>
    <row r="4642" spans="1:22" hidden="1" x14ac:dyDescent="0.2">
      <c r="A4642" s="103">
        <v>5157</v>
      </c>
      <c r="B4642" s="14" t="s">
        <v>1963</v>
      </c>
      <c r="C4642" s="14" t="s">
        <v>1986</v>
      </c>
      <c r="D4642" s="49">
        <v>14</v>
      </c>
      <c r="E4642" s="14"/>
      <c r="F4642" s="14" t="str">
        <f t="shared" si="354"/>
        <v>Орхон8-р баг Бүрэнбүст 14</v>
      </c>
      <c r="G4642" s="13" t="s">
        <v>1689</v>
      </c>
      <c r="H4642" s="13"/>
      <c r="I4642" s="7">
        <v>5</v>
      </c>
      <c r="J4642" s="7">
        <v>1980</v>
      </c>
      <c r="K4642" s="13"/>
      <c r="L4642" s="126">
        <v>1</v>
      </c>
      <c r="N4642" s="120">
        <v>145000000</v>
      </c>
      <c r="O4642" s="129">
        <f t="shared" si="352"/>
        <v>145000000</v>
      </c>
      <c r="P4642" s="14">
        <f t="shared" si="353"/>
        <v>0</v>
      </c>
      <c r="Q4642" s="14" t="str">
        <f>+IF(B4642='1'!$D$15,IF(C4642='1'!$D$16,'2'!D4642,""),"")</f>
        <v/>
      </c>
      <c r="S4642" s="36">
        <v>82500000</v>
      </c>
      <c r="T4642" s="87">
        <v>95000000</v>
      </c>
      <c r="U4642" s="96">
        <v>115000000</v>
      </c>
      <c r="V4642" s="108">
        <v>140000000</v>
      </c>
    </row>
    <row r="4643" spans="1:22" hidden="1" x14ac:dyDescent="0.2">
      <c r="A4643" s="103">
        <v>5158</v>
      </c>
      <c r="B4643" s="14" t="s">
        <v>1963</v>
      </c>
      <c r="C4643" s="14" t="s">
        <v>1986</v>
      </c>
      <c r="D4643" s="49">
        <v>15</v>
      </c>
      <c r="E4643" s="14"/>
      <c r="F4643" s="14" t="str">
        <f t="shared" si="354"/>
        <v>Орхон8-р баг Бүрэнбүст 15</v>
      </c>
      <c r="G4643" s="13" t="s">
        <v>1689</v>
      </c>
      <c r="H4643" s="13"/>
      <c r="I4643" s="7">
        <v>5</v>
      </c>
      <c r="J4643" s="7">
        <v>1980</v>
      </c>
      <c r="K4643" s="13"/>
      <c r="L4643" s="126">
        <v>1</v>
      </c>
      <c r="N4643" s="120">
        <v>145000000</v>
      </c>
      <c r="O4643" s="129">
        <f t="shared" si="352"/>
        <v>145000000</v>
      </c>
      <c r="P4643" s="14">
        <f t="shared" si="353"/>
        <v>0</v>
      </c>
      <c r="Q4643" s="14" t="str">
        <f>+IF(B4643='1'!$D$15,IF(C4643='1'!$D$16,'2'!D4643,""),"")</f>
        <v/>
      </c>
      <c r="S4643" s="36">
        <v>82500000</v>
      </c>
      <c r="T4643" s="87">
        <v>95000000</v>
      </c>
      <c r="U4643" s="96">
        <v>115000000</v>
      </c>
      <c r="V4643" s="108">
        <v>140000000</v>
      </c>
    </row>
    <row r="4644" spans="1:22" hidden="1" x14ac:dyDescent="0.2">
      <c r="A4644" s="103">
        <v>5159</v>
      </c>
      <c r="B4644" s="14" t="s">
        <v>1963</v>
      </c>
      <c r="C4644" s="14" t="s">
        <v>1986</v>
      </c>
      <c r="D4644" s="49">
        <v>21</v>
      </c>
      <c r="E4644" s="14"/>
      <c r="F4644" s="14" t="str">
        <f t="shared" si="354"/>
        <v>Орхон8-р баг Бүрэнбүст 21</v>
      </c>
      <c r="G4644" s="77" t="s">
        <v>1257</v>
      </c>
      <c r="H4644" s="79"/>
      <c r="I4644" s="49">
        <v>10</v>
      </c>
      <c r="J4644" s="49">
        <v>2021</v>
      </c>
      <c r="K4644" s="13"/>
      <c r="L4644" s="126">
        <v>1</v>
      </c>
      <c r="N4644" s="120">
        <v>3100000</v>
      </c>
      <c r="O4644" s="129">
        <f t="shared" si="352"/>
        <v>3100000</v>
      </c>
      <c r="P4644" s="14">
        <f t="shared" si="353"/>
        <v>0</v>
      </c>
      <c r="Q4644" s="14" t="str">
        <f>+IF(B4644='1'!$D$15,IF(C4644='1'!$D$16,'2'!D4644,""),"")</f>
        <v/>
      </c>
      <c r="S4644" s="36"/>
      <c r="T4644" s="87"/>
      <c r="U4644" s="96">
        <v>0</v>
      </c>
      <c r="V4644" s="108">
        <v>2800000</v>
      </c>
    </row>
    <row r="4645" spans="1:22" hidden="1" x14ac:dyDescent="0.2">
      <c r="A4645" s="103">
        <v>5160</v>
      </c>
      <c r="B4645" s="14" t="s">
        <v>1963</v>
      </c>
      <c r="C4645" s="14" t="s">
        <v>1986</v>
      </c>
      <c r="D4645" s="49">
        <v>22</v>
      </c>
      <c r="E4645" s="14"/>
      <c r="F4645" s="14" t="str">
        <f t="shared" si="354"/>
        <v>Орхон8-р баг Бүрэнбүст 22</v>
      </c>
      <c r="G4645" s="77" t="s">
        <v>2327</v>
      </c>
      <c r="H4645" s="79"/>
      <c r="I4645" s="49">
        <v>6</v>
      </c>
      <c r="J4645" s="49">
        <v>2013</v>
      </c>
      <c r="K4645" s="13"/>
      <c r="L4645" s="126">
        <v>1</v>
      </c>
      <c r="N4645" s="120">
        <v>2300000</v>
      </c>
      <c r="O4645" s="129">
        <f t="shared" si="352"/>
        <v>2300000</v>
      </c>
      <c r="P4645" s="14">
        <f t="shared" si="353"/>
        <v>0</v>
      </c>
      <c r="Q4645" s="14" t="str">
        <f>+IF(B4645='1'!$D$15,IF(C4645='1'!$D$16,'2'!D4645,""),"")</f>
        <v/>
      </c>
      <c r="S4645" s="36">
        <v>1400000</v>
      </c>
      <c r="T4645" s="87">
        <v>1600000</v>
      </c>
      <c r="U4645" s="96">
        <v>1600000</v>
      </c>
      <c r="V4645" s="108">
        <v>2000000</v>
      </c>
    </row>
    <row r="4646" spans="1:22" hidden="1" x14ac:dyDescent="0.2">
      <c r="A4646" s="103">
        <v>5161</v>
      </c>
      <c r="B4646" s="14" t="s">
        <v>1963</v>
      </c>
      <c r="C4646" s="14" t="s">
        <v>1986</v>
      </c>
      <c r="D4646" s="49" t="s">
        <v>382</v>
      </c>
      <c r="E4646" s="14"/>
      <c r="F4646" s="14" t="str">
        <f t="shared" si="354"/>
        <v>Орхон8-р баг Бүрэнбүст 23А</v>
      </c>
      <c r="G4646" s="77" t="s">
        <v>2327</v>
      </c>
      <c r="H4646" s="79"/>
      <c r="I4646" s="49">
        <v>6</v>
      </c>
      <c r="J4646" s="49">
        <v>2013</v>
      </c>
      <c r="K4646" s="13"/>
      <c r="L4646" s="126">
        <v>1</v>
      </c>
      <c r="N4646" s="120">
        <v>2300000</v>
      </c>
      <c r="O4646" s="129">
        <f t="shared" si="352"/>
        <v>2300000</v>
      </c>
      <c r="P4646" s="14">
        <f t="shared" si="353"/>
        <v>0</v>
      </c>
      <c r="Q4646" s="14" t="str">
        <f>+IF(B4646='1'!$D$15,IF(C4646='1'!$D$16,'2'!D4646,""),"")</f>
        <v/>
      </c>
      <c r="S4646" s="36">
        <v>1400000</v>
      </c>
      <c r="T4646" s="87">
        <v>1600000</v>
      </c>
      <c r="U4646" s="96">
        <v>1600000</v>
      </c>
      <c r="V4646" s="108">
        <v>2000000</v>
      </c>
    </row>
    <row r="4647" spans="1:22" hidden="1" x14ac:dyDescent="0.2">
      <c r="A4647" s="103">
        <v>5162</v>
      </c>
      <c r="B4647" s="14" t="s">
        <v>1963</v>
      </c>
      <c r="C4647" s="14" t="s">
        <v>1986</v>
      </c>
      <c r="D4647" s="49" t="s">
        <v>1192</v>
      </c>
      <c r="E4647" s="14"/>
      <c r="F4647" s="14" t="str">
        <f t="shared" si="354"/>
        <v>Орхон8-р баг Бүрэнбүст 23Б</v>
      </c>
      <c r="G4647" s="77" t="s">
        <v>2327</v>
      </c>
      <c r="H4647" s="79"/>
      <c r="I4647" s="49">
        <v>6</v>
      </c>
      <c r="J4647" s="49">
        <v>2013</v>
      </c>
      <c r="K4647" s="13"/>
      <c r="L4647" s="126">
        <v>1</v>
      </c>
      <c r="N4647" s="120">
        <v>2300000</v>
      </c>
      <c r="O4647" s="129">
        <f t="shared" si="352"/>
        <v>2300000</v>
      </c>
      <c r="P4647" s="14">
        <f t="shared" si="353"/>
        <v>0</v>
      </c>
      <c r="Q4647" s="14" t="str">
        <f>+IF(B4647='1'!$D$15,IF(C4647='1'!$D$16,'2'!D4647,""),"")</f>
        <v/>
      </c>
      <c r="S4647" s="36">
        <v>1400000</v>
      </c>
      <c r="T4647" s="87">
        <v>1600000</v>
      </c>
      <c r="U4647" s="96">
        <v>1600000</v>
      </c>
      <c r="V4647" s="108">
        <v>2000000</v>
      </c>
    </row>
    <row r="4648" spans="1:22" hidden="1" x14ac:dyDescent="0.2">
      <c r="A4648" s="103">
        <v>5163</v>
      </c>
      <c r="B4648" s="14" t="s">
        <v>1963</v>
      </c>
      <c r="C4648" s="14" t="s">
        <v>1986</v>
      </c>
      <c r="D4648" s="49">
        <v>27</v>
      </c>
      <c r="E4648" s="14"/>
      <c r="F4648" s="14" t="str">
        <f t="shared" si="354"/>
        <v>Орхон8-р баг Бүрэнбүст 27</v>
      </c>
      <c r="G4648" s="77" t="s">
        <v>2309</v>
      </c>
      <c r="H4648" s="77"/>
      <c r="I4648" s="49">
        <v>7</v>
      </c>
      <c r="J4648" s="49">
        <v>2017</v>
      </c>
      <c r="K4648" s="13"/>
      <c r="L4648" s="126">
        <v>1</v>
      </c>
      <c r="N4648" s="120">
        <v>3200000</v>
      </c>
      <c r="O4648" s="129">
        <f t="shared" si="352"/>
        <v>3200000</v>
      </c>
      <c r="P4648" s="14">
        <f t="shared" si="353"/>
        <v>0</v>
      </c>
      <c r="Q4648" s="14" t="str">
        <f>+IF(B4648='1'!$D$15,IF(C4648='1'!$D$16,'2'!D4648,""),"")</f>
        <v/>
      </c>
      <c r="S4648" s="36">
        <v>2400000</v>
      </c>
      <c r="T4648" s="87">
        <v>2500000</v>
      </c>
      <c r="U4648" s="96">
        <v>2500000</v>
      </c>
      <c r="V4648" s="108">
        <v>3000000</v>
      </c>
    </row>
    <row r="4649" spans="1:22" hidden="1" x14ac:dyDescent="0.2">
      <c r="A4649" s="103">
        <v>5164</v>
      </c>
      <c r="B4649" s="14" t="s">
        <v>1963</v>
      </c>
      <c r="C4649" s="14" t="s">
        <v>1986</v>
      </c>
      <c r="D4649" s="111" t="s">
        <v>2328</v>
      </c>
      <c r="E4649" s="14"/>
      <c r="F4649" s="14" t="str">
        <f t="shared" si="354"/>
        <v>Орхон8-р баг Бүрэнбүст 11-28</v>
      </c>
      <c r="G4649" s="77" t="s">
        <v>1116</v>
      </c>
      <c r="H4649" s="79"/>
      <c r="I4649" s="49">
        <v>5</v>
      </c>
      <c r="J4649" s="49">
        <v>2018</v>
      </c>
      <c r="K4649" s="13"/>
      <c r="L4649" s="126">
        <v>1</v>
      </c>
      <c r="N4649" s="120">
        <v>2500000</v>
      </c>
      <c r="O4649" s="129">
        <f t="shared" si="352"/>
        <v>2500000</v>
      </c>
      <c r="P4649" s="14">
        <f t="shared" si="353"/>
        <v>0</v>
      </c>
      <c r="Q4649" s="14" t="str">
        <f>+IF(B4649='1'!$D$15,IF(C4649='1'!$D$16,'2'!D4649,""),"")</f>
        <v/>
      </c>
      <c r="S4649" s="36">
        <v>1700000</v>
      </c>
      <c r="T4649" s="87">
        <v>1800000</v>
      </c>
      <c r="U4649" s="96">
        <v>1800000</v>
      </c>
      <c r="V4649" s="108">
        <v>2200000</v>
      </c>
    </row>
    <row r="4650" spans="1:22" hidden="1" x14ac:dyDescent="0.2">
      <c r="A4650" s="103">
        <v>5165</v>
      </c>
      <c r="B4650" s="14" t="s">
        <v>1963</v>
      </c>
      <c r="C4650" s="14" t="s">
        <v>1986</v>
      </c>
      <c r="D4650" s="111" t="s">
        <v>2329</v>
      </c>
      <c r="E4650" s="14"/>
      <c r="F4650" s="14" t="str">
        <f t="shared" si="354"/>
        <v>Орхон8-р баг Бүрэнбүст 11-29</v>
      </c>
      <c r="G4650" s="77" t="s">
        <v>1116</v>
      </c>
      <c r="H4650" s="79"/>
      <c r="I4650" s="49">
        <v>5</v>
      </c>
      <c r="J4650" s="49">
        <v>2018</v>
      </c>
      <c r="K4650" s="13"/>
      <c r="L4650" s="126">
        <v>1</v>
      </c>
      <c r="N4650" s="120">
        <v>2500000</v>
      </c>
      <c r="O4650" s="129">
        <f t="shared" si="352"/>
        <v>2500000</v>
      </c>
      <c r="P4650" s="14">
        <f t="shared" si="353"/>
        <v>0</v>
      </c>
      <c r="Q4650" s="14" t="str">
        <f>+IF(B4650='1'!$D$15,IF(C4650='1'!$D$16,'2'!D4650,""),"")</f>
        <v/>
      </c>
      <c r="S4650" s="36">
        <v>1700000</v>
      </c>
      <c r="T4650" s="87">
        <v>1800000</v>
      </c>
      <c r="U4650" s="96">
        <v>1800000</v>
      </c>
      <c r="V4650" s="108">
        <v>2200000</v>
      </c>
    </row>
    <row r="4651" spans="1:22" hidden="1" x14ac:dyDescent="0.2">
      <c r="A4651" s="103">
        <v>5166</v>
      </c>
      <c r="B4651" s="14" t="s">
        <v>1963</v>
      </c>
      <c r="C4651" s="14" t="s">
        <v>1986</v>
      </c>
      <c r="D4651" s="49">
        <v>30</v>
      </c>
      <c r="E4651" s="14"/>
      <c r="F4651" s="14" t="str">
        <f t="shared" si="354"/>
        <v>Орхон8-р баг Бүрэнбүст 30</v>
      </c>
      <c r="G4651" s="77" t="s">
        <v>1987</v>
      </c>
      <c r="H4651" s="79"/>
      <c r="I4651" s="49">
        <v>7</v>
      </c>
      <c r="J4651" s="49">
        <v>2019</v>
      </c>
      <c r="K4651" s="13"/>
      <c r="L4651" s="126">
        <v>1</v>
      </c>
      <c r="N4651" s="120">
        <v>3000000</v>
      </c>
      <c r="O4651" s="129">
        <f t="shared" si="352"/>
        <v>3000000</v>
      </c>
      <c r="P4651" s="14">
        <f t="shared" si="353"/>
        <v>0</v>
      </c>
      <c r="Q4651" s="14" t="str">
        <f>+IF(B4651='1'!$D$15,IF(C4651='1'!$D$16,'2'!D4651,""),"")</f>
        <v/>
      </c>
      <c r="S4651" s="36">
        <v>2100000</v>
      </c>
      <c r="T4651" s="87"/>
      <c r="U4651" s="96">
        <v>2300000</v>
      </c>
      <c r="V4651" s="108">
        <v>2700000</v>
      </c>
    </row>
    <row r="4652" spans="1:22" hidden="1" x14ac:dyDescent="0.2">
      <c r="A4652" s="103">
        <v>5167</v>
      </c>
      <c r="B4652" s="14" t="s">
        <v>1963</v>
      </c>
      <c r="C4652" s="14" t="s">
        <v>1986</v>
      </c>
      <c r="D4652" s="49" t="s">
        <v>2330</v>
      </c>
      <c r="E4652" s="14"/>
      <c r="F4652" s="14" t="str">
        <f t="shared" si="354"/>
        <v>Орхон8-р баг Бүрэнбүст 5-7А</v>
      </c>
      <c r="G4652" s="77" t="s">
        <v>1988</v>
      </c>
      <c r="H4652" s="79"/>
      <c r="I4652" s="49">
        <v>10</v>
      </c>
      <c r="J4652" s="49">
        <v>2013</v>
      </c>
      <c r="K4652" s="13"/>
      <c r="L4652" s="126">
        <v>1</v>
      </c>
      <c r="N4652" s="120">
        <v>2800000</v>
      </c>
      <c r="O4652" s="129">
        <f t="shared" si="352"/>
        <v>2800000</v>
      </c>
      <c r="P4652" s="14">
        <f t="shared" si="353"/>
        <v>0</v>
      </c>
      <c r="Q4652" s="14" t="str">
        <f>+IF(B4652='1'!$D$15,IF(C4652='1'!$D$16,'2'!D4652,""),"")</f>
        <v/>
      </c>
      <c r="S4652" s="36">
        <v>1950000</v>
      </c>
      <c r="T4652" s="87"/>
      <c r="U4652" s="96">
        <v>2200000</v>
      </c>
      <c r="V4652" s="108">
        <v>2500000</v>
      </c>
    </row>
    <row r="4653" spans="1:22" hidden="1" x14ac:dyDescent="0.2">
      <c r="A4653" s="103">
        <v>5168</v>
      </c>
      <c r="B4653" s="14" t="s">
        <v>1963</v>
      </c>
      <c r="C4653" s="14" t="s">
        <v>1989</v>
      </c>
      <c r="D4653" s="49">
        <v>1</v>
      </c>
      <c r="E4653" s="14"/>
      <c r="F4653" s="14" t="str">
        <f t="shared" si="354"/>
        <v>Орхон6-р баг Согоот 1</v>
      </c>
      <c r="G4653" s="13" t="s">
        <v>1924</v>
      </c>
      <c r="H4653" s="13"/>
      <c r="I4653" s="7">
        <v>5</v>
      </c>
      <c r="J4653" s="7">
        <v>1980</v>
      </c>
      <c r="K4653" s="13"/>
      <c r="L4653" s="126">
        <v>1</v>
      </c>
      <c r="N4653" s="120">
        <v>105000000</v>
      </c>
      <c r="O4653" s="129">
        <f t="shared" si="352"/>
        <v>105000000</v>
      </c>
      <c r="P4653" s="14">
        <f t="shared" si="353"/>
        <v>0</v>
      </c>
      <c r="Q4653" s="14" t="str">
        <f>+IF(B4653='1'!$D$15,IF(C4653='1'!$D$16,'2'!D4653,""),"")</f>
        <v/>
      </c>
      <c r="S4653" s="36">
        <v>62000000</v>
      </c>
      <c r="T4653" s="87">
        <v>75000000</v>
      </c>
      <c r="U4653" s="96">
        <v>85000000</v>
      </c>
      <c r="V4653" s="108">
        <v>100000000</v>
      </c>
    </row>
    <row r="4654" spans="1:22" hidden="1" x14ac:dyDescent="0.2">
      <c r="A4654" s="103">
        <v>5169</v>
      </c>
      <c r="B4654" s="14" t="s">
        <v>1963</v>
      </c>
      <c r="C4654" s="14" t="s">
        <v>1989</v>
      </c>
      <c r="D4654" s="49">
        <v>2</v>
      </c>
      <c r="E4654" s="14"/>
      <c r="F4654" s="14" t="str">
        <f t="shared" si="354"/>
        <v>Орхон6-р баг Согоот 2</v>
      </c>
      <c r="G4654" s="13" t="s">
        <v>1924</v>
      </c>
      <c r="H4654" s="13"/>
      <c r="I4654" s="7">
        <v>5</v>
      </c>
      <c r="J4654" s="7">
        <v>1980</v>
      </c>
      <c r="K4654" s="13"/>
      <c r="L4654" s="126">
        <v>1</v>
      </c>
      <c r="N4654" s="120">
        <v>105000000</v>
      </c>
      <c r="O4654" s="129">
        <f t="shared" si="352"/>
        <v>105000000</v>
      </c>
      <c r="P4654" s="14">
        <f t="shared" si="353"/>
        <v>0</v>
      </c>
      <c r="Q4654" s="14" t="str">
        <f>+IF(B4654='1'!$D$15,IF(C4654='1'!$D$16,'2'!D4654,""),"")</f>
        <v/>
      </c>
      <c r="S4654" s="36">
        <v>62000000</v>
      </c>
      <c r="T4654" s="87">
        <v>75000000</v>
      </c>
      <c r="U4654" s="96">
        <v>85000000</v>
      </c>
      <c r="V4654" s="108">
        <v>100000000</v>
      </c>
    </row>
    <row r="4655" spans="1:22" hidden="1" x14ac:dyDescent="0.2">
      <c r="A4655" s="103">
        <v>5170</v>
      </c>
      <c r="B4655" s="14" t="s">
        <v>1963</v>
      </c>
      <c r="C4655" s="14" t="s">
        <v>1989</v>
      </c>
      <c r="D4655" s="49">
        <v>5</v>
      </c>
      <c r="E4655" s="14"/>
      <c r="F4655" s="14" t="str">
        <f t="shared" si="354"/>
        <v>Орхон6-р баг Согоот 5</v>
      </c>
      <c r="G4655" s="13" t="s">
        <v>1689</v>
      </c>
      <c r="H4655" s="13"/>
      <c r="I4655" s="7">
        <v>5</v>
      </c>
      <c r="J4655" s="7">
        <v>1980</v>
      </c>
      <c r="K4655" s="13"/>
      <c r="L4655" s="126">
        <v>1</v>
      </c>
      <c r="N4655" s="120">
        <v>145000000</v>
      </c>
      <c r="O4655" s="129">
        <f t="shared" si="352"/>
        <v>145000000</v>
      </c>
      <c r="P4655" s="14">
        <f t="shared" si="353"/>
        <v>0</v>
      </c>
      <c r="Q4655" s="14" t="str">
        <f>+IF(B4655='1'!$D$15,IF(C4655='1'!$D$16,'2'!D4655,""),"")</f>
        <v/>
      </c>
      <c r="S4655" s="36">
        <v>82000000</v>
      </c>
      <c r="T4655" s="87">
        <v>95000000</v>
      </c>
      <c r="U4655" s="96">
        <v>115000000</v>
      </c>
      <c r="V4655" s="108">
        <v>140000000</v>
      </c>
    </row>
    <row r="4656" spans="1:22" hidden="1" x14ac:dyDescent="0.2">
      <c r="A4656" s="103">
        <v>5171</v>
      </c>
      <c r="B4656" s="14" t="s">
        <v>1963</v>
      </c>
      <c r="C4656" s="14" t="s">
        <v>1989</v>
      </c>
      <c r="D4656" s="49">
        <v>6</v>
      </c>
      <c r="E4656" s="14"/>
      <c r="F4656" s="14" t="str">
        <f t="shared" si="354"/>
        <v>Орхон6-р баг Согоот 6</v>
      </c>
      <c r="G4656" s="13" t="s">
        <v>1689</v>
      </c>
      <c r="H4656" s="13"/>
      <c r="I4656" s="7">
        <v>5</v>
      </c>
      <c r="J4656" s="7">
        <v>1980</v>
      </c>
      <c r="K4656" s="13"/>
      <c r="L4656" s="126">
        <v>1</v>
      </c>
      <c r="N4656" s="120">
        <v>145000000</v>
      </c>
      <c r="O4656" s="129">
        <f t="shared" si="352"/>
        <v>145000000</v>
      </c>
      <c r="P4656" s="14">
        <f t="shared" si="353"/>
        <v>0</v>
      </c>
      <c r="Q4656" s="14" t="str">
        <f>+IF(B4656='1'!$D$15,IF(C4656='1'!$D$16,'2'!D4656,""),"")</f>
        <v/>
      </c>
      <c r="S4656" s="36">
        <v>82000000</v>
      </c>
      <c r="T4656" s="87">
        <v>95000000</v>
      </c>
      <c r="U4656" s="96">
        <v>115000000</v>
      </c>
      <c r="V4656" s="108">
        <v>140000000</v>
      </c>
    </row>
    <row r="4657" spans="1:22" hidden="1" x14ac:dyDescent="0.2">
      <c r="A4657" s="103">
        <v>5172</v>
      </c>
      <c r="B4657" s="14" t="s">
        <v>1963</v>
      </c>
      <c r="C4657" s="14" t="s">
        <v>1989</v>
      </c>
      <c r="D4657" s="49">
        <v>9</v>
      </c>
      <c r="E4657" s="14"/>
      <c r="F4657" s="14" t="str">
        <f t="shared" si="354"/>
        <v>Орхон6-р баг Согоот 9</v>
      </c>
      <c r="G4657" s="13" t="s">
        <v>1689</v>
      </c>
      <c r="H4657" s="13"/>
      <c r="I4657" s="7">
        <v>5</v>
      </c>
      <c r="J4657" s="7">
        <v>1980</v>
      </c>
      <c r="K4657" s="13"/>
      <c r="L4657" s="126">
        <v>1</v>
      </c>
      <c r="N4657" s="120">
        <v>145000000</v>
      </c>
      <c r="O4657" s="129">
        <f t="shared" si="352"/>
        <v>145000000</v>
      </c>
      <c r="P4657" s="14">
        <f t="shared" si="353"/>
        <v>0</v>
      </c>
      <c r="Q4657" s="14" t="str">
        <f>+IF(B4657='1'!$D$15,IF(C4657='1'!$D$16,'2'!D4657,""),"")</f>
        <v/>
      </c>
      <c r="S4657" s="36">
        <v>82000000</v>
      </c>
      <c r="T4657" s="87">
        <v>95000000</v>
      </c>
      <c r="U4657" s="96">
        <v>115000000</v>
      </c>
      <c r="V4657" s="108">
        <v>140000000</v>
      </c>
    </row>
    <row r="4658" spans="1:22" hidden="1" x14ac:dyDescent="0.2">
      <c r="A4658" s="103">
        <v>5173</v>
      </c>
      <c r="B4658" s="14" t="s">
        <v>1963</v>
      </c>
      <c r="C4658" s="14" t="s">
        <v>1989</v>
      </c>
      <c r="D4658" s="49">
        <v>10</v>
      </c>
      <c r="E4658" s="14"/>
      <c r="F4658" s="14" t="str">
        <f t="shared" si="354"/>
        <v>Орхон6-р баг Согоот 10</v>
      </c>
      <c r="G4658" s="13" t="s">
        <v>1689</v>
      </c>
      <c r="H4658" s="13"/>
      <c r="I4658" s="7">
        <v>5</v>
      </c>
      <c r="J4658" s="7">
        <v>1980</v>
      </c>
      <c r="K4658" s="13"/>
      <c r="L4658" s="126">
        <v>1</v>
      </c>
      <c r="N4658" s="120">
        <v>145000000</v>
      </c>
      <c r="O4658" s="129">
        <f t="shared" si="352"/>
        <v>145000000</v>
      </c>
      <c r="P4658" s="14">
        <f t="shared" si="353"/>
        <v>0</v>
      </c>
      <c r="Q4658" s="14" t="str">
        <f>+IF(B4658='1'!$D$15,IF(C4658='1'!$D$16,'2'!D4658,""),"")</f>
        <v/>
      </c>
      <c r="S4658" s="36">
        <v>82000000</v>
      </c>
      <c r="T4658" s="87">
        <v>95000000</v>
      </c>
      <c r="U4658" s="96">
        <v>115000000</v>
      </c>
      <c r="V4658" s="108">
        <v>140000000</v>
      </c>
    </row>
    <row r="4659" spans="1:22" hidden="1" x14ac:dyDescent="0.2">
      <c r="A4659" s="103">
        <v>5174</v>
      </c>
      <c r="B4659" s="14" t="s">
        <v>1963</v>
      </c>
      <c r="C4659" s="14" t="s">
        <v>1989</v>
      </c>
      <c r="D4659" s="49">
        <v>11</v>
      </c>
      <c r="E4659" s="14"/>
      <c r="F4659" s="14" t="str">
        <f t="shared" si="354"/>
        <v>Орхон6-р баг Согоот 11</v>
      </c>
      <c r="G4659" s="13" t="s">
        <v>1689</v>
      </c>
      <c r="H4659" s="13"/>
      <c r="I4659" s="7">
        <v>5</v>
      </c>
      <c r="J4659" s="7">
        <v>1980</v>
      </c>
      <c r="K4659" s="13"/>
      <c r="L4659" s="126">
        <v>1</v>
      </c>
      <c r="N4659" s="120">
        <v>145000000</v>
      </c>
      <c r="O4659" s="129">
        <f t="shared" si="352"/>
        <v>145000000</v>
      </c>
      <c r="P4659" s="14">
        <f t="shared" si="353"/>
        <v>0</v>
      </c>
      <c r="Q4659" s="14" t="str">
        <f>+IF(B4659='1'!$D$15,IF(C4659='1'!$D$16,'2'!D4659,""),"")</f>
        <v/>
      </c>
      <c r="S4659" s="36">
        <v>82000000</v>
      </c>
      <c r="T4659" s="87">
        <v>95000000</v>
      </c>
      <c r="U4659" s="96">
        <v>115000000</v>
      </c>
      <c r="V4659" s="108">
        <v>140000000</v>
      </c>
    </row>
    <row r="4660" spans="1:22" hidden="1" x14ac:dyDescent="0.2">
      <c r="A4660" s="103">
        <v>5175</v>
      </c>
      <c r="B4660" s="14" t="s">
        <v>1963</v>
      </c>
      <c r="C4660" s="14" t="s">
        <v>1989</v>
      </c>
      <c r="D4660" s="49">
        <v>12</v>
      </c>
      <c r="E4660" s="14"/>
      <c r="F4660" s="14" t="str">
        <f t="shared" si="354"/>
        <v>Орхон6-р баг Согоот 12</v>
      </c>
      <c r="G4660" s="13" t="s">
        <v>1689</v>
      </c>
      <c r="H4660" s="13"/>
      <c r="I4660" s="7">
        <v>5</v>
      </c>
      <c r="J4660" s="7">
        <v>1980</v>
      </c>
      <c r="K4660" s="13"/>
      <c r="L4660" s="126">
        <v>1</v>
      </c>
      <c r="N4660" s="120">
        <v>145000000</v>
      </c>
      <c r="O4660" s="129">
        <f t="shared" si="352"/>
        <v>145000000</v>
      </c>
      <c r="P4660" s="14">
        <f t="shared" si="353"/>
        <v>0</v>
      </c>
      <c r="Q4660" s="14" t="str">
        <f>+IF(B4660='1'!$D$15,IF(C4660='1'!$D$16,'2'!D4660,""),"")</f>
        <v/>
      </c>
      <c r="S4660" s="36">
        <v>82000000</v>
      </c>
      <c r="T4660" s="87">
        <v>95000000</v>
      </c>
      <c r="U4660" s="96">
        <v>115000000</v>
      </c>
      <c r="V4660" s="108">
        <v>140000000</v>
      </c>
    </row>
    <row r="4661" spans="1:22" hidden="1" x14ac:dyDescent="0.2">
      <c r="A4661" s="103">
        <v>5176</v>
      </c>
      <c r="B4661" s="14" t="s">
        <v>1963</v>
      </c>
      <c r="C4661" s="14" t="s">
        <v>1989</v>
      </c>
      <c r="D4661" s="49">
        <v>13</v>
      </c>
      <c r="E4661" s="14"/>
      <c r="F4661" s="14" t="str">
        <f t="shared" si="354"/>
        <v>Орхон6-р баг Согоот 13</v>
      </c>
      <c r="G4661" s="13" t="s">
        <v>1689</v>
      </c>
      <c r="H4661" s="13"/>
      <c r="I4661" s="7">
        <v>5</v>
      </c>
      <c r="J4661" s="7">
        <v>1980</v>
      </c>
      <c r="K4661" s="13"/>
      <c r="L4661" s="126">
        <v>1</v>
      </c>
      <c r="N4661" s="120">
        <v>145000000</v>
      </c>
      <c r="O4661" s="129">
        <f t="shared" si="352"/>
        <v>145000000</v>
      </c>
      <c r="P4661" s="14">
        <f t="shared" si="353"/>
        <v>0</v>
      </c>
      <c r="Q4661" s="14" t="str">
        <f>+IF(B4661='1'!$D$15,IF(C4661='1'!$D$16,'2'!D4661,""),"")</f>
        <v/>
      </c>
      <c r="S4661" s="36">
        <v>82000000</v>
      </c>
      <c r="T4661" s="87">
        <v>95000000</v>
      </c>
      <c r="U4661" s="96">
        <v>115000000</v>
      </c>
      <c r="V4661" s="108">
        <v>140000000</v>
      </c>
    </row>
    <row r="4662" spans="1:22" hidden="1" x14ac:dyDescent="0.2">
      <c r="A4662" s="103">
        <v>5177</v>
      </c>
      <c r="B4662" s="14" t="s">
        <v>1963</v>
      </c>
      <c r="C4662" s="14" t="s">
        <v>1989</v>
      </c>
      <c r="D4662" s="49" t="s">
        <v>2679</v>
      </c>
      <c r="E4662" s="14"/>
      <c r="F4662" s="14" t="str">
        <f t="shared" si="354"/>
        <v>Орхон6-р баг Согоот 14 /Угсармал 5 давхар/</v>
      </c>
      <c r="G4662" s="13" t="s">
        <v>1689</v>
      </c>
      <c r="H4662" s="13"/>
      <c r="I4662" s="7">
        <v>5</v>
      </c>
      <c r="J4662" s="7">
        <v>1980</v>
      </c>
      <c r="K4662" s="13"/>
      <c r="L4662" s="126">
        <v>1</v>
      </c>
      <c r="N4662" s="120">
        <v>135000000</v>
      </c>
      <c r="O4662" s="129">
        <f t="shared" si="352"/>
        <v>135000000</v>
      </c>
      <c r="P4662" s="14">
        <f t="shared" si="353"/>
        <v>0</v>
      </c>
      <c r="Q4662" s="14" t="str">
        <f>+IF(B4662='1'!$D$15,IF(C4662='1'!$D$16,'2'!D4662,""),"")</f>
        <v/>
      </c>
      <c r="S4662" s="36">
        <v>72000000</v>
      </c>
      <c r="T4662" s="87">
        <v>85000000</v>
      </c>
      <c r="U4662" s="96">
        <v>105000000</v>
      </c>
      <c r="V4662" s="108">
        <v>130000000</v>
      </c>
    </row>
    <row r="4663" spans="1:22" hidden="1" x14ac:dyDescent="0.2">
      <c r="A4663" s="103">
        <v>5178</v>
      </c>
      <c r="B4663" s="14" t="s">
        <v>1963</v>
      </c>
      <c r="C4663" s="14" t="s">
        <v>1989</v>
      </c>
      <c r="D4663" s="49">
        <v>15</v>
      </c>
      <c r="E4663" s="14"/>
      <c r="F4663" s="14" t="str">
        <f t="shared" si="354"/>
        <v>Орхон6-р баг Согоот 15</v>
      </c>
      <c r="G4663" s="13" t="s">
        <v>1689</v>
      </c>
      <c r="H4663" s="13"/>
      <c r="I4663" s="7">
        <v>5</v>
      </c>
      <c r="J4663" s="7">
        <v>1980</v>
      </c>
      <c r="K4663" s="13"/>
      <c r="L4663" s="126">
        <v>1</v>
      </c>
      <c r="N4663" s="120">
        <v>135000000</v>
      </c>
      <c r="O4663" s="129">
        <f t="shared" si="352"/>
        <v>135000000</v>
      </c>
      <c r="P4663" s="14">
        <f t="shared" si="353"/>
        <v>0</v>
      </c>
      <c r="Q4663" s="14" t="str">
        <f>+IF(B4663='1'!$D$15,IF(C4663='1'!$D$16,'2'!D4663,""),"")</f>
        <v/>
      </c>
      <c r="S4663" s="36">
        <v>72000000</v>
      </c>
      <c r="T4663" s="87">
        <v>85000000</v>
      </c>
      <c r="U4663" s="96">
        <v>105000000</v>
      </c>
      <c r="V4663" s="108">
        <v>130000000</v>
      </c>
    </row>
    <row r="4664" spans="1:22" hidden="1" x14ac:dyDescent="0.2">
      <c r="A4664" s="103">
        <v>5179</v>
      </c>
      <c r="B4664" s="14" t="s">
        <v>1963</v>
      </c>
      <c r="C4664" s="14" t="s">
        <v>1989</v>
      </c>
      <c r="D4664" s="49">
        <v>16</v>
      </c>
      <c r="E4664" s="14"/>
      <c r="F4664" s="14" t="str">
        <f t="shared" si="354"/>
        <v>Орхон6-р баг Согоот 16</v>
      </c>
      <c r="G4664" s="13" t="s">
        <v>1689</v>
      </c>
      <c r="H4664" s="13"/>
      <c r="I4664" s="7">
        <v>5</v>
      </c>
      <c r="J4664" s="7">
        <v>1980</v>
      </c>
      <c r="K4664" s="13"/>
      <c r="L4664" s="126">
        <v>1</v>
      </c>
      <c r="N4664" s="120">
        <v>135000000</v>
      </c>
      <c r="O4664" s="129">
        <f t="shared" si="352"/>
        <v>135000000</v>
      </c>
      <c r="P4664" s="14">
        <f t="shared" si="353"/>
        <v>0</v>
      </c>
      <c r="Q4664" s="14" t="str">
        <f>+IF(B4664='1'!$D$15,IF(C4664='1'!$D$16,'2'!D4664,""),"")</f>
        <v/>
      </c>
      <c r="S4664" s="36">
        <v>72000000</v>
      </c>
      <c r="T4664" s="87">
        <v>85000000</v>
      </c>
      <c r="U4664" s="96">
        <v>105000000</v>
      </c>
      <c r="V4664" s="108">
        <v>130000000</v>
      </c>
    </row>
    <row r="4665" spans="1:22" hidden="1" x14ac:dyDescent="0.2">
      <c r="A4665" s="103">
        <v>5180</v>
      </c>
      <c r="B4665" s="14" t="s">
        <v>1963</v>
      </c>
      <c r="C4665" s="14" t="s">
        <v>1989</v>
      </c>
      <c r="D4665" s="49">
        <v>18</v>
      </c>
      <c r="E4665" s="14"/>
      <c r="F4665" s="14" t="str">
        <f t="shared" si="354"/>
        <v>Орхон6-р баг Согоот 18</v>
      </c>
      <c r="G4665" s="13" t="s">
        <v>1689</v>
      </c>
      <c r="H4665" s="13"/>
      <c r="I4665" s="7">
        <v>5</v>
      </c>
      <c r="J4665" s="7">
        <v>1980</v>
      </c>
      <c r="K4665" s="13"/>
      <c r="L4665" s="126">
        <v>1</v>
      </c>
      <c r="N4665" s="120">
        <v>145000000</v>
      </c>
      <c r="O4665" s="129">
        <f t="shared" si="352"/>
        <v>145000000</v>
      </c>
      <c r="P4665" s="14">
        <f t="shared" si="353"/>
        <v>0</v>
      </c>
      <c r="Q4665" s="14" t="str">
        <f>+IF(B4665='1'!$D$15,IF(C4665='1'!$D$16,'2'!D4665,""),"")</f>
        <v/>
      </c>
      <c r="S4665" s="36">
        <v>82000000</v>
      </c>
      <c r="T4665" s="87">
        <v>95000000</v>
      </c>
      <c r="U4665" s="96">
        <v>115000000</v>
      </c>
      <c r="V4665" s="108">
        <v>140000000</v>
      </c>
    </row>
    <row r="4666" spans="1:22" hidden="1" x14ac:dyDescent="0.2">
      <c r="A4666" s="103">
        <v>5181</v>
      </c>
      <c r="B4666" s="14" t="s">
        <v>1963</v>
      </c>
      <c r="C4666" s="14" t="s">
        <v>1989</v>
      </c>
      <c r="D4666" s="49">
        <v>19</v>
      </c>
      <c r="E4666" s="14"/>
      <c r="F4666" s="14" t="str">
        <f t="shared" si="354"/>
        <v>Орхон6-р баг Согоот 19</v>
      </c>
      <c r="G4666" s="13" t="s">
        <v>1689</v>
      </c>
      <c r="H4666" s="13"/>
      <c r="I4666" s="7">
        <v>5</v>
      </c>
      <c r="J4666" s="7">
        <v>1980</v>
      </c>
      <c r="K4666" s="13"/>
      <c r="L4666" s="126">
        <v>1</v>
      </c>
      <c r="N4666" s="120">
        <v>145000000</v>
      </c>
      <c r="O4666" s="129">
        <f t="shared" si="352"/>
        <v>145000000</v>
      </c>
      <c r="P4666" s="14">
        <f t="shared" si="353"/>
        <v>0</v>
      </c>
      <c r="Q4666" s="14" t="str">
        <f>+IF(B4666='1'!$D$15,IF(C4666='1'!$D$16,'2'!D4666,""),"")</f>
        <v/>
      </c>
      <c r="S4666" s="36">
        <v>82000000</v>
      </c>
      <c r="T4666" s="87">
        <v>95000000</v>
      </c>
      <c r="U4666" s="96">
        <v>115000000</v>
      </c>
      <c r="V4666" s="108">
        <v>140000000</v>
      </c>
    </row>
    <row r="4667" spans="1:22" hidden="1" x14ac:dyDescent="0.2">
      <c r="A4667" s="103">
        <v>5182</v>
      </c>
      <c r="B4667" s="14" t="s">
        <v>1963</v>
      </c>
      <c r="C4667" s="14" t="s">
        <v>1989</v>
      </c>
      <c r="D4667" s="49">
        <v>20</v>
      </c>
      <c r="E4667" s="14"/>
      <c r="F4667" s="14" t="str">
        <f t="shared" ref="F4667:F4698" si="355">+B4667&amp;C4667&amp;D4667</f>
        <v>Орхон6-р баг Согоот 20</v>
      </c>
      <c r="G4667" s="13" t="s">
        <v>1689</v>
      </c>
      <c r="H4667" s="13"/>
      <c r="I4667" s="7">
        <v>5</v>
      </c>
      <c r="J4667" s="7">
        <v>1980</v>
      </c>
      <c r="K4667" s="13"/>
      <c r="L4667" s="126">
        <v>1</v>
      </c>
      <c r="N4667" s="120">
        <v>135000000</v>
      </c>
      <c r="O4667" s="129">
        <f t="shared" si="352"/>
        <v>135000000</v>
      </c>
      <c r="P4667" s="14">
        <f t="shared" si="353"/>
        <v>0</v>
      </c>
      <c r="Q4667" s="14" t="str">
        <f>+IF(B4667='1'!$D$15,IF(C4667='1'!$D$16,'2'!D4667,""),"")</f>
        <v/>
      </c>
      <c r="S4667" s="36">
        <v>72000000</v>
      </c>
      <c r="T4667" s="87">
        <v>85000000</v>
      </c>
      <c r="U4667" s="96">
        <v>105000000</v>
      </c>
      <c r="V4667" s="108">
        <v>130000000</v>
      </c>
    </row>
    <row r="4668" spans="1:22" hidden="1" x14ac:dyDescent="0.2">
      <c r="A4668" s="103">
        <v>5183</v>
      </c>
      <c r="B4668" s="14" t="s">
        <v>1963</v>
      </c>
      <c r="C4668" s="14" t="s">
        <v>1989</v>
      </c>
      <c r="D4668" s="49">
        <v>25</v>
      </c>
      <c r="E4668" s="14"/>
      <c r="F4668" s="14" t="str">
        <f t="shared" si="355"/>
        <v>Орхон6-р баг Согоот 25</v>
      </c>
      <c r="G4668" s="77" t="s">
        <v>1990</v>
      </c>
      <c r="H4668" s="13"/>
      <c r="I4668" s="49">
        <v>5</v>
      </c>
      <c r="J4668" s="49">
        <v>2009</v>
      </c>
      <c r="K4668" s="13"/>
      <c r="L4668" s="126">
        <v>1</v>
      </c>
      <c r="N4668" s="120">
        <v>0</v>
      </c>
      <c r="O4668" s="129">
        <f t="shared" si="352"/>
        <v>0</v>
      </c>
      <c r="P4668" s="14">
        <f t="shared" si="353"/>
        <v>0</v>
      </c>
      <c r="Q4668" s="14" t="str">
        <f>+IF(B4668='1'!$D$15,IF(C4668='1'!$D$16,'2'!D4668,""),"")</f>
        <v/>
      </c>
      <c r="S4668" s="36"/>
      <c r="T4668" s="87"/>
      <c r="U4668" s="96">
        <v>0</v>
      </c>
      <c r="V4668" s="108">
        <v>0</v>
      </c>
    </row>
    <row r="4669" spans="1:22" hidden="1" x14ac:dyDescent="0.2">
      <c r="A4669" s="103">
        <v>5184</v>
      </c>
      <c r="B4669" s="14" t="s">
        <v>1963</v>
      </c>
      <c r="C4669" s="14" t="s">
        <v>1989</v>
      </c>
      <c r="D4669" s="49">
        <v>22</v>
      </c>
      <c r="E4669" s="14"/>
      <c r="F4669" s="14" t="str">
        <f t="shared" si="355"/>
        <v>Орхон6-р баг Согоот 22</v>
      </c>
      <c r="G4669" s="102" t="s">
        <v>2438</v>
      </c>
      <c r="H4669" s="13"/>
      <c r="I4669" s="49">
        <v>5</v>
      </c>
      <c r="J4669" s="49">
        <v>2014</v>
      </c>
      <c r="K4669" s="13"/>
      <c r="L4669" s="126">
        <v>1</v>
      </c>
      <c r="N4669" s="120">
        <v>2100000</v>
      </c>
      <c r="O4669" s="129">
        <f t="shared" si="352"/>
        <v>2100000</v>
      </c>
      <c r="P4669" s="14">
        <f t="shared" si="353"/>
        <v>0</v>
      </c>
      <c r="Q4669" s="14" t="str">
        <f>+IF(B4669='1'!$D$15,IF(C4669='1'!$D$16,'2'!D4669,""),"")</f>
        <v/>
      </c>
      <c r="S4669" s="36"/>
      <c r="T4669" s="87">
        <v>1500000</v>
      </c>
      <c r="U4669" s="96">
        <v>1800000</v>
      </c>
      <c r="V4669" s="108">
        <v>1850000</v>
      </c>
    </row>
    <row r="4670" spans="1:22" hidden="1" x14ac:dyDescent="0.2">
      <c r="A4670" s="103">
        <v>5185</v>
      </c>
      <c r="B4670" s="14" t="s">
        <v>1963</v>
      </c>
      <c r="C4670" s="14" t="s">
        <v>1989</v>
      </c>
      <c r="D4670" s="49">
        <v>14</v>
      </c>
      <c r="E4670" s="14"/>
      <c r="F4670" s="14" t="str">
        <f t="shared" si="355"/>
        <v>Орхон6-р баг Согоот 14</v>
      </c>
      <c r="G4670" s="102" t="s">
        <v>2440</v>
      </c>
      <c r="H4670" s="13"/>
      <c r="I4670" s="49">
        <v>5</v>
      </c>
      <c r="J4670" s="49">
        <v>2004</v>
      </c>
      <c r="K4670" s="13"/>
      <c r="L4670" s="126">
        <v>1</v>
      </c>
      <c r="N4670" s="120">
        <v>0</v>
      </c>
      <c r="O4670" s="129">
        <f t="shared" si="352"/>
        <v>0</v>
      </c>
      <c r="P4670" s="14">
        <f t="shared" si="353"/>
        <v>0</v>
      </c>
      <c r="Q4670" s="14" t="str">
        <f>+IF(B4670='1'!$D$15,IF(C4670='1'!$D$16,'2'!D4670,""),"")</f>
        <v/>
      </c>
      <c r="S4670" s="36"/>
      <c r="T4670" s="87"/>
      <c r="U4670" s="96">
        <v>0</v>
      </c>
      <c r="V4670" s="108">
        <v>0</v>
      </c>
    </row>
    <row r="4671" spans="1:22" hidden="1" x14ac:dyDescent="0.2">
      <c r="A4671" s="103">
        <v>5186</v>
      </c>
      <c r="B4671" s="14" t="s">
        <v>1963</v>
      </c>
      <c r="C4671" s="14" t="s">
        <v>1989</v>
      </c>
      <c r="D4671" s="49">
        <v>21</v>
      </c>
      <c r="E4671" s="14"/>
      <c r="F4671" s="14" t="str">
        <f t="shared" si="355"/>
        <v>Орхон6-р баг Согоот 21</v>
      </c>
      <c r="G4671" s="102" t="s">
        <v>2439</v>
      </c>
      <c r="H4671" s="13"/>
      <c r="I4671" s="49">
        <v>4</v>
      </c>
      <c r="J4671" s="49">
        <v>2013</v>
      </c>
      <c r="K4671" s="13"/>
      <c r="L4671" s="126">
        <v>1</v>
      </c>
      <c r="N4671" s="120">
        <v>1950000</v>
      </c>
      <c r="O4671" s="129">
        <f t="shared" ref="O4671:O4719" si="356">L4671*N4671</f>
        <v>1950000</v>
      </c>
      <c r="P4671" s="14">
        <f t="shared" si="353"/>
        <v>0</v>
      </c>
      <c r="Q4671" s="14" t="str">
        <f>+IF(B4671='1'!$D$15,IF(C4671='1'!$D$16,'2'!D4671,""),"")</f>
        <v/>
      </c>
      <c r="S4671" s="36"/>
      <c r="T4671" s="87"/>
      <c r="U4671" s="96">
        <v>1600000</v>
      </c>
      <c r="V4671" s="108">
        <v>1700000</v>
      </c>
    </row>
    <row r="4672" spans="1:22" hidden="1" x14ac:dyDescent="0.2">
      <c r="A4672" s="103">
        <v>5187</v>
      </c>
      <c r="B4672" s="14" t="s">
        <v>1963</v>
      </c>
      <c r="C4672" s="14" t="s">
        <v>1989</v>
      </c>
      <c r="D4672" s="49" t="s">
        <v>1991</v>
      </c>
      <c r="E4672" s="14"/>
      <c r="F4672" s="14" t="str">
        <f t="shared" si="355"/>
        <v>Орхон6-р баг Согоот 17В</v>
      </c>
      <c r="G4672" s="13" t="s">
        <v>2553</v>
      </c>
      <c r="H4672" s="13"/>
      <c r="I4672" s="49">
        <v>12</v>
      </c>
      <c r="J4672" s="49">
        <v>2015</v>
      </c>
      <c r="K4672" s="13"/>
      <c r="L4672" s="126">
        <v>1</v>
      </c>
      <c r="N4672" s="120">
        <v>2400000</v>
      </c>
      <c r="O4672" s="129">
        <f t="shared" si="356"/>
        <v>2400000</v>
      </c>
      <c r="P4672" s="14">
        <f t="shared" si="353"/>
        <v>0</v>
      </c>
      <c r="Q4672" s="14" t="str">
        <f>+IF(B4672='1'!$D$15,IF(C4672='1'!$D$16,'2'!D4672,""),"")</f>
        <v/>
      </c>
      <c r="S4672" s="36"/>
      <c r="T4672" s="87"/>
      <c r="U4672" s="96">
        <v>2000000</v>
      </c>
      <c r="V4672" s="108">
        <v>2200000</v>
      </c>
    </row>
    <row r="4673" spans="1:22" hidden="1" x14ac:dyDescent="0.2">
      <c r="A4673" s="103">
        <v>5188</v>
      </c>
      <c r="B4673" s="14" t="s">
        <v>1963</v>
      </c>
      <c r="C4673" s="14" t="s">
        <v>1989</v>
      </c>
      <c r="D4673" s="49" t="s">
        <v>436</v>
      </c>
      <c r="E4673" s="14"/>
      <c r="F4673" s="14" t="str">
        <f t="shared" si="355"/>
        <v>Орхон6-р баг Согоот 17А</v>
      </c>
      <c r="G4673" s="13" t="s">
        <v>2554</v>
      </c>
      <c r="H4673" s="13"/>
      <c r="I4673" s="49">
        <v>12</v>
      </c>
      <c r="J4673" s="49">
        <v>2021</v>
      </c>
      <c r="K4673" s="13"/>
      <c r="L4673" s="126">
        <v>1</v>
      </c>
      <c r="N4673" s="120">
        <v>2500000</v>
      </c>
      <c r="O4673" s="129">
        <f t="shared" si="356"/>
        <v>2500000</v>
      </c>
      <c r="P4673" s="14">
        <f t="shared" ref="P4673:P4719" si="357">+IF(Q4673="",0,P4672+1)</f>
        <v>0</v>
      </c>
      <c r="Q4673" s="14" t="str">
        <f>+IF(B4673='1'!$D$15,IF(C4673='1'!$D$16,'2'!D4673,""),"")</f>
        <v/>
      </c>
      <c r="S4673" s="36"/>
      <c r="T4673" s="87"/>
      <c r="U4673" s="96">
        <v>2100000</v>
      </c>
      <c r="V4673" s="108">
        <v>2300000</v>
      </c>
    </row>
    <row r="4674" spans="1:22" hidden="1" x14ac:dyDescent="0.2">
      <c r="A4674" s="103">
        <v>5189</v>
      </c>
      <c r="B4674" s="14" t="s">
        <v>1963</v>
      </c>
      <c r="C4674" s="14" t="s">
        <v>1989</v>
      </c>
      <c r="D4674" s="49" t="s">
        <v>1992</v>
      </c>
      <c r="E4674" s="14"/>
      <c r="F4674" s="14" t="str">
        <f t="shared" si="355"/>
        <v>Орхон6-р баг Согоот 17Б</v>
      </c>
      <c r="G4674" s="13" t="s">
        <v>2555</v>
      </c>
      <c r="H4674" s="13"/>
      <c r="I4674" s="49">
        <v>12</v>
      </c>
      <c r="J4674" s="49">
        <v>2021</v>
      </c>
      <c r="K4674" s="13"/>
      <c r="L4674" s="126">
        <v>1</v>
      </c>
      <c r="N4674" s="120">
        <v>2500000</v>
      </c>
      <c r="O4674" s="129">
        <f t="shared" si="356"/>
        <v>2500000</v>
      </c>
      <c r="P4674" s="14">
        <f t="shared" si="357"/>
        <v>0</v>
      </c>
      <c r="Q4674" s="14" t="str">
        <f>+IF(B4674='1'!$D$15,IF(C4674='1'!$D$16,'2'!D4674,""),"")</f>
        <v/>
      </c>
      <c r="S4674" s="36"/>
      <c r="T4674" s="87"/>
      <c r="U4674" s="96">
        <v>2100000</v>
      </c>
      <c r="V4674" s="108">
        <v>2300000</v>
      </c>
    </row>
    <row r="4675" spans="1:22" hidden="1" x14ac:dyDescent="0.2">
      <c r="A4675" s="103">
        <v>5190</v>
      </c>
      <c r="B4675" s="14" t="s">
        <v>1963</v>
      </c>
      <c r="C4675" s="14" t="s">
        <v>1993</v>
      </c>
      <c r="D4675" s="49">
        <v>1</v>
      </c>
      <c r="E4675" s="14"/>
      <c r="F4675" s="14" t="str">
        <f t="shared" si="355"/>
        <v>Орхон7-р баг Дэнж1</v>
      </c>
      <c r="G4675" s="13" t="s">
        <v>1689</v>
      </c>
      <c r="H4675" s="13"/>
      <c r="I4675" s="7">
        <v>5</v>
      </c>
      <c r="J4675" s="7">
        <v>1980</v>
      </c>
      <c r="K4675" s="13"/>
      <c r="L4675" s="126">
        <v>1</v>
      </c>
      <c r="N4675" s="120">
        <v>80000000</v>
      </c>
      <c r="O4675" s="129">
        <f t="shared" si="356"/>
        <v>80000000</v>
      </c>
      <c r="P4675" s="14">
        <f t="shared" si="357"/>
        <v>0</v>
      </c>
      <c r="Q4675" s="14" t="str">
        <f>+IF(B4675='1'!$D$15,IF(C4675='1'!$D$16,'2'!D4675,""),"")</f>
        <v/>
      </c>
      <c r="S4675" s="36">
        <v>60000000</v>
      </c>
      <c r="T4675" s="87">
        <v>65000000</v>
      </c>
      <c r="U4675" s="96">
        <v>65000000</v>
      </c>
      <c r="V4675" s="108">
        <v>75000000</v>
      </c>
    </row>
    <row r="4676" spans="1:22" hidden="1" x14ac:dyDescent="0.2">
      <c r="A4676" s="103">
        <v>5191</v>
      </c>
      <c r="B4676" s="14" t="s">
        <v>1963</v>
      </c>
      <c r="C4676" s="14" t="s">
        <v>1993</v>
      </c>
      <c r="D4676" s="49">
        <v>2</v>
      </c>
      <c r="E4676" s="14"/>
      <c r="F4676" s="14" t="str">
        <f t="shared" si="355"/>
        <v>Орхон7-р баг Дэнж2</v>
      </c>
      <c r="G4676" s="13" t="s">
        <v>1689</v>
      </c>
      <c r="H4676" s="13"/>
      <c r="I4676" s="7">
        <v>5</v>
      </c>
      <c r="J4676" s="7">
        <v>1980</v>
      </c>
      <c r="K4676" s="13"/>
      <c r="L4676" s="126">
        <v>1</v>
      </c>
      <c r="N4676" s="120">
        <v>80000000</v>
      </c>
      <c r="O4676" s="129">
        <f t="shared" si="356"/>
        <v>80000000</v>
      </c>
      <c r="P4676" s="14">
        <f t="shared" si="357"/>
        <v>0</v>
      </c>
      <c r="Q4676" s="14" t="str">
        <f>+IF(B4676='1'!$D$15,IF(C4676='1'!$D$16,'2'!D4676,""),"")</f>
        <v/>
      </c>
      <c r="S4676" s="36">
        <v>60000000</v>
      </c>
      <c r="T4676" s="87">
        <v>65000000</v>
      </c>
      <c r="U4676" s="96">
        <v>65000000</v>
      </c>
      <c r="V4676" s="108">
        <v>75000000</v>
      </c>
    </row>
    <row r="4677" spans="1:22" hidden="1" x14ac:dyDescent="0.2">
      <c r="A4677" s="103">
        <v>5192</v>
      </c>
      <c r="B4677" s="14" t="s">
        <v>1963</v>
      </c>
      <c r="C4677" s="14" t="s">
        <v>1993</v>
      </c>
      <c r="D4677" s="49">
        <v>3</v>
      </c>
      <c r="E4677" s="14"/>
      <c r="F4677" s="14" t="str">
        <f t="shared" si="355"/>
        <v>Орхон7-р баг Дэнж3</v>
      </c>
      <c r="G4677" s="13" t="s">
        <v>1689</v>
      </c>
      <c r="H4677" s="13"/>
      <c r="I4677" s="7">
        <v>5</v>
      </c>
      <c r="J4677" s="7">
        <v>1980</v>
      </c>
      <c r="K4677" s="13"/>
      <c r="L4677" s="126">
        <v>1</v>
      </c>
      <c r="N4677" s="120">
        <v>80000000</v>
      </c>
      <c r="O4677" s="129">
        <f t="shared" si="356"/>
        <v>80000000</v>
      </c>
      <c r="P4677" s="14">
        <f t="shared" si="357"/>
        <v>0</v>
      </c>
      <c r="Q4677" s="14" t="str">
        <f>+IF(B4677='1'!$D$15,IF(C4677='1'!$D$16,'2'!D4677,""),"")</f>
        <v/>
      </c>
      <c r="S4677" s="36">
        <v>60000000</v>
      </c>
      <c r="T4677" s="87">
        <v>65000000</v>
      </c>
      <c r="U4677" s="96">
        <v>65000000</v>
      </c>
      <c r="V4677" s="108">
        <v>75000000</v>
      </c>
    </row>
    <row r="4678" spans="1:22" hidden="1" x14ac:dyDescent="0.2">
      <c r="A4678" s="103">
        <v>5193</v>
      </c>
      <c r="B4678" s="14" t="s">
        <v>1963</v>
      </c>
      <c r="C4678" s="14" t="s">
        <v>1993</v>
      </c>
      <c r="D4678" s="49" t="s">
        <v>1994</v>
      </c>
      <c r="E4678" s="14"/>
      <c r="F4678" s="14" t="str">
        <f t="shared" si="355"/>
        <v>Орхон7-р баг Дэнж15-9А</v>
      </c>
      <c r="G4678" s="62" t="s">
        <v>1995</v>
      </c>
      <c r="H4678" s="13"/>
      <c r="I4678" s="49">
        <v>5</v>
      </c>
      <c r="J4678" s="49">
        <v>2012</v>
      </c>
      <c r="K4678" s="13"/>
      <c r="L4678" s="126">
        <v>1</v>
      </c>
      <c r="N4678" s="120">
        <v>2300000</v>
      </c>
      <c r="O4678" s="129">
        <f t="shared" si="356"/>
        <v>2300000</v>
      </c>
      <c r="P4678" s="14">
        <f t="shared" si="357"/>
        <v>0</v>
      </c>
      <c r="Q4678" s="14" t="str">
        <f>+IF(B4678='1'!$D$15,IF(C4678='1'!$D$16,'2'!D4678,""),"")</f>
        <v/>
      </c>
      <c r="S4678" s="36">
        <v>1650000</v>
      </c>
      <c r="T4678" s="87">
        <v>1750000</v>
      </c>
      <c r="U4678" s="96">
        <v>1800000</v>
      </c>
      <c r="V4678" s="108">
        <v>2000000</v>
      </c>
    </row>
    <row r="4679" spans="1:22" hidden="1" x14ac:dyDescent="0.2">
      <c r="A4679" s="103">
        <v>5194</v>
      </c>
      <c r="B4679" s="14" t="s">
        <v>1963</v>
      </c>
      <c r="C4679" s="14" t="s">
        <v>1993</v>
      </c>
      <c r="D4679" s="49" t="s">
        <v>2331</v>
      </c>
      <c r="E4679" s="14"/>
      <c r="F4679" s="14" t="str">
        <f t="shared" si="355"/>
        <v>Орхон7-р баг Дэнж15-9Б</v>
      </c>
      <c r="G4679" s="62" t="s">
        <v>1995</v>
      </c>
      <c r="H4679" s="13"/>
      <c r="I4679" s="49">
        <v>5</v>
      </c>
      <c r="J4679" s="49">
        <v>2012</v>
      </c>
      <c r="K4679" s="13"/>
      <c r="L4679" s="126">
        <v>1</v>
      </c>
      <c r="N4679" s="120">
        <v>2300000</v>
      </c>
      <c r="O4679" s="129">
        <f t="shared" si="356"/>
        <v>2300000</v>
      </c>
      <c r="P4679" s="14">
        <f t="shared" si="357"/>
        <v>0</v>
      </c>
      <c r="Q4679" s="14" t="str">
        <f>+IF(B4679='1'!$D$15,IF(C4679='1'!$D$16,'2'!D4679,""),"")</f>
        <v/>
      </c>
      <c r="S4679" s="36">
        <v>1650000</v>
      </c>
      <c r="T4679" s="87">
        <v>1750000</v>
      </c>
      <c r="U4679" s="96">
        <v>1800000</v>
      </c>
      <c r="V4679" s="108">
        <v>2000000</v>
      </c>
    </row>
    <row r="4680" spans="1:22" hidden="1" x14ac:dyDescent="0.2">
      <c r="A4680" s="103">
        <v>5195</v>
      </c>
      <c r="B4680" s="14" t="s">
        <v>1963</v>
      </c>
      <c r="C4680" s="14" t="s">
        <v>1993</v>
      </c>
      <c r="D4680" s="49">
        <v>11</v>
      </c>
      <c r="E4680" s="14"/>
      <c r="F4680" s="14" t="str">
        <f t="shared" si="355"/>
        <v>Орхон7-р баг Дэнж11</v>
      </c>
      <c r="G4680" s="62" t="s">
        <v>1996</v>
      </c>
      <c r="H4680" s="13"/>
      <c r="I4680" s="7">
        <v>5</v>
      </c>
      <c r="J4680" s="49">
        <v>2015</v>
      </c>
      <c r="K4680" s="13"/>
      <c r="L4680" s="126">
        <v>1</v>
      </c>
      <c r="N4680" s="120">
        <v>2400000</v>
      </c>
      <c r="O4680" s="129">
        <f t="shared" si="356"/>
        <v>2400000</v>
      </c>
      <c r="P4680" s="14">
        <f t="shared" si="357"/>
        <v>0</v>
      </c>
      <c r="Q4680" s="14" t="str">
        <f>+IF(B4680='1'!$D$15,IF(C4680='1'!$D$16,'2'!D4680,""),"")</f>
        <v/>
      </c>
      <c r="S4680" s="36">
        <v>1650000</v>
      </c>
      <c r="T4680" s="87">
        <v>1800000</v>
      </c>
      <c r="U4680" s="96">
        <v>1850000</v>
      </c>
      <c r="V4680" s="108">
        <v>2100000</v>
      </c>
    </row>
    <row r="4681" spans="1:22" hidden="1" x14ac:dyDescent="0.2">
      <c r="A4681" s="103">
        <v>5196</v>
      </c>
      <c r="B4681" s="14" t="s">
        <v>1963</v>
      </c>
      <c r="C4681" s="14" t="s">
        <v>1993</v>
      </c>
      <c r="D4681" s="49">
        <v>13</v>
      </c>
      <c r="E4681" s="14"/>
      <c r="F4681" s="14" t="str">
        <f t="shared" si="355"/>
        <v>Орхон7-р баг Дэнж13</v>
      </c>
      <c r="G4681" s="62" t="s">
        <v>1996</v>
      </c>
      <c r="H4681" s="13"/>
      <c r="I4681" s="7">
        <v>5</v>
      </c>
      <c r="J4681" s="49">
        <v>2015</v>
      </c>
      <c r="K4681" s="13"/>
      <c r="L4681" s="126">
        <v>1</v>
      </c>
      <c r="N4681" s="120">
        <v>2400000</v>
      </c>
      <c r="O4681" s="129">
        <f t="shared" si="356"/>
        <v>2400000</v>
      </c>
      <c r="P4681" s="14">
        <f t="shared" si="357"/>
        <v>0</v>
      </c>
      <c r="Q4681" s="14" t="str">
        <f>+IF(B4681='1'!$D$15,IF(C4681='1'!$D$16,'2'!D4681,""),"")</f>
        <v/>
      </c>
      <c r="S4681" s="36">
        <v>1650000</v>
      </c>
      <c r="T4681" s="87">
        <v>1800000</v>
      </c>
      <c r="U4681" s="96">
        <v>1850000</v>
      </c>
      <c r="V4681" s="108">
        <v>2100000</v>
      </c>
    </row>
    <row r="4682" spans="1:22" hidden="1" x14ac:dyDescent="0.2">
      <c r="A4682" s="103">
        <v>5197</v>
      </c>
      <c r="B4682" s="14" t="s">
        <v>1963</v>
      </c>
      <c r="C4682" s="14" t="s">
        <v>1993</v>
      </c>
      <c r="D4682" s="49">
        <v>15</v>
      </c>
      <c r="E4682" s="14"/>
      <c r="F4682" s="14" t="str">
        <f t="shared" si="355"/>
        <v>Орхон7-р баг Дэнж15</v>
      </c>
      <c r="G4682" s="62" t="s">
        <v>1996</v>
      </c>
      <c r="H4682" s="13"/>
      <c r="I4682" s="7">
        <v>5</v>
      </c>
      <c r="J4682" s="49">
        <v>2015</v>
      </c>
      <c r="K4682" s="13"/>
      <c r="L4682" s="126">
        <v>1</v>
      </c>
      <c r="N4682" s="120">
        <v>2400000</v>
      </c>
      <c r="O4682" s="129">
        <f t="shared" si="356"/>
        <v>2400000</v>
      </c>
      <c r="P4682" s="14">
        <f t="shared" si="357"/>
        <v>0</v>
      </c>
      <c r="Q4682" s="14" t="str">
        <f>+IF(B4682='1'!$D$15,IF(C4682='1'!$D$16,'2'!D4682,""),"")</f>
        <v/>
      </c>
      <c r="S4682" s="36">
        <v>1650000</v>
      </c>
      <c r="T4682" s="87">
        <v>1800000</v>
      </c>
      <c r="U4682" s="96">
        <v>1850000</v>
      </c>
      <c r="V4682" s="108">
        <v>2100000</v>
      </c>
    </row>
    <row r="4683" spans="1:22" hidden="1" x14ac:dyDescent="0.2">
      <c r="A4683" s="103">
        <v>5198</v>
      </c>
      <c r="B4683" s="14" t="s">
        <v>1963</v>
      </c>
      <c r="C4683" s="14" t="s">
        <v>1993</v>
      </c>
      <c r="D4683" s="49" t="s">
        <v>1997</v>
      </c>
      <c r="E4683" s="14"/>
      <c r="F4683" s="14" t="str">
        <f t="shared" si="355"/>
        <v>Орхон7-р баг Дэнж15-8</v>
      </c>
      <c r="G4683" s="62" t="s">
        <v>2332</v>
      </c>
      <c r="H4683" s="13"/>
      <c r="I4683" s="49">
        <v>5</v>
      </c>
      <c r="J4683" s="49">
        <v>2015</v>
      </c>
      <c r="K4683" s="13"/>
      <c r="L4683" s="126">
        <v>1</v>
      </c>
      <c r="N4683" s="120">
        <v>2400000</v>
      </c>
      <c r="O4683" s="129">
        <f t="shared" si="356"/>
        <v>2400000</v>
      </c>
      <c r="P4683" s="14">
        <f t="shared" si="357"/>
        <v>0</v>
      </c>
      <c r="Q4683" s="14" t="str">
        <f>+IF(B4683='1'!$D$15,IF(C4683='1'!$D$16,'2'!D4683,""),"")</f>
        <v/>
      </c>
      <c r="S4683" s="36"/>
      <c r="T4683" s="87"/>
      <c r="U4683" s="96">
        <v>1850000</v>
      </c>
      <c r="V4683" s="108">
        <v>2100000</v>
      </c>
    </row>
    <row r="4684" spans="1:22" hidden="1" x14ac:dyDescent="0.2">
      <c r="A4684" s="103">
        <v>5199</v>
      </c>
      <c r="B4684" s="14" t="s">
        <v>1963</v>
      </c>
      <c r="C4684" s="14" t="s">
        <v>2645</v>
      </c>
      <c r="D4684" s="49">
        <v>3</v>
      </c>
      <c r="E4684" s="14"/>
      <c r="F4684" s="14" t="str">
        <f t="shared" si="355"/>
        <v>Орхон23-р баг Найрамдал3</v>
      </c>
      <c r="G4684" s="77" t="s">
        <v>2333</v>
      </c>
      <c r="H4684" s="13"/>
      <c r="I4684" s="49">
        <v>9</v>
      </c>
      <c r="J4684" s="49">
        <v>2016</v>
      </c>
      <c r="K4684" s="13"/>
      <c r="L4684" s="126">
        <v>1</v>
      </c>
      <c r="N4684" s="120">
        <v>3150000</v>
      </c>
      <c r="O4684" s="129">
        <f t="shared" si="356"/>
        <v>3150000</v>
      </c>
      <c r="P4684" s="14">
        <f t="shared" si="357"/>
        <v>0</v>
      </c>
      <c r="Q4684" s="14" t="str">
        <f>+IF(B4684='1'!$D$15,IF(C4684='1'!$D$16,'2'!D4684,""),"")</f>
        <v/>
      </c>
      <c r="S4684" s="36">
        <v>2300000</v>
      </c>
      <c r="T4684" s="87">
        <v>2400000</v>
      </c>
      <c r="U4684" s="96">
        <v>2500000</v>
      </c>
      <c r="V4684" s="108">
        <v>2750000</v>
      </c>
    </row>
    <row r="4685" spans="1:22" hidden="1" x14ac:dyDescent="0.2">
      <c r="A4685" s="103">
        <v>5200</v>
      </c>
      <c r="B4685" s="14" t="s">
        <v>1963</v>
      </c>
      <c r="C4685" s="14" t="s">
        <v>2645</v>
      </c>
      <c r="D4685" s="49">
        <v>4</v>
      </c>
      <c r="E4685" s="14"/>
      <c r="F4685" s="14" t="str">
        <f t="shared" si="355"/>
        <v>Орхон23-р баг Найрамдал4</v>
      </c>
      <c r="G4685" s="77" t="s">
        <v>2333</v>
      </c>
      <c r="H4685" s="13"/>
      <c r="I4685" s="49">
        <v>9</v>
      </c>
      <c r="J4685" s="49">
        <v>2016</v>
      </c>
      <c r="K4685" s="13"/>
      <c r="L4685" s="126">
        <v>1</v>
      </c>
      <c r="N4685" s="120">
        <v>3150000</v>
      </c>
      <c r="O4685" s="129">
        <f t="shared" si="356"/>
        <v>3150000</v>
      </c>
      <c r="P4685" s="14">
        <f t="shared" si="357"/>
        <v>0</v>
      </c>
      <c r="Q4685" s="14" t="str">
        <f>+IF(B4685='1'!$D$15,IF(C4685='1'!$D$16,'2'!D4685,""),"")</f>
        <v/>
      </c>
      <c r="S4685" s="36">
        <v>2300000</v>
      </c>
      <c r="T4685" s="87">
        <v>2400000</v>
      </c>
      <c r="U4685" s="96">
        <v>2500000</v>
      </c>
      <c r="V4685" s="108">
        <v>2750000</v>
      </c>
    </row>
    <row r="4686" spans="1:22" hidden="1" x14ac:dyDescent="0.2">
      <c r="A4686" s="103">
        <v>5201</v>
      </c>
      <c r="B4686" s="14" t="s">
        <v>1963</v>
      </c>
      <c r="C4686" s="14" t="s">
        <v>2645</v>
      </c>
      <c r="D4686" s="49">
        <v>5</v>
      </c>
      <c r="E4686" s="14"/>
      <c r="F4686" s="14" t="str">
        <f t="shared" si="355"/>
        <v>Орхон23-р баг Найрамдал5</v>
      </c>
      <c r="G4686" s="77" t="s">
        <v>2333</v>
      </c>
      <c r="H4686" s="13"/>
      <c r="I4686" s="49">
        <v>9</v>
      </c>
      <c r="J4686" s="49">
        <v>2016</v>
      </c>
      <c r="K4686" s="13"/>
      <c r="L4686" s="126">
        <v>1</v>
      </c>
      <c r="N4686" s="120">
        <v>3150000</v>
      </c>
      <c r="O4686" s="129">
        <f t="shared" si="356"/>
        <v>3150000</v>
      </c>
      <c r="P4686" s="14">
        <f t="shared" si="357"/>
        <v>0</v>
      </c>
      <c r="Q4686" s="14" t="str">
        <f>+IF(B4686='1'!$D$15,IF(C4686='1'!$D$16,'2'!D4686,""),"")</f>
        <v/>
      </c>
      <c r="S4686" s="36">
        <v>2300000</v>
      </c>
      <c r="T4686" s="87">
        <v>2400000</v>
      </c>
      <c r="U4686" s="96">
        <v>2500000</v>
      </c>
      <c r="V4686" s="108">
        <v>2750000</v>
      </c>
    </row>
    <row r="4687" spans="1:22" hidden="1" x14ac:dyDescent="0.2">
      <c r="A4687" s="103">
        <v>5202</v>
      </c>
      <c r="B4687" s="14" t="s">
        <v>1963</v>
      </c>
      <c r="C4687" s="14" t="s">
        <v>2645</v>
      </c>
      <c r="D4687" s="49">
        <v>6</v>
      </c>
      <c r="E4687" s="14"/>
      <c r="F4687" s="14" t="str">
        <f t="shared" si="355"/>
        <v>Орхон23-р баг Найрамдал6</v>
      </c>
      <c r="G4687" s="77" t="s">
        <v>2333</v>
      </c>
      <c r="H4687" s="13"/>
      <c r="I4687" s="49">
        <v>9</v>
      </c>
      <c r="J4687" s="49">
        <v>2016</v>
      </c>
      <c r="K4687" s="13"/>
      <c r="L4687" s="126">
        <v>1</v>
      </c>
      <c r="N4687" s="120">
        <v>3150000</v>
      </c>
      <c r="O4687" s="129">
        <f t="shared" si="356"/>
        <v>3150000</v>
      </c>
      <c r="P4687" s="14">
        <f t="shared" si="357"/>
        <v>0</v>
      </c>
      <c r="Q4687" s="14" t="str">
        <f>+IF(B4687='1'!$D$15,IF(C4687='1'!$D$16,'2'!D4687,""),"")</f>
        <v/>
      </c>
      <c r="S4687" s="36">
        <v>2300000</v>
      </c>
      <c r="T4687" s="87">
        <v>2400000</v>
      </c>
      <c r="U4687" s="96">
        <v>2500000</v>
      </c>
      <c r="V4687" s="108">
        <v>2750000</v>
      </c>
    </row>
    <row r="4688" spans="1:22" hidden="1" x14ac:dyDescent="0.2">
      <c r="A4688" s="103">
        <v>5203</v>
      </c>
      <c r="B4688" s="14" t="s">
        <v>1963</v>
      </c>
      <c r="C4688" s="14" t="s">
        <v>2645</v>
      </c>
      <c r="D4688" s="49">
        <v>7</v>
      </c>
      <c r="E4688" s="14"/>
      <c r="F4688" s="14" t="str">
        <f t="shared" si="355"/>
        <v>Орхон23-р баг Найрамдал7</v>
      </c>
      <c r="G4688" s="77" t="s">
        <v>2333</v>
      </c>
      <c r="H4688" s="13"/>
      <c r="I4688" s="49">
        <v>9</v>
      </c>
      <c r="J4688" s="49">
        <v>2017</v>
      </c>
      <c r="K4688" s="13"/>
      <c r="L4688" s="126">
        <v>1</v>
      </c>
      <c r="N4688" s="120">
        <v>3150000</v>
      </c>
      <c r="O4688" s="129">
        <f t="shared" si="356"/>
        <v>3150000</v>
      </c>
      <c r="P4688" s="14">
        <f t="shared" si="357"/>
        <v>0</v>
      </c>
      <c r="Q4688" s="14" t="str">
        <f>+IF(B4688='1'!$D$15,IF(C4688='1'!$D$16,'2'!D4688,""),"")</f>
        <v/>
      </c>
      <c r="S4688" s="36">
        <v>2300000</v>
      </c>
      <c r="T4688" s="87">
        <v>2400000</v>
      </c>
      <c r="U4688" s="96">
        <v>2500000</v>
      </c>
      <c r="V4688" s="108">
        <v>2750000</v>
      </c>
    </row>
    <row r="4689" spans="1:22" hidden="1" x14ac:dyDescent="0.2">
      <c r="A4689" s="103">
        <v>5204</v>
      </c>
      <c r="B4689" s="14" t="s">
        <v>1963</v>
      </c>
      <c r="C4689" s="14" t="s">
        <v>2645</v>
      </c>
      <c r="D4689" s="49">
        <v>8</v>
      </c>
      <c r="E4689" s="14"/>
      <c r="F4689" s="14" t="str">
        <f t="shared" si="355"/>
        <v>Орхон23-р баг Найрамдал8</v>
      </c>
      <c r="G4689" s="77" t="s">
        <v>2333</v>
      </c>
      <c r="H4689" s="13"/>
      <c r="I4689" s="49">
        <v>9</v>
      </c>
      <c r="J4689" s="49">
        <v>2017</v>
      </c>
      <c r="K4689" s="13"/>
      <c r="L4689" s="126">
        <v>1</v>
      </c>
      <c r="N4689" s="120">
        <v>3150000</v>
      </c>
      <c r="O4689" s="129">
        <f t="shared" si="356"/>
        <v>3150000</v>
      </c>
      <c r="P4689" s="14">
        <f t="shared" si="357"/>
        <v>0</v>
      </c>
      <c r="Q4689" s="14" t="str">
        <f>+IF(B4689='1'!$D$15,IF(C4689='1'!$D$16,'2'!D4689,""),"")</f>
        <v/>
      </c>
      <c r="S4689" s="36">
        <v>2300000</v>
      </c>
      <c r="T4689" s="87">
        <v>2400000</v>
      </c>
      <c r="U4689" s="96">
        <v>2500000</v>
      </c>
      <c r="V4689" s="108">
        <v>2750000</v>
      </c>
    </row>
    <row r="4690" spans="1:22" hidden="1" x14ac:dyDescent="0.2">
      <c r="A4690" s="103">
        <v>5205</v>
      </c>
      <c r="B4690" s="14" t="s">
        <v>1963</v>
      </c>
      <c r="C4690" s="14" t="s">
        <v>2645</v>
      </c>
      <c r="D4690" s="49">
        <v>9</v>
      </c>
      <c r="E4690" s="14"/>
      <c r="F4690" s="14" t="str">
        <f t="shared" si="355"/>
        <v>Орхон23-р баг Найрамдал9</v>
      </c>
      <c r="G4690" s="77" t="s">
        <v>2333</v>
      </c>
      <c r="H4690" s="13"/>
      <c r="I4690" s="49">
        <v>12</v>
      </c>
      <c r="J4690" s="49">
        <v>2018</v>
      </c>
      <c r="K4690" s="13"/>
      <c r="L4690" s="126">
        <v>1</v>
      </c>
      <c r="N4690" s="120">
        <v>3400000</v>
      </c>
      <c r="O4690" s="129">
        <f t="shared" si="356"/>
        <v>3400000</v>
      </c>
      <c r="P4690" s="14">
        <f t="shared" si="357"/>
        <v>0</v>
      </c>
      <c r="Q4690" s="14" t="str">
        <f>+IF(B4690='1'!$D$15,IF(C4690='1'!$D$16,'2'!D4690,""),"")</f>
        <v/>
      </c>
      <c r="S4690" s="36">
        <v>2300000</v>
      </c>
      <c r="T4690" s="87">
        <v>2600000</v>
      </c>
      <c r="U4690" s="96">
        <v>2850000</v>
      </c>
      <c r="V4690" s="108">
        <v>3000000</v>
      </c>
    </row>
    <row r="4691" spans="1:22" hidden="1" x14ac:dyDescent="0.2">
      <c r="A4691" s="103">
        <v>5206</v>
      </c>
      <c r="B4691" s="14" t="s">
        <v>1963</v>
      </c>
      <c r="C4691" s="14" t="s">
        <v>2645</v>
      </c>
      <c r="D4691" s="49">
        <v>10</v>
      </c>
      <c r="E4691" s="14"/>
      <c r="F4691" s="14" t="str">
        <f t="shared" si="355"/>
        <v>Орхон23-р баг Найрамдал10</v>
      </c>
      <c r="G4691" s="77" t="s">
        <v>2333</v>
      </c>
      <c r="H4691" s="13"/>
      <c r="I4691" s="49">
        <v>12</v>
      </c>
      <c r="J4691" s="49">
        <v>2020</v>
      </c>
      <c r="K4691" s="13"/>
      <c r="L4691" s="126">
        <v>1</v>
      </c>
      <c r="N4691" s="120">
        <v>3400000</v>
      </c>
      <c r="O4691" s="129">
        <f t="shared" si="356"/>
        <v>3400000</v>
      </c>
      <c r="P4691" s="14">
        <f t="shared" si="357"/>
        <v>0</v>
      </c>
      <c r="Q4691" s="14" t="str">
        <f>+IF(B4691='1'!$D$15,IF(C4691='1'!$D$16,'2'!D4691,""),"")</f>
        <v/>
      </c>
      <c r="S4691" s="36">
        <v>2500000</v>
      </c>
      <c r="T4691" s="87">
        <v>2600000</v>
      </c>
      <c r="U4691" s="96">
        <v>2850000</v>
      </c>
      <c r="V4691" s="108">
        <v>3000000</v>
      </c>
    </row>
    <row r="4692" spans="1:22" hidden="1" x14ac:dyDescent="0.2">
      <c r="A4692" s="103">
        <v>5207</v>
      </c>
      <c r="B4692" s="14" t="s">
        <v>1963</v>
      </c>
      <c r="C4692" s="14" t="s">
        <v>2645</v>
      </c>
      <c r="D4692" s="49">
        <v>11</v>
      </c>
      <c r="E4692" s="14"/>
      <c r="F4692" s="14" t="str">
        <f t="shared" si="355"/>
        <v>Орхон23-р баг Найрамдал11</v>
      </c>
      <c r="G4692" s="77" t="s">
        <v>2333</v>
      </c>
      <c r="H4692" s="13"/>
      <c r="I4692" s="49">
        <v>12</v>
      </c>
      <c r="J4692" s="49">
        <v>2020</v>
      </c>
      <c r="K4692" s="13"/>
      <c r="L4692" s="126">
        <v>1</v>
      </c>
      <c r="N4692" s="120">
        <v>3400000</v>
      </c>
      <c r="O4692" s="129">
        <f t="shared" si="356"/>
        <v>3400000</v>
      </c>
      <c r="P4692" s="14">
        <f t="shared" si="357"/>
        <v>0</v>
      </c>
      <c r="Q4692" s="14" t="str">
        <f>+IF(B4692='1'!$D$15,IF(C4692='1'!$D$16,'2'!D4692,""),"")</f>
        <v/>
      </c>
      <c r="S4692" s="36">
        <v>2500000</v>
      </c>
      <c r="T4692" s="87">
        <v>2600000</v>
      </c>
      <c r="U4692" s="96">
        <v>2850000</v>
      </c>
      <c r="V4692" s="108">
        <v>3000000</v>
      </c>
    </row>
    <row r="4693" spans="1:22" hidden="1" x14ac:dyDescent="0.2">
      <c r="A4693" s="103">
        <v>5208</v>
      </c>
      <c r="B4693" s="14" t="s">
        <v>1963</v>
      </c>
      <c r="C4693" s="14" t="s">
        <v>2645</v>
      </c>
      <c r="D4693" s="49">
        <v>12</v>
      </c>
      <c r="E4693" s="14"/>
      <c r="F4693" s="14" t="str">
        <f t="shared" si="355"/>
        <v>Орхон23-р баг Найрамдал12</v>
      </c>
      <c r="G4693" s="77" t="s">
        <v>2333</v>
      </c>
      <c r="H4693" s="13"/>
      <c r="I4693" s="49">
        <v>12</v>
      </c>
      <c r="J4693" s="49">
        <v>2022</v>
      </c>
      <c r="K4693" s="13"/>
      <c r="L4693" s="126">
        <v>1</v>
      </c>
      <c r="N4693" s="120">
        <v>3400000</v>
      </c>
      <c r="O4693" s="129">
        <f t="shared" si="356"/>
        <v>3400000</v>
      </c>
      <c r="P4693" s="14">
        <f t="shared" si="357"/>
        <v>0</v>
      </c>
      <c r="Q4693" s="14" t="str">
        <f>+IF(B4693='1'!$D$15,IF(C4693='1'!$D$16,'2'!D4693,""),"")</f>
        <v/>
      </c>
      <c r="S4693" s="36">
        <v>2500000</v>
      </c>
      <c r="T4693" s="87">
        <v>2600000</v>
      </c>
      <c r="U4693" s="96">
        <v>2850000</v>
      </c>
      <c r="V4693" s="108">
        <v>3000000</v>
      </c>
    </row>
    <row r="4694" spans="1:22" hidden="1" x14ac:dyDescent="0.2">
      <c r="A4694" s="103">
        <v>5209</v>
      </c>
      <c r="B4694" s="14" t="s">
        <v>1963</v>
      </c>
      <c r="C4694" s="14" t="s">
        <v>2645</v>
      </c>
      <c r="D4694" s="49">
        <v>13</v>
      </c>
      <c r="E4694" s="14"/>
      <c r="F4694" s="14" t="str">
        <f t="shared" si="355"/>
        <v>Орхон23-р баг Найрамдал13</v>
      </c>
      <c r="G4694" s="77" t="s">
        <v>2333</v>
      </c>
      <c r="H4694" s="13"/>
      <c r="I4694" s="49">
        <v>12</v>
      </c>
      <c r="J4694" s="49">
        <v>2021</v>
      </c>
      <c r="K4694" s="13"/>
      <c r="L4694" s="126">
        <v>1</v>
      </c>
      <c r="N4694" s="120">
        <v>3400000</v>
      </c>
      <c r="O4694" s="129">
        <f t="shared" si="356"/>
        <v>3400000</v>
      </c>
      <c r="P4694" s="14">
        <f t="shared" si="357"/>
        <v>0</v>
      </c>
      <c r="Q4694" s="14" t="str">
        <f>+IF(B4694='1'!$D$15,IF(C4694='1'!$D$16,'2'!D4694,""),"")</f>
        <v/>
      </c>
      <c r="S4694" s="36">
        <v>2500000</v>
      </c>
      <c r="T4694" s="87">
        <v>2600000</v>
      </c>
      <c r="U4694" s="96">
        <v>2850000</v>
      </c>
      <c r="V4694" s="108">
        <v>3000000</v>
      </c>
    </row>
    <row r="4695" spans="1:22" hidden="1" x14ac:dyDescent="0.2">
      <c r="A4695" s="103">
        <v>5210</v>
      </c>
      <c r="B4695" s="14" t="s">
        <v>1963</v>
      </c>
      <c r="C4695" s="14" t="s">
        <v>2645</v>
      </c>
      <c r="D4695" s="49">
        <v>14</v>
      </c>
      <c r="E4695" s="14"/>
      <c r="F4695" s="14" t="str">
        <f t="shared" si="355"/>
        <v>Орхон23-р баг Найрамдал14</v>
      </c>
      <c r="G4695" s="77" t="s">
        <v>2333</v>
      </c>
      <c r="H4695" s="13"/>
      <c r="I4695" s="49">
        <v>12</v>
      </c>
      <c r="J4695" s="49">
        <v>2022</v>
      </c>
      <c r="K4695" s="13"/>
      <c r="L4695" s="126">
        <v>1</v>
      </c>
      <c r="N4695" s="120">
        <v>3400000</v>
      </c>
      <c r="O4695" s="129">
        <f t="shared" si="356"/>
        <v>3400000</v>
      </c>
      <c r="P4695" s="14">
        <f t="shared" si="357"/>
        <v>0</v>
      </c>
      <c r="Q4695" s="14" t="str">
        <f>+IF(B4695='1'!$D$15,IF(C4695='1'!$D$16,'2'!D4695,""),"")</f>
        <v/>
      </c>
      <c r="S4695" s="36"/>
      <c r="T4695" s="87">
        <v>2600000</v>
      </c>
      <c r="U4695" s="96">
        <v>2850000</v>
      </c>
      <c r="V4695" s="108">
        <v>3000000</v>
      </c>
    </row>
    <row r="4696" spans="1:22" hidden="1" x14ac:dyDescent="0.2">
      <c r="A4696" s="103">
        <v>5211</v>
      </c>
      <c r="B4696" s="14" t="s">
        <v>1963</v>
      </c>
      <c r="C4696" s="14" t="s">
        <v>2645</v>
      </c>
      <c r="D4696" s="49">
        <v>15</v>
      </c>
      <c r="E4696" s="14"/>
      <c r="F4696" s="14" t="str">
        <f t="shared" si="355"/>
        <v>Орхон23-р баг Найрамдал15</v>
      </c>
      <c r="G4696" s="77" t="s">
        <v>2333</v>
      </c>
      <c r="H4696" s="13"/>
      <c r="I4696" s="49">
        <v>12</v>
      </c>
      <c r="J4696" s="49">
        <v>2024</v>
      </c>
      <c r="K4696" s="13"/>
      <c r="L4696" s="126">
        <v>1</v>
      </c>
      <c r="N4696" s="120">
        <v>3600000</v>
      </c>
      <c r="O4696" s="129">
        <f t="shared" si="356"/>
        <v>3600000</v>
      </c>
      <c r="P4696" s="14">
        <f t="shared" si="357"/>
        <v>0</v>
      </c>
      <c r="Q4696" s="14" t="str">
        <f>+IF(B4696='1'!$D$15,IF(C4696='1'!$D$16,'2'!D4696,""),"")</f>
        <v/>
      </c>
      <c r="S4696" s="36"/>
      <c r="T4696" s="87"/>
      <c r="U4696" s="96"/>
      <c r="V4696" s="108">
        <v>0</v>
      </c>
    </row>
    <row r="4697" spans="1:22" hidden="1" x14ac:dyDescent="0.2">
      <c r="A4697" s="103">
        <v>5212</v>
      </c>
      <c r="B4697" s="14" t="s">
        <v>1963</v>
      </c>
      <c r="C4697" s="14" t="s">
        <v>2645</v>
      </c>
      <c r="D4697" s="49">
        <v>16</v>
      </c>
      <c r="E4697" s="14"/>
      <c r="F4697" s="14" t="str">
        <f t="shared" si="355"/>
        <v>Орхон23-р баг Найрамдал16</v>
      </c>
      <c r="G4697" s="77" t="s">
        <v>2333</v>
      </c>
      <c r="H4697" s="13"/>
      <c r="I4697" s="49">
        <v>12</v>
      </c>
      <c r="J4697" s="49">
        <v>2023</v>
      </c>
      <c r="K4697" s="13"/>
      <c r="L4697" s="126">
        <v>1</v>
      </c>
      <c r="N4697" s="120">
        <v>3600000</v>
      </c>
      <c r="O4697" s="129">
        <f t="shared" si="356"/>
        <v>3600000</v>
      </c>
      <c r="P4697" s="14">
        <f t="shared" si="357"/>
        <v>0</v>
      </c>
      <c r="Q4697" s="14" t="str">
        <f>+IF(B4697='1'!$D$15,IF(C4697='1'!$D$16,'2'!D4697,""),"")</f>
        <v/>
      </c>
      <c r="S4697" s="36"/>
      <c r="T4697" s="87"/>
      <c r="U4697" s="96"/>
      <c r="V4697" s="108">
        <v>3200000</v>
      </c>
    </row>
    <row r="4698" spans="1:22" hidden="1" x14ac:dyDescent="0.2">
      <c r="A4698" s="103">
        <v>5213</v>
      </c>
      <c r="B4698" s="14" t="s">
        <v>1963</v>
      </c>
      <c r="C4698" s="14" t="s">
        <v>2646</v>
      </c>
      <c r="D4698" s="49">
        <v>1</v>
      </c>
      <c r="E4698" s="14"/>
      <c r="F4698" s="14" t="str">
        <f t="shared" si="355"/>
        <v>Орхон24-р баг Чандмань1</v>
      </c>
      <c r="G4698" s="77" t="s">
        <v>2334</v>
      </c>
      <c r="H4698" s="13"/>
      <c r="I4698" s="49">
        <v>5</v>
      </c>
      <c r="J4698" s="49">
        <v>2010</v>
      </c>
      <c r="K4698" s="13"/>
      <c r="L4698" s="126">
        <v>1</v>
      </c>
      <c r="N4698" s="120">
        <v>2500000</v>
      </c>
      <c r="O4698" s="129">
        <f t="shared" si="356"/>
        <v>2500000</v>
      </c>
      <c r="P4698" s="14">
        <f t="shared" si="357"/>
        <v>0</v>
      </c>
      <c r="Q4698" s="14" t="str">
        <f>+IF(B4698='1'!$D$15,IF(C4698='1'!$D$16,'2'!D4698,""),"")</f>
        <v/>
      </c>
      <c r="S4698" s="36">
        <v>1600000</v>
      </c>
      <c r="T4698" s="87">
        <v>1800000</v>
      </c>
      <c r="U4698" s="96">
        <v>2000000</v>
      </c>
      <c r="V4698" s="108">
        <v>2200000</v>
      </c>
    </row>
    <row r="4699" spans="1:22" hidden="1" x14ac:dyDescent="0.2">
      <c r="A4699" s="103">
        <v>5214</v>
      </c>
      <c r="B4699" s="14" t="s">
        <v>1963</v>
      </c>
      <c r="C4699" s="14" t="s">
        <v>2646</v>
      </c>
      <c r="D4699" s="49">
        <v>2</v>
      </c>
      <c r="E4699" s="14"/>
      <c r="F4699" s="14" t="str">
        <f t="shared" ref="F4699:F4719" si="358">+B4699&amp;C4699&amp;D4699</f>
        <v>Орхон24-р баг Чандмань2</v>
      </c>
      <c r="G4699" s="77" t="s">
        <v>2334</v>
      </c>
      <c r="H4699" s="13"/>
      <c r="I4699" s="49">
        <v>5</v>
      </c>
      <c r="J4699" s="49">
        <v>2010</v>
      </c>
      <c r="K4699" s="13"/>
      <c r="L4699" s="126">
        <v>1</v>
      </c>
      <c r="N4699" s="120">
        <v>2500000</v>
      </c>
      <c r="O4699" s="129">
        <f t="shared" si="356"/>
        <v>2500000</v>
      </c>
      <c r="P4699" s="14">
        <f t="shared" si="357"/>
        <v>0</v>
      </c>
      <c r="Q4699" s="14" t="str">
        <f>+IF(B4699='1'!$D$15,IF(C4699='1'!$D$16,'2'!D4699,""),"")</f>
        <v/>
      </c>
      <c r="S4699" s="36"/>
      <c r="T4699" s="87"/>
      <c r="U4699" s="96">
        <v>2000000</v>
      </c>
      <c r="V4699" s="108">
        <v>2200000</v>
      </c>
    </row>
    <row r="4700" spans="1:22" hidden="1" x14ac:dyDescent="0.2">
      <c r="A4700" s="103">
        <v>5215</v>
      </c>
      <c r="B4700" s="14" t="s">
        <v>1963</v>
      </c>
      <c r="C4700" s="14" t="s">
        <v>2646</v>
      </c>
      <c r="D4700" s="49">
        <v>3</v>
      </c>
      <c r="E4700" s="14"/>
      <c r="F4700" s="14" t="str">
        <f t="shared" si="358"/>
        <v>Орхон24-р баг Чандмань3</v>
      </c>
      <c r="G4700" s="77" t="s">
        <v>2334</v>
      </c>
      <c r="H4700" s="13"/>
      <c r="I4700" s="49">
        <v>5</v>
      </c>
      <c r="J4700" s="49">
        <v>2010</v>
      </c>
      <c r="K4700" s="13"/>
      <c r="L4700" s="126">
        <v>1</v>
      </c>
      <c r="N4700" s="120">
        <v>2500000</v>
      </c>
      <c r="O4700" s="129">
        <f t="shared" si="356"/>
        <v>2500000</v>
      </c>
      <c r="P4700" s="14">
        <f t="shared" si="357"/>
        <v>0</v>
      </c>
      <c r="Q4700" s="14" t="str">
        <f>+IF(B4700='1'!$D$15,IF(C4700='1'!$D$16,'2'!D4700,""),"")</f>
        <v/>
      </c>
      <c r="S4700" s="36">
        <v>1600000</v>
      </c>
      <c r="T4700" s="87">
        <v>1800000</v>
      </c>
      <c r="U4700" s="96">
        <v>2000000</v>
      </c>
      <c r="V4700" s="108">
        <v>2200000</v>
      </c>
    </row>
    <row r="4701" spans="1:22" hidden="1" x14ac:dyDescent="0.2">
      <c r="A4701" s="103">
        <v>5216</v>
      </c>
      <c r="B4701" s="14" t="s">
        <v>1963</v>
      </c>
      <c r="C4701" s="14" t="s">
        <v>2646</v>
      </c>
      <c r="D4701" s="49">
        <v>5</v>
      </c>
      <c r="E4701" s="14"/>
      <c r="F4701" s="14" t="str">
        <f t="shared" si="358"/>
        <v>Орхон24-р баг Чандмань5</v>
      </c>
      <c r="G4701" s="77" t="s">
        <v>2334</v>
      </c>
      <c r="H4701" s="13"/>
      <c r="I4701" s="49">
        <v>5</v>
      </c>
      <c r="J4701" s="49">
        <v>2010</v>
      </c>
      <c r="K4701" s="13"/>
      <c r="L4701" s="126">
        <v>1</v>
      </c>
      <c r="N4701" s="120">
        <v>2500000</v>
      </c>
      <c r="O4701" s="129">
        <f t="shared" si="356"/>
        <v>2500000</v>
      </c>
      <c r="P4701" s="14">
        <f t="shared" si="357"/>
        <v>0</v>
      </c>
      <c r="Q4701" s="14" t="str">
        <f>+IF(B4701='1'!$D$15,IF(C4701='1'!$D$16,'2'!D4701,""),"")</f>
        <v/>
      </c>
      <c r="S4701" s="36">
        <v>1600000</v>
      </c>
      <c r="T4701" s="87">
        <v>1800000</v>
      </c>
      <c r="U4701" s="96">
        <v>2000000</v>
      </c>
      <c r="V4701" s="108">
        <v>2200000</v>
      </c>
    </row>
    <row r="4702" spans="1:22" hidden="1" x14ac:dyDescent="0.2">
      <c r="A4702" s="103">
        <v>5217</v>
      </c>
      <c r="B4702" s="14" t="s">
        <v>1963</v>
      </c>
      <c r="C4702" s="14" t="s">
        <v>2646</v>
      </c>
      <c r="D4702" s="49">
        <v>7</v>
      </c>
      <c r="E4702" s="14"/>
      <c r="F4702" s="14" t="str">
        <f t="shared" si="358"/>
        <v>Орхон24-р баг Чандмань7</v>
      </c>
      <c r="G4702" s="77" t="s">
        <v>2334</v>
      </c>
      <c r="H4702" s="13"/>
      <c r="I4702" s="49">
        <v>5</v>
      </c>
      <c r="J4702" s="49">
        <v>2010</v>
      </c>
      <c r="K4702" s="13"/>
      <c r="L4702" s="126">
        <v>1</v>
      </c>
      <c r="N4702" s="120">
        <v>2500000</v>
      </c>
      <c r="O4702" s="129">
        <f t="shared" si="356"/>
        <v>2500000</v>
      </c>
      <c r="P4702" s="14">
        <f t="shared" si="357"/>
        <v>0</v>
      </c>
      <c r="Q4702" s="14" t="str">
        <f>+IF(B4702='1'!$D$15,IF(C4702='1'!$D$16,'2'!D4702,""),"")</f>
        <v/>
      </c>
      <c r="S4702" s="36">
        <v>1600000</v>
      </c>
      <c r="T4702" s="87">
        <v>1800000</v>
      </c>
      <c r="U4702" s="96">
        <v>2000000</v>
      </c>
      <c r="V4702" s="108">
        <v>2200000</v>
      </c>
    </row>
    <row r="4703" spans="1:22" hidden="1" x14ac:dyDescent="0.2">
      <c r="A4703" s="103">
        <v>5218</v>
      </c>
      <c r="B4703" s="14" t="s">
        <v>1963</v>
      </c>
      <c r="C4703" s="14" t="s">
        <v>2646</v>
      </c>
      <c r="D4703" s="49">
        <v>8</v>
      </c>
      <c r="E4703" s="14"/>
      <c r="F4703" s="14" t="str">
        <f t="shared" si="358"/>
        <v>Орхон24-р баг Чандмань8</v>
      </c>
      <c r="G4703" s="77" t="s">
        <v>2334</v>
      </c>
      <c r="H4703" s="13"/>
      <c r="I4703" s="49">
        <v>5</v>
      </c>
      <c r="J4703" s="49">
        <v>2010</v>
      </c>
      <c r="K4703" s="13"/>
      <c r="L4703" s="126">
        <v>1</v>
      </c>
      <c r="N4703" s="120">
        <v>2500000</v>
      </c>
      <c r="O4703" s="129">
        <f t="shared" si="356"/>
        <v>2500000</v>
      </c>
      <c r="P4703" s="14">
        <f t="shared" si="357"/>
        <v>0</v>
      </c>
      <c r="Q4703" s="14" t="str">
        <f>+IF(B4703='1'!$D$15,IF(C4703='1'!$D$16,'2'!D4703,""),"")</f>
        <v/>
      </c>
      <c r="S4703" s="36">
        <v>1600000</v>
      </c>
      <c r="T4703" s="87">
        <v>1800000</v>
      </c>
      <c r="U4703" s="96">
        <v>2000000</v>
      </c>
      <c r="V4703" s="108">
        <v>2200000</v>
      </c>
    </row>
    <row r="4704" spans="1:22" hidden="1" x14ac:dyDescent="0.2">
      <c r="A4704" s="103">
        <v>5219</v>
      </c>
      <c r="B4704" s="14" t="s">
        <v>1963</v>
      </c>
      <c r="C4704" s="14" t="s">
        <v>2646</v>
      </c>
      <c r="D4704" s="49">
        <v>110</v>
      </c>
      <c r="E4704" s="14"/>
      <c r="F4704" s="14" t="str">
        <f t="shared" si="358"/>
        <v>Орхон24-р баг Чандмань110</v>
      </c>
      <c r="G4704" s="77" t="s">
        <v>2001</v>
      </c>
      <c r="H4704" s="13"/>
      <c r="I4704" s="49">
        <v>9</v>
      </c>
      <c r="J4704" s="49">
        <v>2020</v>
      </c>
      <c r="K4704" s="13"/>
      <c r="L4704" s="126">
        <v>1</v>
      </c>
      <c r="N4704" s="120">
        <v>2600000</v>
      </c>
      <c r="O4704" s="129">
        <f t="shared" si="356"/>
        <v>2600000</v>
      </c>
      <c r="P4704" s="14">
        <f t="shared" si="357"/>
        <v>0</v>
      </c>
      <c r="Q4704" s="14" t="str">
        <f>+IF(B4704='1'!$D$15,IF(C4704='1'!$D$16,'2'!D4704,""),"")</f>
        <v/>
      </c>
      <c r="S4704" s="36"/>
      <c r="T4704" s="87"/>
      <c r="U4704" s="96">
        <v>2200000</v>
      </c>
      <c r="V4704" s="108">
        <v>2400000</v>
      </c>
    </row>
    <row r="4705" spans="1:22" hidden="1" x14ac:dyDescent="0.2">
      <c r="A4705" s="103">
        <v>5220</v>
      </c>
      <c r="B4705" s="14" t="s">
        <v>1963</v>
      </c>
      <c r="C4705" s="14" t="s">
        <v>2646</v>
      </c>
      <c r="D4705" s="49">
        <v>112</v>
      </c>
      <c r="E4705" s="14"/>
      <c r="F4705" s="14" t="str">
        <f t="shared" si="358"/>
        <v>Орхон24-р баг Чандмань112</v>
      </c>
      <c r="G4705" s="77" t="s">
        <v>2001</v>
      </c>
      <c r="H4705" s="13"/>
      <c r="I4705" s="49">
        <v>9</v>
      </c>
      <c r="J4705" s="49">
        <v>2020</v>
      </c>
      <c r="K4705" s="13"/>
      <c r="L4705" s="126">
        <v>1</v>
      </c>
      <c r="N4705" s="120">
        <v>2600000</v>
      </c>
      <c r="O4705" s="129">
        <f t="shared" si="356"/>
        <v>2600000</v>
      </c>
      <c r="P4705" s="14">
        <f t="shared" si="357"/>
        <v>0</v>
      </c>
      <c r="Q4705" s="14" t="str">
        <f>+IF(B4705='1'!$D$15,IF(C4705='1'!$D$16,'2'!D4705,""),"")</f>
        <v/>
      </c>
      <c r="S4705" s="36"/>
      <c r="T4705" s="87"/>
      <c r="U4705" s="96">
        <v>2200000</v>
      </c>
      <c r="V4705" s="108">
        <v>2400000</v>
      </c>
    </row>
    <row r="4706" spans="1:22" hidden="1" x14ac:dyDescent="0.2">
      <c r="A4706" s="103">
        <v>5221</v>
      </c>
      <c r="B4706" s="14" t="s">
        <v>1963</v>
      </c>
      <c r="C4706" s="14" t="s">
        <v>2646</v>
      </c>
      <c r="D4706" s="49" t="s">
        <v>2335</v>
      </c>
      <c r="E4706" s="14"/>
      <c r="F4706" s="14" t="str">
        <f t="shared" si="358"/>
        <v>Орхон24-р баг Чандмань120-3</v>
      </c>
      <c r="G4706" s="77" t="s">
        <v>2337</v>
      </c>
      <c r="H4706" s="13"/>
      <c r="I4706" s="49">
        <v>7</v>
      </c>
      <c r="J4706" s="49">
        <v>2023</v>
      </c>
      <c r="K4706" s="13"/>
      <c r="L4706" s="126">
        <v>1</v>
      </c>
      <c r="N4706" s="120">
        <v>3400000</v>
      </c>
      <c r="O4706" s="129">
        <f t="shared" si="356"/>
        <v>3400000</v>
      </c>
      <c r="P4706" s="14">
        <f t="shared" si="357"/>
        <v>0</v>
      </c>
      <c r="Q4706" s="14" t="str">
        <f>+IF(B4706='1'!$D$15,IF(C4706='1'!$D$16,'2'!D4706,""),"")</f>
        <v/>
      </c>
      <c r="S4706" s="36"/>
      <c r="T4706" s="87"/>
      <c r="U4706" s="96">
        <v>2800000</v>
      </c>
      <c r="V4706" s="108">
        <v>3000000</v>
      </c>
    </row>
    <row r="4707" spans="1:22" hidden="1" x14ac:dyDescent="0.2">
      <c r="A4707" s="103">
        <v>5222</v>
      </c>
      <c r="B4707" s="14" t="s">
        <v>1963</v>
      </c>
      <c r="C4707" s="14" t="s">
        <v>2646</v>
      </c>
      <c r="D4707" s="49" t="s">
        <v>2336</v>
      </c>
      <c r="E4707" s="14"/>
      <c r="F4707" s="14" t="str">
        <f t="shared" si="358"/>
        <v>Орхон24-р баг Чандмань120-1</v>
      </c>
      <c r="G4707" s="77" t="s">
        <v>2337</v>
      </c>
      <c r="H4707" s="13"/>
      <c r="I4707" s="49">
        <v>7</v>
      </c>
      <c r="J4707" s="49">
        <v>2023</v>
      </c>
      <c r="K4707" s="13"/>
      <c r="L4707" s="126">
        <v>1</v>
      </c>
      <c r="N4707" s="120">
        <v>3400000</v>
      </c>
      <c r="O4707" s="129">
        <f t="shared" si="356"/>
        <v>3400000</v>
      </c>
      <c r="P4707" s="14">
        <f t="shared" si="357"/>
        <v>0</v>
      </c>
      <c r="Q4707" s="14" t="str">
        <f>+IF(B4707='1'!$D$15,IF(C4707='1'!$D$16,'2'!D4707,""),"")</f>
        <v/>
      </c>
      <c r="S4707" s="36"/>
      <c r="T4707" s="87"/>
      <c r="U4707" s="96">
        <v>2800000</v>
      </c>
      <c r="V4707" s="108">
        <v>3000000</v>
      </c>
    </row>
    <row r="4708" spans="1:22" hidden="1" x14ac:dyDescent="0.2">
      <c r="A4708" s="103">
        <v>5223</v>
      </c>
      <c r="B4708" s="14" t="s">
        <v>1963</v>
      </c>
      <c r="C4708" s="14" t="s">
        <v>2646</v>
      </c>
      <c r="D4708" s="49" t="s">
        <v>2669</v>
      </c>
      <c r="E4708" s="14"/>
      <c r="F4708" s="14" t="str">
        <f t="shared" si="358"/>
        <v>Орхон24-р баг ЧандманьKhan Erdene</v>
      </c>
      <c r="G4708" s="77" t="s">
        <v>2660</v>
      </c>
      <c r="H4708" s="13"/>
      <c r="I4708" s="49">
        <v>12</v>
      </c>
      <c r="J4708" s="49">
        <v>2024</v>
      </c>
      <c r="K4708" s="13"/>
      <c r="L4708" s="126">
        <v>1</v>
      </c>
      <c r="N4708" s="120">
        <v>3400000</v>
      </c>
      <c r="O4708" s="129">
        <f t="shared" si="356"/>
        <v>3400000</v>
      </c>
      <c r="P4708" s="14">
        <f t="shared" si="357"/>
        <v>0</v>
      </c>
      <c r="Q4708" s="14" t="str">
        <f>+IF(B4708='1'!$D$15,IF(C4708='1'!$D$16,'2'!D4708,""),"")</f>
        <v/>
      </c>
      <c r="S4708" s="36"/>
      <c r="T4708" s="87"/>
      <c r="U4708" s="96">
        <v>0</v>
      </c>
      <c r="V4708" s="108">
        <v>3200000</v>
      </c>
    </row>
    <row r="4709" spans="1:22" hidden="1" x14ac:dyDescent="0.2">
      <c r="A4709" s="103">
        <v>5224</v>
      </c>
      <c r="B4709" s="14" t="s">
        <v>1963</v>
      </c>
      <c r="C4709" s="14" t="s">
        <v>2646</v>
      </c>
      <c r="D4709" s="49" t="s">
        <v>2698</v>
      </c>
      <c r="E4709" s="14"/>
      <c r="F4709" s="14" t="str">
        <f t="shared" si="358"/>
        <v>Орхон24-р баг ЧандманьSweet hone</v>
      </c>
      <c r="G4709" s="77" t="s">
        <v>2699</v>
      </c>
      <c r="H4709" s="13"/>
      <c r="I4709" s="49">
        <v>12</v>
      </c>
      <c r="J4709" s="49">
        <v>2024</v>
      </c>
      <c r="K4709" s="13"/>
      <c r="L4709" s="126">
        <v>1</v>
      </c>
      <c r="N4709" s="120">
        <v>3400000</v>
      </c>
      <c r="O4709" s="129">
        <f t="shared" si="356"/>
        <v>3400000</v>
      </c>
      <c r="P4709" s="14">
        <f t="shared" si="357"/>
        <v>0</v>
      </c>
      <c r="Q4709" s="14" t="str">
        <f>+IF(B4709='1'!$D$15,IF(C4709='1'!$D$16,'2'!D4709,""),"")</f>
        <v/>
      </c>
      <c r="S4709" s="36"/>
      <c r="T4709" s="87"/>
      <c r="U4709" s="96">
        <v>0</v>
      </c>
      <c r="V4709" s="108">
        <v>0</v>
      </c>
    </row>
    <row r="4710" spans="1:22" hidden="1" x14ac:dyDescent="0.2">
      <c r="A4710" s="103">
        <v>5225</v>
      </c>
      <c r="B4710" s="14" t="s">
        <v>1963</v>
      </c>
      <c r="C4710" s="14" t="s">
        <v>2646</v>
      </c>
      <c r="D4710" s="49" t="s">
        <v>2661</v>
      </c>
      <c r="E4710" s="14"/>
      <c r="F4710" s="14" t="str">
        <f t="shared" si="358"/>
        <v>Орхон24-р баг Чандмань118/1</v>
      </c>
      <c r="G4710" s="77" t="s">
        <v>2662</v>
      </c>
      <c r="H4710" s="13"/>
      <c r="I4710" s="49">
        <v>9</v>
      </c>
      <c r="J4710" s="49">
        <v>2023</v>
      </c>
      <c r="K4710" s="13"/>
      <c r="L4710" s="126">
        <v>1</v>
      </c>
      <c r="N4710" s="120">
        <v>3100000</v>
      </c>
      <c r="O4710" s="129">
        <f t="shared" si="356"/>
        <v>3100000</v>
      </c>
      <c r="P4710" s="14">
        <f t="shared" si="357"/>
        <v>0</v>
      </c>
      <c r="Q4710" s="14" t="str">
        <f>+IF(B4710='1'!$D$15,IF(C4710='1'!$D$16,'2'!D4710,""),"")</f>
        <v/>
      </c>
      <c r="S4710" s="36"/>
      <c r="T4710" s="87"/>
      <c r="U4710" s="96">
        <v>0</v>
      </c>
      <c r="V4710" s="108">
        <v>2800000</v>
      </c>
    </row>
    <row r="4711" spans="1:22" hidden="1" x14ac:dyDescent="0.2">
      <c r="A4711" s="103">
        <v>5226</v>
      </c>
      <c r="B4711" s="14" t="s">
        <v>1963</v>
      </c>
      <c r="C4711" s="14" t="s">
        <v>1998</v>
      </c>
      <c r="D4711" s="110" t="s">
        <v>2714</v>
      </c>
      <c r="E4711" s="14"/>
      <c r="F4711" s="14" t="str">
        <f t="shared" si="358"/>
        <v>Орхон13-р баг Баянцагаан3 /Вокзал/</v>
      </c>
      <c r="G4711" s="13" t="s">
        <v>2443</v>
      </c>
      <c r="H4711" s="13"/>
      <c r="I4711" s="7">
        <v>5</v>
      </c>
      <c r="J4711" s="7">
        <v>1980</v>
      </c>
      <c r="K4711" s="13"/>
      <c r="L4711" s="126">
        <v>1</v>
      </c>
      <c r="N4711" s="120">
        <v>60000000</v>
      </c>
      <c r="O4711" s="129">
        <f t="shared" si="356"/>
        <v>60000000</v>
      </c>
      <c r="P4711" s="14">
        <f t="shared" si="357"/>
        <v>0</v>
      </c>
      <c r="Q4711" s="14" t="str">
        <f>+IF(B4711='1'!$D$15,IF(C4711='1'!$D$16,'2'!D4711,""),"")</f>
        <v/>
      </c>
      <c r="S4711" s="36">
        <v>45000000</v>
      </c>
      <c r="T4711" s="87">
        <v>50000000</v>
      </c>
      <c r="U4711" s="96">
        <v>50000000</v>
      </c>
      <c r="V4711" s="108">
        <v>55000000</v>
      </c>
    </row>
    <row r="4712" spans="1:22" hidden="1" x14ac:dyDescent="0.2">
      <c r="A4712" s="103">
        <v>5227</v>
      </c>
      <c r="B4712" s="14" t="s">
        <v>1963</v>
      </c>
      <c r="C4712" s="14" t="s">
        <v>1998</v>
      </c>
      <c r="D4712" s="110" t="s">
        <v>2715</v>
      </c>
      <c r="E4712" s="14"/>
      <c r="F4712" s="14" t="str">
        <f t="shared" si="358"/>
        <v>Орхон13-р баг Баянцагаан4 /Вокзал/</v>
      </c>
      <c r="G4712" s="13" t="s">
        <v>2443</v>
      </c>
      <c r="H4712" s="13"/>
      <c r="I4712" s="7">
        <v>5</v>
      </c>
      <c r="J4712" s="7">
        <v>1980</v>
      </c>
      <c r="K4712" s="13"/>
      <c r="L4712" s="126">
        <v>1</v>
      </c>
      <c r="N4712" s="120">
        <v>60000000</v>
      </c>
      <c r="O4712" s="129">
        <f t="shared" si="356"/>
        <v>60000000</v>
      </c>
      <c r="P4712" s="14">
        <f t="shared" si="357"/>
        <v>0</v>
      </c>
      <c r="Q4712" s="14" t="str">
        <f>+IF(B4712='1'!$D$15,IF(C4712='1'!$D$16,'2'!D4712,""),"")</f>
        <v/>
      </c>
      <c r="S4712" s="36">
        <v>45000000</v>
      </c>
      <c r="T4712" s="87">
        <v>50000000</v>
      </c>
      <c r="U4712" s="96">
        <v>50000000</v>
      </c>
      <c r="V4712" s="108">
        <v>55000000</v>
      </c>
    </row>
    <row r="4713" spans="1:22" hidden="1" x14ac:dyDescent="0.2">
      <c r="A4713" s="103">
        <v>5228</v>
      </c>
      <c r="B4713" s="14" t="s">
        <v>1963</v>
      </c>
      <c r="C4713" s="14" t="s">
        <v>1998</v>
      </c>
      <c r="D4713" s="110">
        <v>101</v>
      </c>
      <c r="E4713" s="14"/>
      <c r="F4713" s="14" t="str">
        <f t="shared" si="358"/>
        <v>Орхон13-р баг Баянцагаан101</v>
      </c>
      <c r="G4713" s="62" t="s">
        <v>1999</v>
      </c>
      <c r="H4713" s="13"/>
      <c r="I4713" s="7">
        <v>5</v>
      </c>
      <c r="J4713" s="7">
        <v>2015</v>
      </c>
      <c r="K4713" s="13"/>
      <c r="L4713" s="126">
        <v>1</v>
      </c>
      <c r="N4713" s="120">
        <v>2700000</v>
      </c>
      <c r="O4713" s="129">
        <f t="shared" si="356"/>
        <v>2700000</v>
      </c>
      <c r="P4713" s="14">
        <f t="shared" si="357"/>
        <v>0</v>
      </c>
      <c r="Q4713" s="14" t="str">
        <f>+IF(B4713='1'!$D$15,IF(C4713='1'!$D$16,'2'!D4713,""),"")</f>
        <v/>
      </c>
      <c r="S4713" s="36">
        <v>2000000</v>
      </c>
      <c r="T4713" s="87">
        <v>2000000</v>
      </c>
      <c r="U4713" s="96">
        <v>2000000</v>
      </c>
      <c r="V4713" s="108">
        <v>2500000</v>
      </c>
    </row>
    <row r="4714" spans="1:22" hidden="1" x14ac:dyDescent="0.2">
      <c r="A4714" s="103">
        <v>5229</v>
      </c>
      <c r="B4714" s="14" t="s">
        <v>1963</v>
      </c>
      <c r="C4714" s="14" t="s">
        <v>1998</v>
      </c>
      <c r="D4714" s="110">
        <v>102</v>
      </c>
      <c r="E4714" s="14"/>
      <c r="F4714" s="14" t="str">
        <f t="shared" si="358"/>
        <v>Орхон13-р баг Баянцагаан102</v>
      </c>
      <c r="G4714" s="62" t="s">
        <v>1999</v>
      </c>
      <c r="H4714" s="13"/>
      <c r="I4714" s="7">
        <v>5</v>
      </c>
      <c r="J4714" s="7">
        <v>2015</v>
      </c>
      <c r="K4714" s="13"/>
      <c r="L4714" s="126">
        <v>1</v>
      </c>
      <c r="N4714" s="120">
        <v>2700000</v>
      </c>
      <c r="O4714" s="129">
        <f t="shared" si="356"/>
        <v>2700000</v>
      </c>
      <c r="P4714" s="14">
        <f t="shared" si="357"/>
        <v>0</v>
      </c>
      <c r="Q4714" s="14" t="str">
        <f>+IF(B4714='1'!$D$15,IF(C4714='1'!$D$16,'2'!D4714,""),"")</f>
        <v/>
      </c>
      <c r="S4714" s="36">
        <v>2000000</v>
      </c>
      <c r="T4714" s="87">
        <v>2000000</v>
      </c>
      <c r="U4714" s="96">
        <v>2000000</v>
      </c>
      <c r="V4714" s="108">
        <v>2500000</v>
      </c>
    </row>
    <row r="4715" spans="1:22" hidden="1" x14ac:dyDescent="0.2">
      <c r="A4715" s="103">
        <v>5230</v>
      </c>
      <c r="B4715" s="14" t="s">
        <v>1963</v>
      </c>
      <c r="C4715" s="14" t="s">
        <v>1998</v>
      </c>
      <c r="D4715" s="110">
        <v>104</v>
      </c>
      <c r="E4715" s="14"/>
      <c r="F4715" s="14" t="str">
        <f t="shared" si="358"/>
        <v>Орхон13-р баг Баянцагаан104</v>
      </c>
      <c r="G4715" s="62" t="s">
        <v>1999</v>
      </c>
      <c r="H4715" s="13"/>
      <c r="I4715" s="7">
        <v>5</v>
      </c>
      <c r="J4715" s="7">
        <v>2015</v>
      </c>
      <c r="K4715" s="13"/>
      <c r="L4715" s="126">
        <v>1</v>
      </c>
      <c r="N4715" s="120">
        <v>2700000</v>
      </c>
      <c r="O4715" s="129">
        <f t="shared" si="356"/>
        <v>2700000</v>
      </c>
      <c r="P4715" s="14">
        <f t="shared" si="357"/>
        <v>0</v>
      </c>
      <c r="Q4715" s="14" t="str">
        <f>+IF(B4715='1'!$D$15,IF(C4715='1'!$D$16,'2'!D4715,""),"")</f>
        <v/>
      </c>
      <c r="S4715" s="36">
        <v>2000000</v>
      </c>
      <c r="T4715" s="87">
        <v>2000000</v>
      </c>
      <c r="U4715" s="96">
        <v>2000000</v>
      </c>
      <c r="V4715" s="108">
        <v>2500000</v>
      </c>
    </row>
    <row r="4716" spans="1:22" hidden="1" x14ac:dyDescent="0.2">
      <c r="A4716" s="103">
        <v>5231</v>
      </c>
      <c r="B4716" s="14" t="s">
        <v>1963</v>
      </c>
      <c r="C4716" s="14" t="s">
        <v>2338</v>
      </c>
      <c r="D4716" s="49" t="s">
        <v>12</v>
      </c>
      <c r="E4716" s="14"/>
      <c r="F4716" s="14" t="str">
        <f t="shared" si="358"/>
        <v>Орхон18-р баг Баянбулаг1А</v>
      </c>
      <c r="G4716" s="77" t="s">
        <v>2442</v>
      </c>
      <c r="H4716" s="13"/>
      <c r="I4716" s="49">
        <v>7</v>
      </c>
      <c r="J4716" s="49">
        <v>2020</v>
      </c>
      <c r="K4716" s="13"/>
      <c r="L4716" s="126">
        <v>1</v>
      </c>
      <c r="N4716" s="120">
        <v>3200000</v>
      </c>
      <c r="O4716" s="129">
        <f t="shared" si="356"/>
        <v>3200000</v>
      </c>
      <c r="P4716" s="14">
        <f t="shared" si="357"/>
        <v>0</v>
      </c>
      <c r="Q4716" s="14" t="str">
        <f>+IF(B4716='1'!$D$15,IF(C4716='1'!$D$16,'2'!D4716,""),"")</f>
        <v/>
      </c>
      <c r="S4716" s="36">
        <v>2300000</v>
      </c>
      <c r="T4716" s="87">
        <v>2500000</v>
      </c>
      <c r="U4716" s="96">
        <v>2800000</v>
      </c>
      <c r="V4716" s="108">
        <v>2900000</v>
      </c>
    </row>
    <row r="4717" spans="1:22" hidden="1" x14ac:dyDescent="0.2">
      <c r="A4717" s="103">
        <v>5232</v>
      </c>
      <c r="B4717" s="14" t="s">
        <v>1963</v>
      </c>
      <c r="C4717" s="14" t="s">
        <v>2338</v>
      </c>
      <c r="D4717" s="49" t="s">
        <v>2441</v>
      </c>
      <c r="E4717" s="14"/>
      <c r="F4717" s="14" t="str">
        <f t="shared" si="358"/>
        <v>Орхон18-р баг Баянбулаг1В</v>
      </c>
      <c r="G4717" s="77" t="s">
        <v>2442</v>
      </c>
      <c r="H4717" s="13"/>
      <c r="I4717" s="49">
        <v>7</v>
      </c>
      <c r="J4717" s="49">
        <v>2020</v>
      </c>
      <c r="K4717" s="13"/>
      <c r="L4717" s="126">
        <v>1</v>
      </c>
      <c r="N4717" s="120">
        <v>3200000</v>
      </c>
      <c r="O4717" s="129">
        <f t="shared" si="356"/>
        <v>3200000</v>
      </c>
      <c r="P4717" s="14">
        <f t="shared" si="357"/>
        <v>0</v>
      </c>
      <c r="Q4717" s="14" t="str">
        <f>+IF(B4717='1'!$D$15,IF(C4717='1'!$D$16,'2'!D4717,""),"")</f>
        <v/>
      </c>
      <c r="S4717" s="36">
        <v>2300000</v>
      </c>
      <c r="T4717" s="87">
        <v>2500000</v>
      </c>
      <c r="U4717" s="96">
        <v>2800000</v>
      </c>
      <c r="V4717" s="108">
        <v>2900000</v>
      </c>
    </row>
    <row r="4718" spans="1:22" hidden="1" x14ac:dyDescent="0.2">
      <c r="A4718" s="103">
        <v>5233</v>
      </c>
      <c r="B4718" s="14" t="s">
        <v>1963</v>
      </c>
      <c r="C4718" s="14" t="s">
        <v>2338</v>
      </c>
      <c r="D4718" s="49" t="s">
        <v>17</v>
      </c>
      <c r="E4718" s="14"/>
      <c r="F4718" s="14" t="str">
        <f t="shared" si="358"/>
        <v>Орхон18-р баг Баянбулаг5А</v>
      </c>
      <c r="G4718" s="77" t="s">
        <v>2002</v>
      </c>
      <c r="H4718" s="13"/>
      <c r="I4718" s="49">
        <v>9</v>
      </c>
      <c r="J4718" s="49">
        <v>2021</v>
      </c>
      <c r="K4718" s="13"/>
      <c r="L4718" s="126">
        <v>1</v>
      </c>
      <c r="N4718" s="120">
        <v>3300000</v>
      </c>
      <c r="O4718" s="129">
        <f t="shared" si="356"/>
        <v>3300000</v>
      </c>
      <c r="P4718" s="14">
        <f t="shared" si="357"/>
        <v>0</v>
      </c>
      <c r="Q4718" s="14" t="str">
        <f>+IF(B4718='1'!$D$15,IF(C4718='1'!$D$16,'2'!D4718,""),"")</f>
        <v/>
      </c>
      <c r="S4718" s="36">
        <v>2300000</v>
      </c>
      <c r="T4718" s="87">
        <v>2500000</v>
      </c>
      <c r="U4718" s="96">
        <v>2600000</v>
      </c>
      <c r="V4718" s="108">
        <v>3000000</v>
      </c>
    </row>
    <row r="4719" spans="1:22" hidden="1" x14ac:dyDescent="0.2">
      <c r="A4719" s="103">
        <v>5234</v>
      </c>
      <c r="B4719" s="14" t="s">
        <v>1963</v>
      </c>
      <c r="C4719" s="14" t="s">
        <v>2338</v>
      </c>
      <c r="D4719" s="49">
        <v>3</v>
      </c>
      <c r="E4719" s="14"/>
      <c r="F4719" s="14" t="str">
        <f t="shared" si="358"/>
        <v>Орхон18-р баг Баянбулаг3</v>
      </c>
      <c r="G4719" s="77" t="s">
        <v>2002</v>
      </c>
      <c r="H4719" s="13"/>
      <c r="I4719" s="49">
        <v>4</v>
      </c>
      <c r="J4719" s="49">
        <v>2019</v>
      </c>
      <c r="K4719" s="13"/>
      <c r="L4719" s="126">
        <v>1</v>
      </c>
      <c r="N4719" s="120">
        <v>0</v>
      </c>
      <c r="O4719" s="129">
        <f t="shared" si="356"/>
        <v>0</v>
      </c>
      <c r="P4719" s="14">
        <f t="shared" si="357"/>
        <v>0</v>
      </c>
      <c r="Q4719" s="14" t="str">
        <f>+IF(B4719='1'!$D$15,IF(C4719='1'!$D$16,'2'!D4719,""),"")</f>
        <v/>
      </c>
      <c r="S4719" s="36"/>
      <c r="T4719" s="87"/>
      <c r="U4719" s="96">
        <v>0</v>
      </c>
      <c r="V4719" s="108">
        <v>0</v>
      </c>
    </row>
    <row r="4720" spans="1:22" x14ac:dyDescent="0.2">
      <c r="A4720" s="105">
        <v>3</v>
      </c>
      <c r="B4720" s="1" t="s">
        <v>48</v>
      </c>
      <c r="C4720" s="14">
        <v>1</v>
      </c>
      <c r="D4720" s="14">
        <v>2</v>
      </c>
      <c r="E4720" s="1">
        <v>14200</v>
      </c>
      <c r="F4720" s="14"/>
      <c r="G4720" s="13" t="s">
        <v>2719</v>
      </c>
      <c r="H4720" s="2" t="s">
        <v>80</v>
      </c>
      <c r="I4720" s="14">
        <v>16</v>
      </c>
      <c r="J4720" s="14">
        <v>2009</v>
      </c>
      <c r="K4720" s="13" t="s">
        <v>2720</v>
      </c>
      <c r="O4720" s="129"/>
    </row>
    <row r="4721" spans="1:15" x14ac:dyDescent="0.2">
      <c r="A4721" s="105"/>
      <c r="B4721" s="14"/>
      <c r="C4721" s="14"/>
      <c r="D4721" s="134"/>
      <c r="E4721" s="14"/>
      <c r="F4721" s="14"/>
      <c r="G4721" s="13"/>
      <c r="H4721" s="13"/>
      <c r="I4721" s="14"/>
      <c r="J4721" s="14"/>
      <c r="K4721" s="13"/>
      <c r="O4721" s="131"/>
    </row>
    <row r="4722" spans="1:15" x14ac:dyDescent="0.2">
      <c r="A4722" s="105"/>
      <c r="B4722" s="14"/>
      <c r="C4722" s="14"/>
      <c r="D4722" s="134"/>
      <c r="E4722" s="14"/>
      <c r="F4722" s="14"/>
      <c r="G4722" s="13"/>
      <c r="H4722" s="13"/>
      <c r="I4722" s="14"/>
      <c r="J4722" s="14"/>
      <c r="K4722" s="13"/>
      <c r="O4722" s="48"/>
    </row>
    <row r="4723" spans="1:15" x14ac:dyDescent="0.2">
      <c r="A4723" s="105"/>
      <c r="B4723" s="14"/>
      <c r="C4723" s="14"/>
      <c r="D4723" s="134"/>
      <c r="E4723" s="14"/>
      <c r="F4723" s="14"/>
      <c r="G4723" s="13"/>
      <c r="H4723" s="13"/>
      <c r="I4723" s="14"/>
      <c r="J4723" s="14"/>
      <c r="K4723" s="13"/>
    </row>
    <row r="4724" spans="1:15" x14ac:dyDescent="0.2">
      <c r="A4724" s="105"/>
      <c r="B4724" s="14"/>
      <c r="C4724" s="14"/>
      <c r="D4724" s="134"/>
      <c r="E4724" s="14"/>
      <c r="F4724" s="14"/>
      <c r="G4724" s="13"/>
      <c r="H4724" s="13"/>
      <c r="I4724" s="14"/>
      <c r="J4724" s="14"/>
      <c r="K4724" s="13"/>
    </row>
    <row r="4725" spans="1:15" x14ac:dyDescent="0.2">
      <c r="A4725" s="105"/>
      <c r="B4725" s="14"/>
      <c r="C4725" s="14"/>
      <c r="D4725" s="134"/>
      <c r="E4725" s="14"/>
      <c r="F4725" s="14"/>
      <c r="G4725" s="13"/>
      <c r="H4725" s="13"/>
      <c r="I4725" s="14"/>
      <c r="J4725" s="14"/>
      <c r="K4725" s="13"/>
    </row>
  </sheetData>
  <autoFilter ref="A2:V4720" xr:uid="{00000000-0009-0000-0000-000001000000}">
    <filterColumn colId="1">
      <filters>
        <filter val="СБД"/>
      </filters>
    </filterColumn>
    <sortState xmlns:xlrd2="http://schemas.microsoft.com/office/spreadsheetml/2017/richdata2" ref="A3:X4719">
      <sortCondition ref="A2:A4719"/>
    </sortState>
  </autoFilter>
  <sortState xmlns:xlrd2="http://schemas.microsoft.com/office/spreadsheetml/2017/richdata2" ref="A4073:P4084">
    <sortCondition descending="1" ref="D3:D40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6"/>
  <sheetViews>
    <sheetView zoomScale="90" zoomScaleNormal="90" workbookViewId="0">
      <selection activeCell="G4" sqref="G4"/>
    </sheetView>
  </sheetViews>
  <sheetFormatPr defaultRowHeight="12" x14ac:dyDescent="0.2"/>
  <cols>
    <col min="1" max="1" width="7.28515625" style="31" customWidth="1"/>
    <col min="2" max="2" width="18.7109375" style="31" customWidth="1"/>
    <col min="3" max="3" width="9.140625" style="22"/>
    <col min="4" max="4" width="8" style="22" customWidth="1"/>
    <col min="5" max="5" width="11.28515625" style="25" customWidth="1"/>
    <col min="6" max="6" width="11.5703125" style="25" customWidth="1"/>
    <col min="7" max="7" width="35.28515625" style="25" customWidth="1"/>
    <col min="8" max="8" width="4" style="25" bestFit="1" customWidth="1"/>
    <col min="9" max="9" width="15.140625" style="25" hidden="1" customWidth="1"/>
    <col min="10" max="10" width="8" style="25" hidden="1" customWidth="1"/>
    <col min="11" max="11" width="17.42578125" style="22" bestFit="1" customWidth="1"/>
    <col min="12" max="12" width="15.140625" style="22" hidden="1" customWidth="1"/>
    <col min="13" max="13" width="9.140625" style="22" hidden="1" customWidth="1"/>
    <col min="14" max="14" width="12.5703125" style="22" hidden="1" customWidth="1"/>
    <col min="15" max="15" width="7.7109375" style="31" hidden="1" customWidth="1"/>
    <col min="16" max="16" width="10.7109375" style="31" hidden="1" customWidth="1"/>
    <col min="17" max="17" width="5.42578125" style="10" customWidth="1"/>
    <col min="18" max="18" width="4.85546875" style="10" customWidth="1"/>
    <col min="19" max="19" width="24.28515625" style="10" bestFit="1" customWidth="1"/>
    <col min="20" max="20" width="4.85546875" style="10" bestFit="1" customWidth="1"/>
    <col min="21" max="21" width="5.42578125" style="10" bestFit="1" customWidth="1"/>
    <col min="22" max="22" width="4.85546875" style="10" bestFit="1" customWidth="1"/>
    <col min="23" max="23" width="19.7109375" style="10" hidden="1" customWidth="1"/>
    <col min="24" max="24" width="5" style="10" hidden="1" customWidth="1"/>
    <col min="25" max="28" width="9.140625" style="10" hidden="1" customWidth="1"/>
    <col min="29" max="29" width="28.42578125" style="10" hidden="1" customWidth="1"/>
    <col min="30" max="30" width="3.85546875" style="10" hidden="1" customWidth="1"/>
    <col min="31" max="31" width="9.140625" style="22" hidden="1" customWidth="1"/>
    <col min="32" max="32" width="5.42578125" style="22" hidden="1" customWidth="1"/>
    <col min="33" max="33" width="2" style="22" hidden="1" customWidth="1"/>
    <col min="34" max="34" width="9.140625" style="22" customWidth="1"/>
    <col min="35" max="16384" width="9.140625" style="22"/>
  </cols>
  <sheetData>
    <row r="1" spans="1:33" s="34" customFormat="1" ht="38.25" customHeight="1" x14ac:dyDescent="0.25">
      <c r="A1" s="20" t="s">
        <v>44</v>
      </c>
      <c r="B1" s="21" t="s">
        <v>3</v>
      </c>
      <c r="E1" s="33" t="s">
        <v>66</v>
      </c>
      <c r="F1" s="33" t="s">
        <v>60</v>
      </c>
      <c r="G1" s="158" t="s">
        <v>1679</v>
      </c>
      <c r="H1" s="159"/>
      <c r="I1" s="158" t="s">
        <v>1681</v>
      </c>
      <c r="J1" s="159"/>
      <c r="K1" s="17" t="s">
        <v>2004</v>
      </c>
      <c r="L1" s="17" t="s">
        <v>70</v>
      </c>
      <c r="O1" s="161" t="s">
        <v>109</v>
      </c>
      <c r="P1" s="161"/>
      <c r="Q1" s="160" t="s">
        <v>105</v>
      </c>
      <c r="R1" s="160"/>
      <c r="S1" s="160" t="s">
        <v>85</v>
      </c>
      <c r="T1" s="160"/>
      <c r="U1" s="160" t="s">
        <v>106</v>
      </c>
      <c r="V1" s="160"/>
      <c r="W1" s="160" t="s">
        <v>107</v>
      </c>
      <c r="X1" s="160"/>
      <c r="Y1" s="160" t="s">
        <v>108</v>
      </c>
      <c r="Z1" s="160"/>
      <c r="AA1" s="160" t="s">
        <v>75</v>
      </c>
      <c r="AB1" s="160"/>
      <c r="AC1" s="160" t="s">
        <v>1673</v>
      </c>
      <c r="AD1" s="160"/>
      <c r="AF1" s="160" t="s">
        <v>115</v>
      </c>
      <c r="AG1" s="160"/>
    </row>
    <row r="2" spans="1:33" x14ac:dyDescent="0.2">
      <c r="A2" s="23" t="s">
        <v>48</v>
      </c>
      <c r="B2" s="24">
        <v>1</v>
      </c>
      <c r="D2" s="22">
        <v>1</v>
      </c>
      <c r="E2" s="25">
        <f>+LARGE('2'!P:P,D2)</f>
        <v>15</v>
      </c>
      <c r="F2" s="25" t="str">
        <f>+VLOOKUP(E2,'2'!P:Q,2,FALSE)</f>
        <v>34</v>
      </c>
      <c r="G2" s="32" t="s">
        <v>1890</v>
      </c>
      <c r="H2" s="25">
        <v>0.7</v>
      </c>
      <c r="I2" s="32" t="s">
        <v>72</v>
      </c>
      <c r="J2" s="25">
        <v>1</v>
      </c>
      <c r="K2" s="10">
        <v>1</v>
      </c>
      <c r="L2" s="10" t="s">
        <v>1873</v>
      </c>
      <c r="N2" s="22" t="s">
        <v>111</v>
      </c>
      <c r="O2" s="26" t="s">
        <v>72</v>
      </c>
      <c r="P2" s="26">
        <v>1</v>
      </c>
      <c r="Q2" s="5" t="s">
        <v>72</v>
      </c>
      <c r="R2" s="5">
        <v>1</v>
      </c>
      <c r="S2" s="5" t="s">
        <v>73</v>
      </c>
      <c r="T2" s="5">
        <v>1</v>
      </c>
      <c r="U2" s="5" t="s">
        <v>73</v>
      </c>
      <c r="V2" s="5">
        <v>1</v>
      </c>
      <c r="W2" s="5" t="s">
        <v>79</v>
      </c>
      <c r="X2" s="5">
        <v>1</v>
      </c>
      <c r="Y2" s="5" t="s">
        <v>72</v>
      </c>
      <c r="Z2" s="5">
        <v>1</v>
      </c>
      <c r="AA2" s="5" t="s">
        <v>72</v>
      </c>
      <c r="AB2" s="5">
        <v>1</v>
      </c>
      <c r="AC2" s="10" t="s">
        <v>1674</v>
      </c>
      <c r="AF2" s="5" t="s">
        <v>72</v>
      </c>
      <c r="AG2" s="5">
        <v>1</v>
      </c>
    </row>
    <row r="3" spans="1:33" x14ac:dyDescent="0.2">
      <c r="A3" s="23" t="s">
        <v>50</v>
      </c>
      <c r="B3" s="24">
        <f t="shared" ref="B3:B46" si="0">+B2+1</f>
        <v>2</v>
      </c>
      <c r="D3" s="22">
        <f>+D2+1</f>
        <v>2</v>
      </c>
      <c r="E3" s="25">
        <f>+LARGE('2'!P:P,D3)</f>
        <v>14</v>
      </c>
      <c r="F3" s="25" t="str">
        <f>+VLOOKUP(E3,'2'!P:Q,2,FALSE)</f>
        <v>19</v>
      </c>
      <c r="G3" s="32" t="s">
        <v>1883</v>
      </c>
      <c r="H3" s="25">
        <v>0.5</v>
      </c>
      <c r="I3" s="32" t="s">
        <v>73</v>
      </c>
      <c r="J3" s="25">
        <v>0</v>
      </c>
      <c r="K3" s="10">
        <f t="shared" ref="K3:K35" si="1">+K2+1</f>
        <v>2</v>
      </c>
      <c r="L3" s="10" t="s">
        <v>1874</v>
      </c>
      <c r="O3" s="26" t="s">
        <v>73</v>
      </c>
      <c r="P3" s="26">
        <v>0.7</v>
      </c>
      <c r="Q3" s="5" t="s">
        <v>73</v>
      </c>
      <c r="R3" s="5">
        <v>0.95</v>
      </c>
      <c r="S3" s="5" t="s">
        <v>2006</v>
      </c>
      <c r="T3" s="5">
        <v>0.9</v>
      </c>
      <c r="U3" s="5" t="s">
        <v>72</v>
      </c>
      <c r="V3" s="5">
        <v>0.95</v>
      </c>
      <c r="W3" s="5" t="s">
        <v>80</v>
      </c>
      <c r="X3" s="5">
        <v>1</v>
      </c>
      <c r="Y3" s="5" t="s">
        <v>73</v>
      </c>
      <c r="Z3" s="5">
        <v>1</v>
      </c>
      <c r="AA3" s="5" t="s">
        <v>73</v>
      </c>
      <c r="AB3" s="5">
        <v>0.95</v>
      </c>
      <c r="AC3" s="5" t="s">
        <v>87</v>
      </c>
      <c r="AD3" s="5">
        <v>1</v>
      </c>
      <c r="AF3" s="5" t="s">
        <v>73</v>
      </c>
      <c r="AG3" s="5">
        <v>0</v>
      </c>
    </row>
    <row r="4" spans="1:33" x14ac:dyDescent="0.2">
      <c r="A4" s="23" t="s">
        <v>46</v>
      </c>
      <c r="B4" s="24">
        <f t="shared" si="0"/>
        <v>3</v>
      </c>
      <c r="D4" s="22">
        <f>+D3+1</f>
        <v>3</v>
      </c>
      <c r="E4" s="25">
        <f>+LARGE('2'!P:P,D4)</f>
        <v>13</v>
      </c>
      <c r="F4" s="25" t="str">
        <f>+VLOOKUP(E4,'2'!P:Q,2,FALSE)</f>
        <v>18</v>
      </c>
      <c r="G4" s="32" t="s">
        <v>1884</v>
      </c>
      <c r="H4" s="25">
        <v>0.5</v>
      </c>
      <c r="K4" s="10">
        <f t="shared" si="1"/>
        <v>3</v>
      </c>
      <c r="L4" s="10" t="s">
        <v>83</v>
      </c>
      <c r="N4" s="22" t="s">
        <v>112</v>
      </c>
      <c r="O4" s="26" t="s">
        <v>72</v>
      </c>
      <c r="P4" s="26">
        <v>1</v>
      </c>
      <c r="Q4" s="5"/>
      <c r="R4" s="5"/>
      <c r="S4" s="5" t="s">
        <v>2007</v>
      </c>
      <c r="T4" s="5">
        <v>0.8</v>
      </c>
      <c r="U4" s="5"/>
      <c r="V4" s="5"/>
      <c r="W4" s="5" t="s">
        <v>81</v>
      </c>
      <c r="X4" s="5">
        <v>1</v>
      </c>
      <c r="Y4" s="5"/>
      <c r="Z4" s="5"/>
      <c r="AA4" s="5"/>
      <c r="AB4" s="5"/>
      <c r="AC4" s="5" t="s">
        <v>89</v>
      </c>
      <c r="AD4" s="5">
        <v>1</v>
      </c>
    </row>
    <row r="5" spans="1:33" x14ac:dyDescent="0.2">
      <c r="A5" s="23" t="s">
        <v>49</v>
      </c>
      <c r="B5" s="24">
        <f t="shared" si="0"/>
        <v>4</v>
      </c>
      <c r="D5" s="22">
        <f>+D4+1</f>
        <v>4</v>
      </c>
      <c r="E5" s="25">
        <f>+LARGE('2'!P:P,D5)</f>
        <v>12</v>
      </c>
      <c r="F5" s="25" t="str">
        <f>+VLOOKUP(E5,'2'!P:Q,2,FALSE)</f>
        <v>17</v>
      </c>
      <c r="G5" s="32" t="s">
        <v>1885</v>
      </c>
      <c r="H5" s="25">
        <v>0.5</v>
      </c>
      <c r="K5" s="10">
        <f t="shared" si="1"/>
        <v>4</v>
      </c>
      <c r="O5" s="26" t="s">
        <v>73</v>
      </c>
      <c r="P5" s="26">
        <v>0.9</v>
      </c>
      <c r="Q5" s="5"/>
      <c r="R5" s="5"/>
      <c r="S5" s="5" t="s">
        <v>2008</v>
      </c>
      <c r="T5" s="5">
        <v>0.7</v>
      </c>
      <c r="U5" s="5"/>
      <c r="V5" s="5"/>
      <c r="W5" s="5" t="s">
        <v>82</v>
      </c>
      <c r="X5" s="5">
        <v>1</v>
      </c>
      <c r="Y5" s="5"/>
      <c r="Z5" s="5"/>
      <c r="AA5" s="5"/>
      <c r="AB5" s="5"/>
      <c r="AC5" s="5" t="s">
        <v>91</v>
      </c>
      <c r="AD5" s="5">
        <v>1</v>
      </c>
    </row>
    <row r="6" spans="1:33" x14ac:dyDescent="0.2">
      <c r="A6" s="23" t="s">
        <v>45</v>
      </c>
      <c r="B6" s="24">
        <f t="shared" si="0"/>
        <v>5</v>
      </c>
      <c r="D6" s="22">
        <f>+D5+1</f>
        <v>5</v>
      </c>
      <c r="E6" s="25">
        <f>+LARGE('2'!P:P,D6)</f>
        <v>11</v>
      </c>
      <c r="F6" s="25" t="str">
        <f>+VLOOKUP(E6,'2'!P:Q,2,FALSE)</f>
        <v>14</v>
      </c>
      <c r="G6" s="32" t="s">
        <v>1889</v>
      </c>
      <c r="H6" s="25">
        <v>0.8</v>
      </c>
      <c r="K6" s="10">
        <f t="shared" si="1"/>
        <v>5</v>
      </c>
      <c r="N6" s="22" t="s">
        <v>113</v>
      </c>
      <c r="O6" s="26" t="s">
        <v>72</v>
      </c>
      <c r="P6" s="26">
        <v>1</v>
      </c>
      <c r="Q6" s="5"/>
      <c r="R6" s="5"/>
      <c r="S6" s="5" t="s">
        <v>2009</v>
      </c>
      <c r="T6" s="5">
        <v>0.5</v>
      </c>
      <c r="U6" s="5"/>
      <c r="V6" s="5"/>
      <c r="W6" s="5"/>
      <c r="X6" s="5"/>
      <c r="Y6" s="5"/>
      <c r="Z6" s="5"/>
      <c r="AA6" s="5"/>
      <c r="AB6" s="5"/>
      <c r="AC6" s="5" t="s">
        <v>88</v>
      </c>
      <c r="AD6" s="5">
        <v>1</v>
      </c>
    </row>
    <row r="7" spans="1:33" x14ac:dyDescent="0.2">
      <c r="A7" s="23" t="s">
        <v>47</v>
      </c>
      <c r="B7" s="24">
        <f t="shared" si="0"/>
        <v>6</v>
      </c>
      <c r="D7" s="22">
        <f t="shared" ref="D7:D44" si="2">+D6+1</f>
        <v>6</v>
      </c>
      <c r="E7" s="25">
        <f>+LARGE('2'!P:P,D7)</f>
        <v>10</v>
      </c>
      <c r="F7" s="25" t="str">
        <f>+VLOOKUP(E7,'2'!P:Q,2,FALSE)</f>
        <v>13</v>
      </c>
      <c r="G7" s="32" t="s">
        <v>1888</v>
      </c>
      <c r="H7" s="25">
        <v>0.7</v>
      </c>
      <c r="K7" s="10">
        <f t="shared" si="1"/>
        <v>6</v>
      </c>
      <c r="O7" s="26" t="s">
        <v>73</v>
      </c>
      <c r="P7" s="26">
        <v>0.9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 t="s">
        <v>86</v>
      </c>
      <c r="AD7" s="5">
        <v>1</v>
      </c>
    </row>
    <row r="8" spans="1:33" x14ac:dyDescent="0.2">
      <c r="A8" s="27" t="s">
        <v>1672</v>
      </c>
      <c r="B8" s="24">
        <f t="shared" si="0"/>
        <v>7</v>
      </c>
      <c r="D8" s="22">
        <f t="shared" si="2"/>
        <v>7</v>
      </c>
      <c r="E8" s="25">
        <f>+LARGE('2'!P:P,D8)</f>
        <v>9</v>
      </c>
      <c r="F8" s="25" t="str">
        <f>+VLOOKUP(E8,'2'!P:Q,2,FALSE)</f>
        <v>11</v>
      </c>
      <c r="G8" s="32"/>
      <c r="K8" s="10">
        <f t="shared" si="1"/>
        <v>7</v>
      </c>
      <c r="O8" s="26"/>
      <c r="P8" s="26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 t="s">
        <v>93</v>
      </c>
      <c r="AD8" s="5">
        <v>1</v>
      </c>
    </row>
    <row r="9" spans="1:33" x14ac:dyDescent="0.2">
      <c r="A9" s="27" t="s">
        <v>1963</v>
      </c>
      <c r="B9" s="24">
        <f t="shared" si="0"/>
        <v>8</v>
      </c>
      <c r="D9" s="22">
        <f t="shared" si="2"/>
        <v>8</v>
      </c>
      <c r="E9" s="25">
        <f>+LARGE('2'!P:P,D9)</f>
        <v>8</v>
      </c>
      <c r="F9" s="25" t="str">
        <f>+VLOOKUP(E9,'2'!P:Q,2,FALSE)</f>
        <v>10</v>
      </c>
      <c r="G9" s="32"/>
      <c r="K9" s="10">
        <f t="shared" si="1"/>
        <v>8</v>
      </c>
      <c r="O9" s="26"/>
      <c r="P9" s="26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 t="s">
        <v>90</v>
      </c>
      <c r="AD9" s="5">
        <v>1</v>
      </c>
    </row>
    <row r="10" spans="1:33" x14ac:dyDescent="0.2">
      <c r="A10" s="27"/>
      <c r="B10" s="24">
        <f t="shared" si="0"/>
        <v>9</v>
      </c>
      <c r="D10" s="22">
        <f t="shared" si="2"/>
        <v>9</v>
      </c>
      <c r="E10" s="25">
        <f>+LARGE('2'!P:P,D10)</f>
        <v>7</v>
      </c>
      <c r="F10" s="25" t="str">
        <f>+VLOOKUP(E10,'2'!P:Q,2,FALSE)</f>
        <v>9</v>
      </c>
      <c r="G10" s="32"/>
      <c r="K10" s="10">
        <f t="shared" si="1"/>
        <v>9</v>
      </c>
      <c r="O10" s="26"/>
      <c r="P10" s="26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 t="s">
        <v>94</v>
      </c>
      <c r="AD10" s="5">
        <v>1</v>
      </c>
    </row>
    <row r="11" spans="1:33" x14ac:dyDescent="0.2">
      <c r="A11" s="27"/>
      <c r="B11" s="24">
        <f t="shared" si="0"/>
        <v>10</v>
      </c>
      <c r="D11" s="22">
        <f t="shared" si="2"/>
        <v>10</v>
      </c>
      <c r="E11" s="25">
        <f>+LARGE('2'!P:P,D11)</f>
        <v>6</v>
      </c>
      <c r="F11" s="25" t="str">
        <f>+VLOOKUP(E11,'2'!P:Q,2,FALSE)</f>
        <v>8</v>
      </c>
      <c r="G11" s="32"/>
      <c r="K11" s="10">
        <f t="shared" si="1"/>
        <v>10</v>
      </c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5" t="s">
        <v>95</v>
      </c>
      <c r="AD11" s="5">
        <v>1</v>
      </c>
    </row>
    <row r="12" spans="1:33" x14ac:dyDescent="0.2">
      <c r="A12" s="27"/>
      <c r="B12" s="26">
        <f t="shared" si="0"/>
        <v>11</v>
      </c>
      <c r="D12" s="22">
        <f t="shared" si="2"/>
        <v>11</v>
      </c>
      <c r="E12" s="25">
        <f>+LARGE('2'!P:P,D12)</f>
        <v>5</v>
      </c>
      <c r="F12" s="25" t="str">
        <f>+VLOOKUP(E12,'2'!P:Q,2,FALSE)</f>
        <v>7</v>
      </c>
      <c r="G12" s="32"/>
      <c r="K12" s="10">
        <f t="shared" si="1"/>
        <v>11</v>
      </c>
      <c r="O12" s="26"/>
      <c r="P12" s="26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 t="s">
        <v>92</v>
      </c>
      <c r="AD12" s="5">
        <v>1</v>
      </c>
    </row>
    <row r="13" spans="1:33" x14ac:dyDescent="0.2">
      <c r="A13" s="27"/>
      <c r="B13" s="24">
        <f t="shared" si="0"/>
        <v>12</v>
      </c>
      <c r="D13" s="22">
        <f t="shared" si="2"/>
        <v>12</v>
      </c>
      <c r="E13" s="25">
        <f>+LARGE('2'!P:P,D13)</f>
        <v>4</v>
      </c>
      <c r="F13" s="25" t="str">
        <f>+VLOOKUP(E13,'2'!P:Q,2,FALSE)</f>
        <v>6</v>
      </c>
      <c r="G13" s="32"/>
      <c r="K13" s="10">
        <f t="shared" si="1"/>
        <v>12</v>
      </c>
      <c r="O13" s="26"/>
      <c r="P13" s="26">
        <v>85000000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 t="s">
        <v>96</v>
      </c>
      <c r="AD13" s="5">
        <v>1</v>
      </c>
    </row>
    <row r="14" spans="1:33" x14ac:dyDescent="0.2">
      <c r="A14" s="27"/>
      <c r="B14" s="24">
        <f t="shared" si="0"/>
        <v>13</v>
      </c>
      <c r="D14" s="22">
        <f t="shared" si="2"/>
        <v>13</v>
      </c>
      <c r="E14" s="25">
        <f>+LARGE('2'!P:P,D14)</f>
        <v>3</v>
      </c>
      <c r="F14" s="25" t="str">
        <f>+VLOOKUP(E14,'2'!P:Q,2,FALSE)</f>
        <v>5</v>
      </c>
      <c r="K14" s="10">
        <f t="shared" si="1"/>
        <v>13</v>
      </c>
      <c r="O14" s="26"/>
      <c r="P14" s="26">
        <v>85000000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 t="s">
        <v>97</v>
      </c>
      <c r="AD14" s="5">
        <v>1</v>
      </c>
    </row>
    <row r="15" spans="1:33" x14ac:dyDescent="0.2">
      <c r="A15" s="27"/>
      <c r="B15" s="24">
        <f t="shared" si="0"/>
        <v>14</v>
      </c>
      <c r="D15" s="22">
        <f t="shared" si="2"/>
        <v>14</v>
      </c>
      <c r="E15" s="25">
        <f>+LARGE('2'!P:P,D15)</f>
        <v>2</v>
      </c>
      <c r="F15" s="25" t="str">
        <f>+VLOOKUP(E15,'2'!P:Q,2,FALSE)</f>
        <v>4</v>
      </c>
      <c r="K15" s="10">
        <f t="shared" si="1"/>
        <v>14</v>
      </c>
      <c r="O15" s="26"/>
      <c r="P15" s="26">
        <v>85000000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 t="s">
        <v>98</v>
      </c>
      <c r="AD15" s="5">
        <v>1</v>
      </c>
    </row>
    <row r="16" spans="1:33" x14ac:dyDescent="0.2">
      <c r="A16" s="27"/>
      <c r="B16" s="24">
        <f t="shared" si="0"/>
        <v>15</v>
      </c>
      <c r="D16" s="22">
        <f t="shared" si="2"/>
        <v>15</v>
      </c>
      <c r="E16" s="25">
        <f>+LARGE('2'!P:P,D16)</f>
        <v>1</v>
      </c>
      <c r="F16" s="25" t="str">
        <f>+VLOOKUP(E16,'2'!P:Q,2,FALSE)</f>
        <v>3</v>
      </c>
      <c r="K16" s="10">
        <f t="shared" si="1"/>
        <v>15</v>
      </c>
      <c r="O16" s="26"/>
      <c r="P16" s="26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 t="s">
        <v>99</v>
      </c>
      <c r="AD16" s="5">
        <v>1</v>
      </c>
    </row>
    <row r="17" spans="1:30" x14ac:dyDescent="0.2">
      <c r="A17" s="27"/>
      <c r="B17" s="24">
        <f t="shared" si="0"/>
        <v>16</v>
      </c>
      <c r="D17" s="22">
        <f t="shared" si="2"/>
        <v>16</v>
      </c>
      <c r="E17" s="25">
        <f>+LARGE('2'!P:P,D17)</f>
        <v>0</v>
      </c>
      <c r="F17" s="25" t="str">
        <f>+VLOOKUP(E17,'2'!P:Q,2,FALSE)</f>
        <v/>
      </c>
      <c r="K17" s="10">
        <f t="shared" si="1"/>
        <v>16</v>
      </c>
      <c r="O17" s="26"/>
      <c r="P17" s="26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 t="s">
        <v>100</v>
      </c>
      <c r="AD17" s="5">
        <v>1</v>
      </c>
    </row>
    <row r="18" spans="1:30" x14ac:dyDescent="0.2">
      <c r="A18" s="27"/>
      <c r="B18" s="24">
        <f t="shared" si="0"/>
        <v>17</v>
      </c>
      <c r="D18" s="22">
        <f t="shared" si="2"/>
        <v>17</v>
      </c>
      <c r="E18" s="25">
        <f>+LARGE('2'!P:P,D18)</f>
        <v>0</v>
      </c>
      <c r="F18" s="25" t="str">
        <f>+VLOOKUP(E18,'2'!P:Q,2,FALSE)</f>
        <v/>
      </c>
      <c r="K18" s="10">
        <f t="shared" si="1"/>
        <v>17</v>
      </c>
      <c r="O18" s="26"/>
      <c r="P18" s="26"/>
      <c r="AC18" s="10" t="s">
        <v>1675</v>
      </c>
      <c r="AD18" s="5">
        <v>1</v>
      </c>
    </row>
    <row r="19" spans="1:30" x14ac:dyDescent="0.2">
      <c r="A19" s="27"/>
      <c r="B19" s="24">
        <f t="shared" si="0"/>
        <v>18</v>
      </c>
      <c r="D19" s="22">
        <f t="shared" si="2"/>
        <v>18</v>
      </c>
      <c r="E19" s="25">
        <f>+LARGE('2'!P:P,D19)</f>
        <v>0</v>
      </c>
      <c r="F19" s="25" t="str">
        <f>+VLOOKUP(E19,'2'!P:Q,2,FALSE)</f>
        <v/>
      </c>
      <c r="K19" s="10">
        <f t="shared" si="1"/>
        <v>18</v>
      </c>
      <c r="O19" s="26"/>
      <c r="P19" s="26"/>
      <c r="AC19" s="5" t="s">
        <v>101</v>
      </c>
      <c r="AD19" s="5">
        <v>1</v>
      </c>
    </row>
    <row r="20" spans="1:30" x14ac:dyDescent="0.2">
      <c r="A20" s="27"/>
      <c r="B20" s="24">
        <f t="shared" si="0"/>
        <v>19</v>
      </c>
      <c r="D20" s="22">
        <f t="shared" si="2"/>
        <v>19</v>
      </c>
      <c r="E20" s="25">
        <f>+LARGE('2'!P:P,D20)</f>
        <v>0</v>
      </c>
      <c r="F20" s="25" t="str">
        <f>+VLOOKUP(E20,'2'!P:Q,2,FALSE)</f>
        <v/>
      </c>
      <c r="K20" s="10">
        <f t="shared" si="1"/>
        <v>19</v>
      </c>
      <c r="O20" s="26"/>
      <c r="P20" s="26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D20" s="5"/>
    </row>
    <row r="21" spans="1:30" x14ac:dyDescent="0.2">
      <c r="A21" s="27"/>
      <c r="B21" s="24">
        <f t="shared" si="0"/>
        <v>20</v>
      </c>
      <c r="D21" s="22">
        <f t="shared" si="2"/>
        <v>20</v>
      </c>
      <c r="E21" s="25">
        <f>+LARGE('2'!P:P,D21)</f>
        <v>0</v>
      </c>
      <c r="F21" s="25" t="str">
        <f>+VLOOKUP(E21,'2'!P:Q,2,FALSE)</f>
        <v/>
      </c>
      <c r="K21" s="10">
        <f t="shared" si="1"/>
        <v>20</v>
      </c>
      <c r="O21" s="26"/>
      <c r="P21" s="26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">
      <c r="A22" s="27"/>
      <c r="B22" s="24">
        <f t="shared" si="0"/>
        <v>21</v>
      </c>
      <c r="D22" s="22">
        <f t="shared" si="2"/>
        <v>21</v>
      </c>
      <c r="E22" s="25">
        <f>+LARGE('2'!P:P,D22)</f>
        <v>0</v>
      </c>
      <c r="F22" s="25" t="str">
        <f>+VLOOKUP(E22,'2'!P:Q,2,FALSE)</f>
        <v/>
      </c>
      <c r="K22" s="10">
        <f t="shared" si="1"/>
        <v>21</v>
      </c>
      <c r="O22" s="26"/>
      <c r="P22" s="26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">
      <c r="A23" s="27"/>
      <c r="B23" s="24">
        <f t="shared" si="0"/>
        <v>22</v>
      </c>
      <c r="D23" s="22">
        <f t="shared" si="2"/>
        <v>22</v>
      </c>
      <c r="E23" s="25">
        <f>+LARGE('2'!P:P,D23)</f>
        <v>0</v>
      </c>
      <c r="F23" s="25" t="str">
        <f>+VLOOKUP(E23,'2'!P:Q,2,FALSE)</f>
        <v/>
      </c>
      <c r="K23" s="10">
        <f t="shared" si="1"/>
        <v>22</v>
      </c>
      <c r="O23" s="26"/>
      <c r="P23" s="26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">
      <c r="A24" s="27"/>
      <c r="B24" s="24">
        <f t="shared" si="0"/>
        <v>23</v>
      </c>
      <c r="D24" s="22">
        <f t="shared" si="2"/>
        <v>23</v>
      </c>
      <c r="E24" s="25">
        <f>+LARGE('2'!P:P,D24)</f>
        <v>0</v>
      </c>
      <c r="F24" s="25" t="str">
        <f>+VLOOKUP(E24,'2'!P:Q,2,FALSE)</f>
        <v/>
      </c>
      <c r="K24" s="10">
        <f t="shared" si="1"/>
        <v>23</v>
      </c>
      <c r="O24" s="26"/>
      <c r="P24" s="26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">
      <c r="A25" s="27"/>
      <c r="B25" s="24">
        <f t="shared" si="0"/>
        <v>24</v>
      </c>
      <c r="D25" s="22">
        <f t="shared" si="2"/>
        <v>24</v>
      </c>
      <c r="E25" s="25">
        <f>+LARGE('2'!P:P,D25)</f>
        <v>0</v>
      </c>
      <c r="F25" s="25" t="str">
        <f>+VLOOKUP(E25,'2'!P:Q,2,FALSE)</f>
        <v/>
      </c>
      <c r="K25" s="10">
        <f t="shared" si="1"/>
        <v>24</v>
      </c>
      <c r="O25" s="26"/>
      <c r="P25" s="26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">
      <c r="A26" s="27"/>
      <c r="B26" s="24">
        <f t="shared" si="0"/>
        <v>25</v>
      </c>
      <c r="D26" s="22">
        <f t="shared" si="2"/>
        <v>25</v>
      </c>
      <c r="E26" s="25">
        <f>+LARGE('2'!P:P,D26)</f>
        <v>0</v>
      </c>
      <c r="F26" s="25" t="str">
        <f>+VLOOKUP(E26,'2'!P:Q,2,FALSE)</f>
        <v/>
      </c>
      <c r="K26" s="10">
        <f t="shared" si="1"/>
        <v>25</v>
      </c>
      <c r="O26" s="26"/>
      <c r="P26" s="26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A27" s="27"/>
      <c r="B27" s="24">
        <f t="shared" si="0"/>
        <v>26</v>
      </c>
      <c r="D27" s="22">
        <f t="shared" si="2"/>
        <v>26</v>
      </c>
      <c r="E27" s="25">
        <f>+LARGE('2'!P:P,D27)</f>
        <v>0</v>
      </c>
      <c r="F27" s="25" t="str">
        <f>+VLOOKUP(E27,'2'!P:Q,2,FALSE)</f>
        <v/>
      </c>
      <c r="K27" s="10">
        <f t="shared" si="1"/>
        <v>26</v>
      </c>
      <c r="O27" s="26"/>
      <c r="P27" s="26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">
      <c r="A28" s="27"/>
      <c r="B28" s="24">
        <f t="shared" si="0"/>
        <v>27</v>
      </c>
      <c r="D28" s="22">
        <f t="shared" si="2"/>
        <v>27</v>
      </c>
      <c r="E28" s="25">
        <f>+LARGE('2'!P:P,D28)</f>
        <v>0</v>
      </c>
      <c r="F28" s="25" t="str">
        <f>+VLOOKUP(E28,'2'!P:Q,2,FALSE)</f>
        <v/>
      </c>
      <c r="K28" s="10">
        <f t="shared" si="1"/>
        <v>27</v>
      </c>
      <c r="O28" s="26"/>
      <c r="P28" s="26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">
      <c r="A29" s="27"/>
      <c r="B29" s="24">
        <f t="shared" si="0"/>
        <v>28</v>
      </c>
      <c r="D29" s="22">
        <f t="shared" si="2"/>
        <v>28</v>
      </c>
      <c r="E29" s="25">
        <f>+LARGE('2'!P:P,D29)</f>
        <v>0</v>
      </c>
      <c r="F29" s="25" t="str">
        <f>+VLOOKUP(E29,'2'!P:Q,2,FALSE)</f>
        <v/>
      </c>
      <c r="K29" s="10">
        <f t="shared" si="1"/>
        <v>28</v>
      </c>
      <c r="O29" s="26"/>
      <c r="P29" s="2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">
      <c r="A30" s="28"/>
      <c r="B30" s="24">
        <f t="shared" si="0"/>
        <v>29</v>
      </c>
      <c r="D30" s="22">
        <f t="shared" si="2"/>
        <v>29</v>
      </c>
      <c r="E30" s="25">
        <f>+LARGE('2'!P:P,D30)</f>
        <v>0</v>
      </c>
      <c r="F30" s="25" t="str">
        <f>+VLOOKUP(E30,'2'!P:Q,2,FALSE)</f>
        <v/>
      </c>
      <c r="K30" s="10">
        <f t="shared" si="1"/>
        <v>29</v>
      </c>
      <c r="O30" s="26"/>
      <c r="P30" s="26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">
      <c r="A31" s="28"/>
      <c r="B31" s="24">
        <f t="shared" si="0"/>
        <v>30</v>
      </c>
      <c r="D31" s="22">
        <f t="shared" si="2"/>
        <v>30</v>
      </c>
      <c r="E31" s="25">
        <f>+LARGE('2'!P:P,D31)</f>
        <v>0</v>
      </c>
      <c r="F31" s="25" t="str">
        <f>+VLOOKUP(E31,'2'!P:Q,2,FALSE)</f>
        <v/>
      </c>
      <c r="K31" s="10">
        <f t="shared" si="1"/>
        <v>30</v>
      </c>
      <c r="O31" s="26"/>
      <c r="P31" s="26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">
      <c r="A32" s="28"/>
      <c r="B32" s="24">
        <f t="shared" si="0"/>
        <v>31</v>
      </c>
      <c r="D32" s="22">
        <f t="shared" si="2"/>
        <v>31</v>
      </c>
      <c r="E32" s="25">
        <f>+LARGE('2'!P:P,D32)</f>
        <v>0</v>
      </c>
      <c r="F32" s="25" t="str">
        <f>+VLOOKUP(E32,'2'!P:Q,2,FALSE)</f>
        <v/>
      </c>
      <c r="K32" s="10">
        <f t="shared" si="1"/>
        <v>31</v>
      </c>
      <c r="O32" s="26"/>
      <c r="P32" s="26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">
      <c r="A33" s="28"/>
      <c r="B33" s="24">
        <f t="shared" si="0"/>
        <v>32</v>
      </c>
      <c r="D33" s="22">
        <f t="shared" si="2"/>
        <v>32</v>
      </c>
      <c r="E33" s="25">
        <f>+LARGE('2'!P:P,D33)</f>
        <v>0</v>
      </c>
      <c r="F33" s="25" t="str">
        <f>+VLOOKUP(E33,'2'!P:Q,2,FALSE)</f>
        <v/>
      </c>
      <c r="K33" s="10">
        <f t="shared" si="1"/>
        <v>32</v>
      </c>
      <c r="O33" s="26"/>
      <c r="P33" s="26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">
      <c r="A34" s="28"/>
      <c r="B34" s="24">
        <f t="shared" si="0"/>
        <v>33</v>
      </c>
      <c r="D34" s="22">
        <f t="shared" si="2"/>
        <v>33</v>
      </c>
      <c r="E34" s="25">
        <f>+LARGE('2'!P:P,D34)</f>
        <v>0</v>
      </c>
      <c r="F34" s="25" t="str">
        <f>+VLOOKUP(E34,'2'!P:Q,2,FALSE)</f>
        <v/>
      </c>
      <c r="K34" s="10">
        <f t="shared" si="1"/>
        <v>33</v>
      </c>
      <c r="O34" s="26"/>
      <c r="P34" s="26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">
      <c r="A35" s="28"/>
      <c r="B35" s="24">
        <f t="shared" si="0"/>
        <v>34</v>
      </c>
      <c r="D35" s="22">
        <f t="shared" si="2"/>
        <v>34</v>
      </c>
      <c r="E35" s="25">
        <f>+LARGE('2'!P:P,D35)</f>
        <v>0</v>
      </c>
      <c r="F35" s="25" t="str">
        <f>+VLOOKUP(E35,'2'!P:Q,2,FALSE)</f>
        <v/>
      </c>
      <c r="K35" s="10">
        <f t="shared" si="1"/>
        <v>34</v>
      </c>
      <c r="O35" s="26"/>
      <c r="P35" s="2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">
      <c r="A36" s="28"/>
      <c r="B36" s="24">
        <f t="shared" si="0"/>
        <v>35</v>
      </c>
      <c r="D36" s="22">
        <f t="shared" si="2"/>
        <v>35</v>
      </c>
      <c r="E36" s="25">
        <f>+LARGE('2'!P:P,D36)</f>
        <v>0</v>
      </c>
      <c r="F36" s="25" t="str">
        <f>+VLOOKUP(E36,'2'!P:Q,2,FALSE)</f>
        <v/>
      </c>
      <c r="O36" s="26"/>
      <c r="P36" s="26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">
      <c r="A37" s="28"/>
      <c r="B37" s="24">
        <f t="shared" si="0"/>
        <v>36</v>
      </c>
      <c r="D37" s="22">
        <f t="shared" si="2"/>
        <v>36</v>
      </c>
      <c r="E37" s="25">
        <f>+LARGE('2'!P:P,D37)</f>
        <v>0</v>
      </c>
      <c r="F37" s="25" t="str">
        <f>+VLOOKUP(E37,'2'!P:Q,2,FALSE)</f>
        <v/>
      </c>
      <c r="O37" s="26"/>
      <c r="P37" s="26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">
      <c r="A38" s="28"/>
      <c r="B38" s="24">
        <f t="shared" si="0"/>
        <v>37</v>
      </c>
      <c r="D38" s="22">
        <f t="shared" si="2"/>
        <v>37</v>
      </c>
      <c r="E38" s="25">
        <f>+LARGE('2'!P:P,D38)</f>
        <v>0</v>
      </c>
      <c r="F38" s="25" t="str">
        <f>+VLOOKUP(E38,'2'!P:Q,2,FALSE)</f>
        <v/>
      </c>
      <c r="O38" s="26"/>
      <c r="P38" s="26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">
      <c r="A39" s="28"/>
      <c r="B39" s="24">
        <f t="shared" si="0"/>
        <v>38</v>
      </c>
      <c r="D39" s="22">
        <f t="shared" si="2"/>
        <v>38</v>
      </c>
      <c r="E39" s="25">
        <f>+LARGE('2'!P:P,D39)</f>
        <v>0</v>
      </c>
      <c r="F39" s="25" t="str">
        <f>+VLOOKUP(E39,'2'!P:Q,2,FALSE)</f>
        <v/>
      </c>
      <c r="O39" s="26"/>
      <c r="P39" s="26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">
      <c r="A40" s="28"/>
      <c r="B40" s="24">
        <f t="shared" si="0"/>
        <v>39</v>
      </c>
      <c r="D40" s="22">
        <f t="shared" si="2"/>
        <v>39</v>
      </c>
      <c r="E40" s="25">
        <f>+LARGE('2'!P:P,D40)</f>
        <v>0</v>
      </c>
      <c r="F40" s="25" t="str">
        <f>+VLOOKUP(E40,'2'!P:Q,2,FALSE)</f>
        <v/>
      </c>
      <c r="O40" s="26"/>
      <c r="P40" s="26"/>
    </row>
    <row r="41" spans="1:30" x14ac:dyDescent="0.2">
      <c r="A41" s="28"/>
      <c r="B41" s="24">
        <f t="shared" si="0"/>
        <v>40</v>
      </c>
      <c r="D41" s="22">
        <f t="shared" si="2"/>
        <v>40</v>
      </c>
      <c r="E41" s="25">
        <f>+LARGE('2'!P:P,D41)</f>
        <v>0</v>
      </c>
      <c r="F41" s="25" t="str">
        <f>+VLOOKUP(E41,'2'!P:Q,2,FALSE)</f>
        <v/>
      </c>
      <c r="O41" s="26"/>
      <c r="P41" s="26"/>
    </row>
    <row r="42" spans="1:30" x14ac:dyDescent="0.2">
      <c r="A42" s="28"/>
      <c r="B42" s="24">
        <f t="shared" si="0"/>
        <v>41</v>
      </c>
      <c r="D42" s="22">
        <f t="shared" si="2"/>
        <v>41</v>
      </c>
      <c r="E42" s="25">
        <f>+LARGE('2'!P:P,D42)</f>
        <v>0</v>
      </c>
      <c r="F42" s="25" t="str">
        <f>+VLOOKUP(E42,'2'!P:Q,2,FALSE)</f>
        <v/>
      </c>
      <c r="O42" s="26"/>
      <c r="P42" s="26"/>
    </row>
    <row r="43" spans="1:30" x14ac:dyDescent="0.2">
      <c r="A43" s="28"/>
      <c r="B43" s="24">
        <f t="shared" si="0"/>
        <v>42</v>
      </c>
      <c r="D43" s="22">
        <f t="shared" si="2"/>
        <v>42</v>
      </c>
      <c r="E43" s="25">
        <f>+LARGE('2'!P:P,D43)</f>
        <v>0</v>
      </c>
      <c r="F43" s="25" t="str">
        <f>+VLOOKUP(E43,'2'!P:Q,2,FALSE)</f>
        <v/>
      </c>
      <c r="O43" s="26"/>
      <c r="P43" s="26"/>
    </row>
    <row r="44" spans="1:30" x14ac:dyDescent="0.2">
      <c r="A44" s="28"/>
      <c r="B44" s="24">
        <f t="shared" si="0"/>
        <v>43</v>
      </c>
      <c r="D44" s="22">
        <f t="shared" si="2"/>
        <v>43</v>
      </c>
      <c r="E44" s="25">
        <f>+LARGE('2'!P:P,D44)</f>
        <v>0</v>
      </c>
      <c r="F44" s="25" t="str">
        <f>+VLOOKUP(E44,'2'!P:Q,2,FALSE)</f>
        <v/>
      </c>
      <c r="O44" s="26"/>
      <c r="P44" s="26"/>
    </row>
    <row r="45" spans="1:30" x14ac:dyDescent="0.2">
      <c r="A45" s="28"/>
      <c r="B45" s="24">
        <f t="shared" si="0"/>
        <v>44</v>
      </c>
      <c r="D45" s="22">
        <f>+D44+1</f>
        <v>44</v>
      </c>
      <c r="E45" s="25">
        <f>+LARGE('2'!P:P,D45)</f>
        <v>0</v>
      </c>
      <c r="F45" s="25" t="str">
        <f>+VLOOKUP(E45,'2'!P:Q,2,FALSE)</f>
        <v/>
      </c>
      <c r="O45" s="26"/>
      <c r="P45" s="26"/>
    </row>
    <row r="46" spans="1:30" ht="12.75" thickBot="1" x14ac:dyDescent="0.25">
      <c r="A46" s="29"/>
      <c r="B46" s="30">
        <f t="shared" si="0"/>
        <v>45</v>
      </c>
      <c r="D46" s="22">
        <f>+D45+1</f>
        <v>45</v>
      </c>
      <c r="E46" s="25">
        <f>+LARGE('2'!P:P,D46)</f>
        <v>0</v>
      </c>
      <c r="F46" s="25" t="str">
        <f>+VLOOKUP(E46,'2'!P:Q,2,FALSE)</f>
        <v/>
      </c>
      <c r="O46" s="26"/>
      <c r="P46" s="26"/>
    </row>
    <row r="47" spans="1:30" x14ac:dyDescent="0.2">
      <c r="B47" s="76" t="s">
        <v>1919</v>
      </c>
      <c r="D47" s="22">
        <f t="shared" ref="D47:D110" si="3">+D46+1</f>
        <v>46</v>
      </c>
      <c r="E47" s="25">
        <f>+LARGE('2'!P:P,D47)</f>
        <v>0</v>
      </c>
      <c r="F47" s="25" t="str">
        <f>+VLOOKUP(E47,'2'!P:Q,2,FALSE)</f>
        <v/>
      </c>
    </row>
    <row r="48" spans="1:30" x14ac:dyDescent="0.2">
      <c r="B48" s="76" t="s">
        <v>1964</v>
      </c>
      <c r="D48" s="22">
        <f t="shared" si="3"/>
        <v>47</v>
      </c>
      <c r="E48" s="25">
        <f>+LARGE('2'!P:P,D48)</f>
        <v>0</v>
      </c>
      <c r="F48" s="25" t="str">
        <f>+VLOOKUP(E48,'2'!P:Q,2,FALSE)</f>
        <v/>
      </c>
    </row>
    <row r="49" spans="2:6" x14ac:dyDescent="0.2">
      <c r="B49" s="76" t="s">
        <v>1972</v>
      </c>
      <c r="D49" s="22">
        <f t="shared" si="3"/>
        <v>48</v>
      </c>
      <c r="E49" s="25">
        <f>+LARGE('2'!P:P,D49)</f>
        <v>0</v>
      </c>
      <c r="F49" s="25" t="str">
        <f>+VLOOKUP(E49,'2'!P:Q,2,FALSE)</f>
        <v/>
      </c>
    </row>
    <row r="50" spans="2:6" x14ac:dyDescent="0.2">
      <c r="B50" s="76" t="s">
        <v>1974</v>
      </c>
      <c r="D50" s="22">
        <f t="shared" si="3"/>
        <v>49</v>
      </c>
      <c r="E50" s="25">
        <f>+LARGE('2'!P:P,D50)</f>
        <v>0</v>
      </c>
      <c r="F50" s="25" t="str">
        <f>+VLOOKUP(E50,'2'!P:Q,2,FALSE)</f>
        <v/>
      </c>
    </row>
    <row r="51" spans="2:6" x14ac:dyDescent="0.2">
      <c r="B51" s="76" t="s">
        <v>1979</v>
      </c>
      <c r="D51" s="22">
        <f t="shared" si="3"/>
        <v>50</v>
      </c>
      <c r="E51" s="25">
        <f>+LARGE('2'!P:P,D51)</f>
        <v>0</v>
      </c>
      <c r="F51" s="25" t="str">
        <f>+VLOOKUP(E51,'2'!P:Q,2,FALSE)</f>
        <v/>
      </c>
    </row>
    <row r="52" spans="2:6" x14ac:dyDescent="0.2">
      <c r="B52" s="76" t="s">
        <v>1982</v>
      </c>
      <c r="D52" s="22">
        <f t="shared" si="3"/>
        <v>51</v>
      </c>
      <c r="E52" s="25">
        <f>+LARGE('2'!P:P,D52)</f>
        <v>0</v>
      </c>
      <c r="F52" s="25" t="str">
        <f>+VLOOKUP(E52,'2'!P:Q,2,FALSE)</f>
        <v/>
      </c>
    </row>
    <row r="53" spans="2:6" x14ac:dyDescent="0.2">
      <c r="B53" s="76" t="s">
        <v>1986</v>
      </c>
      <c r="D53" s="22">
        <f t="shared" si="3"/>
        <v>52</v>
      </c>
      <c r="E53" s="25">
        <f>+LARGE('2'!P:P,D53)</f>
        <v>0</v>
      </c>
      <c r="F53" s="25" t="str">
        <f>+VLOOKUP(E53,'2'!P:Q,2,FALSE)</f>
        <v/>
      </c>
    </row>
    <row r="54" spans="2:6" x14ac:dyDescent="0.2">
      <c r="B54" s="76" t="s">
        <v>1989</v>
      </c>
      <c r="D54" s="22">
        <f t="shared" si="3"/>
        <v>53</v>
      </c>
      <c r="E54" s="25">
        <f>+LARGE('2'!P:P,D54)</f>
        <v>0</v>
      </c>
      <c r="F54" s="25" t="str">
        <f>+VLOOKUP(E54,'2'!P:Q,2,FALSE)</f>
        <v/>
      </c>
    </row>
    <row r="55" spans="2:6" x14ac:dyDescent="0.2">
      <c r="B55" s="76" t="s">
        <v>1993</v>
      </c>
      <c r="D55" s="22">
        <f t="shared" si="3"/>
        <v>54</v>
      </c>
      <c r="E55" s="25">
        <f>+LARGE('2'!P:P,D55)</f>
        <v>0</v>
      </c>
      <c r="F55" s="25" t="str">
        <f>+VLOOKUP(E55,'2'!P:Q,2,FALSE)</f>
        <v/>
      </c>
    </row>
    <row r="56" spans="2:6" x14ac:dyDescent="0.2">
      <c r="B56" s="76" t="s">
        <v>1998</v>
      </c>
      <c r="D56" s="22">
        <f t="shared" si="3"/>
        <v>55</v>
      </c>
      <c r="E56" s="25">
        <f>+LARGE('2'!P:P,D56)</f>
        <v>0</v>
      </c>
      <c r="F56" s="25" t="str">
        <f>+VLOOKUP(E56,'2'!P:Q,2,FALSE)</f>
        <v/>
      </c>
    </row>
    <row r="57" spans="2:6" x14ac:dyDescent="0.2">
      <c r="B57" s="76" t="s">
        <v>2000</v>
      </c>
      <c r="D57" s="22">
        <f t="shared" si="3"/>
        <v>56</v>
      </c>
      <c r="E57" s="25">
        <f>+LARGE('2'!P:P,D57)</f>
        <v>0</v>
      </c>
      <c r="F57" s="25" t="str">
        <f>+VLOOKUP(E57,'2'!P:Q,2,FALSE)</f>
        <v/>
      </c>
    </row>
    <row r="58" spans="2:6" x14ac:dyDescent="0.2">
      <c r="B58" s="76" t="s">
        <v>2338</v>
      </c>
      <c r="D58" s="22">
        <f t="shared" si="3"/>
        <v>57</v>
      </c>
      <c r="E58" s="25">
        <f>+LARGE('2'!P:P,D58)</f>
        <v>0</v>
      </c>
      <c r="F58" s="25" t="str">
        <f>+VLOOKUP(E58,'2'!P:Q,2,FALSE)</f>
        <v/>
      </c>
    </row>
    <row r="59" spans="2:6" x14ac:dyDescent="0.2">
      <c r="B59" s="76" t="s">
        <v>2645</v>
      </c>
      <c r="D59" s="22">
        <f t="shared" si="3"/>
        <v>58</v>
      </c>
      <c r="E59" s="25">
        <f>+LARGE('2'!P:P,D59)</f>
        <v>0</v>
      </c>
      <c r="F59" s="25" t="str">
        <f>+VLOOKUP(E59,'2'!P:Q,2,FALSE)</f>
        <v/>
      </c>
    </row>
    <row r="60" spans="2:6" x14ac:dyDescent="0.2">
      <c r="B60" s="76" t="s">
        <v>2646</v>
      </c>
      <c r="D60" s="22">
        <f t="shared" si="3"/>
        <v>59</v>
      </c>
      <c r="E60" s="25">
        <f>+LARGE('2'!P:P,D60)</f>
        <v>0</v>
      </c>
      <c r="F60" s="25" t="str">
        <f>+VLOOKUP(E60,'2'!P:Q,2,FALSE)</f>
        <v/>
      </c>
    </row>
    <row r="61" spans="2:6" x14ac:dyDescent="0.2">
      <c r="D61" s="22">
        <f t="shared" si="3"/>
        <v>60</v>
      </c>
      <c r="E61" s="25">
        <f>+LARGE('2'!P:P,D61)</f>
        <v>0</v>
      </c>
      <c r="F61" s="25" t="str">
        <f>+VLOOKUP(E61,'2'!P:Q,2,FALSE)</f>
        <v/>
      </c>
    </row>
    <row r="62" spans="2:6" x14ac:dyDescent="0.2">
      <c r="D62" s="22">
        <f t="shared" si="3"/>
        <v>61</v>
      </c>
      <c r="E62" s="25">
        <f>+LARGE('2'!P:P,D62)</f>
        <v>0</v>
      </c>
      <c r="F62" s="25" t="str">
        <f>+VLOOKUP(E62,'2'!P:Q,2,FALSE)</f>
        <v/>
      </c>
    </row>
    <row r="63" spans="2:6" x14ac:dyDescent="0.2">
      <c r="D63" s="22">
        <f t="shared" si="3"/>
        <v>62</v>
      </c>
      <c r="E63" s="25">
        <f>+LARGE('2'!P:P,D63)</f>
        <v>0</v>
      </c>
      <c r="F63" s="25" t="str">
        <f>+VLOOKUP(E63,'2'!P:Q,2,FALSE)</f>
        <v/>
      </c>
    </row>
    <row r="64" spans="2:6" x14ac:dyDescent="0.2">
      <c r="D64" s="22">
        <f t="shared" si="3"/>
        <v>63</v>
      </c>
      <c r="E64" s="25">
        <f>+LARGE('2'!P:P,D64)</f>
        <v>0</v>
      </c>
      <c r="F64" s="25" t="str">
        <f>+VLOOKUP(E64,'2'!P:Q,2,FALSE)</f>
        <v/>
      </c>
    </row>
    <row r="65" spans="4:6" x14ac:dyDescent="0.2">
      <c r="D65" s="22">
        <f t="shared" si="3"/>
        <v>64</v>
      </c>
      <c r="E65" s="25">
        <f>+LARGE('2'!P:P,D65)</f>
        <v>0</v>
      </c>
      <c r="F65" s="25" t="str">
        <f>+VLOOKUP(E65,'2'!P:Q,2,FALSE)</f>
        <v/>
      </c>
    </row>
    <row r="66" spans="4:6" x14ac:dyDescent="0.2">
      <c r="D66" s="22">
        <f t="shared" si="3"/>
        <v>65</v>
      </c>
      <c r="E66" s="25">
        <f>+LARGE('2'!P:P,D66)</f>
        <v>0</v>
      </c>
      <c r="F66" s="25" t="str">
        <f>+VLOOKUP(E66,'2'!P:Q,2,FALSE)</f>
        <v/>
      </c>
    </row>
    <row r="67" spans="4:6" x14ac:dyDescent="0.2">
      <c r="D67" s="22">
        <f t="shared" si="3"/>
        <v>66</v>
      </c>
      <c r="E67" s="25">
        <f>+LARGE('2'!P:P,D67)</f>
        <v>0</v>
      </c>
      <c r="F67" s="25" t="str">
        <f>+VLOOKUP(E67,'2'!P:Q,2,FALSE)</f>
        <v/>
      </c>
    </row>
    <row r="68" spans="4:6" x14ac:dyDescent="0.2">
      <c r="D68" s="22">
        <f t="shared" si="3"/>
        <v>67</v>
      </c>
      <c r="E68" s="25">
        <f>+LARGE('2'!P:P,D68)</f>
        <v>0</v>
      </c>
      <c r="F68" s="25" t="str">
        <f>+VLOOKUP(E68,'2'!P:Q,2,FALSE)</f>
        <v/>
      </c>
    </row>
    <row r="69" spans="4:6" x14ac:dyDescent="0.2">
      <c r="D69" s="22">
        <f t="shared" si="3"/>
        <v>68</v>
      </c>
      <c r="E69" s="25">
        <f>+LARGE('2'!P:P,D69)</f>
        <v>0</v>
      </c>
      <c r="F69" s="25" t="str">
        <f>+VLOOKUP(E69,'2'!P:Q,2,FALSE)</f>
        <v/>
      </c>
    </row>
    <row r="70" spans="4:6" x14ac:dyDescent="0.2">
      <c r="D70" s="22">
        <f t="shared" si="3"/>
        <v>69</v>
      </c>
      <c r="E70" s="25">
        <f>+LARGE('2'!P:P,D70)</f>
        <v>0</v>
      </c>
      <c r="F70" s="25" t="str">
        <f>+VLOOKUP(E70,'2'!P:Q,2,FALSE)</f>
        <v/>
      </c>
    </row>
    <row r="71" spans="4:6" x14ac:dyDescent="0.2">
      <c r="D71" s="22">
        <f t="shared" si="3"/>
        <v>70</v>
      </c>
      <c r="E71" s="25">
        <f>+LARGE('2'!P:P,D71)</f>
        <v>0</v>
      </c>
      <c r="F71" s="25" t="str">
        <f>+VLOOKUP(E71,'2'!P:Q,2,FALSE)</f>
        <v/>
      </c>
    </row>
    <row r="72" spans="4:6" x14ac:dyDescent="0.2">
      <c r="D72" s="22">
        <f t="shared" si="3"/>
        <v>71</v>
      </c>
      <c r="E72" s="25">
        <f>+LARGE('2'!P:P,D72)</f>
        <v>0</v>
      </c>
      <c r="F72" s="25" t="str">
        <f>+VLOOKUP(E72,'2'!P:Q,2,FALSE)</f>
        <v/>
      </c>
    </row>
    <row r="73" spans="4:6" x14ac:dyDescent="0.2">
      <c r="D73" s="22">
        <f t="shared" si="3"/>
        <v>72</v>
      </c>
      <c r="E73" s="25">
        <f>+LARGE('2'!P:P,D73)</f>
        <v>0</v>
      </c>
      <c r="F73" s="25" t="str">
        <f>+VLOOKUP(E73,'2'!P:Q,2,FALSE)</f>
        <v/>
      </c>
    </row>
    <row r="74" spans="4:6" x14ac:dyDescent="0.2">
      <c r="D74" s="22">
        <f t="shared" si="3"/>
        <v>73</v>
      </c>
      <c r="E74" s="25">
        <f>+LARGE('2'!P:P,D74)</f>
        <v>0</v>
      </c>
      <c r="F74" s="25" t="str">
        <f>+VLOOKUP(E74,'2'!P:Q,2,FALSE)</f>
        <v/>
      </c>
    </row>
    <row r="75" spans="4:6" x14ac:dyDescent="0.2">
      <c r="D75" s="22">
        <f t="shared" si="3"/>
        <v>74</v>
      </c>
      <c r="E75" s="25">
        <f>+LARGE('2'!P:P,D75)</f>
        <v>0</v>
      </c>
      <c r="F75" s="25" t="str">
        <f>+VLOOKUP(E75,'2'!P:Q,2,FALSE)</f>
        <v/>
      </c>
    </row>
    <row r="76" spans="4:6" x14ac:dyDescent="0.2">
      <c r="D76" s="22">
        <f t="shared" si="3"/>
        <v>75</v>
      </c>
      <c r="E76" s="25">
        <f>+LARGE('2'!P:P,D76)</f>
        <v>0</v>
      </c>
      <c r="F76" s="25" t="str">
        <f>+VLOOKUP(E76,'2'!P:Q,2,FALSE)</f>
        <v/>
      </c>
    </row>
    <row r="77" spans="4:6" x14ac:dyDescent="0.2">
      <c r="D77" s="22">
        <f t="shared" si="3"/>
        <v>76</v>
      </c>
      <c r="E77" s="25">
        <f>+LARGE('2'!P:P,D77)</f>
        <v>0</v>
      </c>
      <c r="F77" s="25" t="str">
        <f>+VLOOKUP(E77,'2'!P:Q,2,FALSE)</f>
        <v/>
      </c>
    </row>
    <row r="78" spans="4:6" x14ac:dyDescent="0.2">
      <c r="D78" s="22">
        <f t="shared" si="3"/>
        <v>77</v>
      </c>
      <c r="E78" s="25">
        <f>+LARGE('2'!P:P,D78)</f>
        <v>0</v>
      </c>
      <c r="F78" s="25" t="str">
        <f>+VLOOKUP(E78,'2'!P:Q,2,FALSE)</f>
        <v/>
      </c>
    </row>
    <row r="79" spans="4:6" x14ac:dyDescent="0.2">
      <c r="D79" s="22">
        <f t="shared" si="3"/>
        <v>78</v>
      </c>
      <c r="E79" s="25">
        <f>+LARGE('2'!P:P,D79)</f>
        <v>0</v>
      </c>
      <c r="F79" s="25" t="str">
        <f>+VLOOKUP(E79,'2'!P:Q,2,FALSE)</f>
        <v/>
      </c>
    </row>
    <row r="80" spans="4:6" x14ac:dyDescent="0.2">
      <c r="D80" s="22">
        <f t="shared" si="3"/>
        <v>79</v>
      </c>
      <c r="E80" s="25">
        <f>+LARGE('2'!P:P,D80)</f>
        <v>0</v>
      </c>
      <c r="F80" s="25" t="str">
        <f>+VLOOKUP(E80,'2'!P:Q,2,FALSE)</f>
        <v/>
      </c>
    </row>
    <row r="81" spans="4:6" x14ac:dyDescent="0.2">
      <c r="D81" s="22">
        <f t="shared" si="3"/>
        <v>80</v>
      </c>
      <c r="E81" s="25">
        <f>+LARGE('2'!P:P,D81)</f>
        <v>0</v>
      </c>
      <c r="F81" s="25" t="str">
        <f>+VLOOKUP(E81,'2'!P:Q,2,FALSE)</f>
        <v/>
      </c>
    </row>
    <row r="82" spans="4:6" x14ac:dyDescent="0.2">
      <c r="D82" s="22">
        <f t="shared" si="3"/>
        <v>81</v>
      </c>
      <c r="E82" s="25">
        <f>+LARGE('2'!P:P,D82)</f>
        <v>0</v>
      </c>
      <c r="F82" s="25" t="str">
        <f>+VLOOKUP(E82,'2'!P:Q,2,FALSE)</f>
        <v/>
      </c>
    </row>
    <row r="83" spans="4:6" x14ac:dyDescent="0.2">
      <c r="D83" s="22">
        <f t="shared" si="3"/>
        <v>82</v>
      </c>
      <c r="E83" s="25">
        <f>+LARGE('2'!P:P,D83)</f>
        <v>0</v>
      </c>
      <c r="F83" s="25" t="str">
        <f>+VLOOKUP(E83,'2'!P:Q,2,FALSE)</f>
        <v/>
      </c>
    </row>
    <row r="84" spans="4:6" x14ac:dyDescent="0.2">
      <c r="D84" s="22">
        <f t="shared" si="3"/>
        <v>83</v>
      </c>
      <c r="E84" s="25">
        <f>+LARGE('2'!P:P,D84)</f>
        <v>0</v>
      </c>
      <c r="F84" s="25" t="str">
        <f>+VLOOKUP(E84,'2'!P:Q,2,FALSE)</f>
        <v/>
      </c>
    </row>
    <row r="85" spans="4:6" x14ac:dyDescent="0.2">
      <c r="D85" s="22">
        <f t="shared" si="3"/>
        <v>84</v>
      </c>
      <c r="E85" s="25">
        <f>+LARGE('2'!P:P,D85)</f>
        <v>0</v>
      </c>
      <c r="F85" s="25" t="str">
        <f>+VLOOKUP(E85,'2'!P:Q,2,FALSE)</f>
        <v/>
      </c>
    </row>
    <row r="86" spans="4:6" x14ac:dyDescent="0.2">
      <c r="D86" s="22">
        <f t="shared" si="3"/>
        <v>85</v>
      </c>
      <c r="E86" s="25">
        <f>+LARGE('2'!P:P,D86)</f>
        <v>0</v>
      </c>
      <c r="F86" s="25" t="str">
        <f>+VLOOKUP(E86,'2'!P:Q,2,FALSE)</f>
        <v/>
      </c>
    </row>
    <row r="87" spans="4:6" x14ac:dyDescent="0.2">
      <c r="D87" s="22">
        <f t="shared" si="3"/>
        <v>86</v>
      </c>
      <c r="E87" s="25">
        <f>+LARGE('2'!P:P,D87)</f>
        <v>0</v>
      </c>
      <c r="F87" s="25" t="str">
        <f>+VLOOKUP(E87,'2'!P:Q,2,FALSE)</f>
        <v/>
      </c>
    </row>
    <row r="88" spans="4:6" x14ac:dyDescent="0.2">
      <c r="D88" s="22">
        <f t="shared" si="3"/>
        <v>87</v>
      </c>
      <c r="E88" s="25">
        <f>+LARGE('2'!P:P,D88)</f>
        <v>0</v>
      </c>
      <c r="F88" s="25" t="str">
        <f>+VLOOKUP(E88,'2'!P:Q,2,FALSE)</f>
        <v/>
      </c>
    </row>
    <row r="89" spans="4:6" x14ac:dyDescent="0.2">
      <c r="D89" s="22">
        <f t="shared" si="3"/>
        <v>88</v>
      </c>
      <c r="E89" s="25">
        <f>+LARGE('2'!P:P,D89)</f>
        <v>0</v>
      </c>
      <c r="F89" s="25" t="str">
        <f>+VLOOKUP(E89,'2'!P:Q,2,FALSE)</f>
        <v/>
      </c>
    </row>
    <row r="90" spans="4:6" x14ac:dyDescent="0.2">
      <c r="D90" s="22">
        <f t="shared" si="3"/>
        <v>89</v>
      </c>
      <c r="E90" s="25">
        <f>+LARGE('2'!P:P,D90)</f>
        <v>0</v>
      </c>
      <c r="F90" s="25" t="str">
        <f>+VLOOKUP(E90,'2'!P:Q,2,FALSE)</f>
        <v/>
      </c>
    </row>
    <row r="91" spans="4:6" x14ac:dyDescent="0.2">
      <c r="D91" s="22">
        <f t="shared" si="3"/>
        <v>90</v>
      </c>
      <c r="E91" s="25">
        <f>+LARGE('2'!P:P,D91)</f>
        <v>0</v>
      </c>
      <c r="F91" s="25" t="str">
        <f>+VLOOKUP(E91,'2'!P:Q,2,FALSE)</f>
        <v/>
      </c>
    </row>
    <row r="92" spans="4:6" x14ac:dyDescent="0.2">
      <c r="D92" s="22">
        <f t="shared" si="3"/>
        <v>91</v>
      </c>
      <c r="E92" s="25">
        <f>+LARGE('2'!P:P,D92)</f>
        <v>0</v>
      </c>
      <c r="F92" s="25" t="str">
        <f>+VLOOKUP(E92,'2'!P:Q,2,FALSE)</f>
        <v/>
      </c>
    </row>
    <row r="93" spans="4:6" x14ac:dyDescent="0.2">
      <c r="D93" s="22">
        <f t="shared" si="3"/>
        <v>92</v>
      </c>
      <c r="E93" s="25">
        <f>+LARGE('2'!P:P,D93)</f>
        <v>0</v>
      </c>
      <c r="F93" s="25" t="str">
        <f>+VLOOKUP(E93,'2'!P:Q,2,FALSE)</f>
        <v/>
      </c>
    </row>
    <row r="94" spans="4:6" x14ac:dyDescent="0.2">
      <c r="D94" s="22">
        <f t="shared" si="3"/>
        <v>93</v>
      </c>
      <c r="E94" s="25">
        <f>+LARGE('2'!P:P,D94)</f>
        <v>0</v>
      </c>
      <c r="F94" s="25" t="str">
        <f>+VLOOKUP(E94,'2'!P:Q,2,FALSE)</f>
        <v/>
      </c>
    </row>
    <row r="95" spans="4:6" x14ac:dyDescent="0.2">
      <c r="D95" s="22">
        <f t="shared" si="3"/>
        <v>94</v>
      </c>
      <c r="E95" s="25">
        <f>+LARGE('2'!P:P,D95)</f>
        <v>0</v>
      </c>
      <c r="F95" s="25" t="str">
        <f>+VLOOKUP(E95,'2'!P:Q,2,FALSE)</f>
        <v/>
      </c>
    </row>
    <row r="96" spans="4:6" x14ac:dyDescent="0.2">
      <c r="D96" s="22">
        <f t="shared" si="3"/>
        <v>95</v>
      </c>
      <c r="E96" s="25">
        <f>+LARGE('2'!P:P,D96)</f>
        <v>0</v>
      </c>
      <c r="F96" s="25" t="str">
        <f>+VLOOKUP(E96,'2'!P:Q,2,FALSE)</f>
        <v/>
      </c>
    </row>
    <row r="97" spans="4:6" x14ac:dyDescent="0.2">
      <c r="D97" s="22">
        <f t="shared" si="3"/>
        <v>96</v>
      </c>
      <c r="E97" s="25">
        <f>+LARGE('2'!P:P,D97)</f>
        <v>0</v>
      </c>
      <c r="F97" s="25" t="str">
        <f>+VLOOKUP(E97,'2'!P:Q,2,FALSE)</f>
        <v/>
      </c>
    </row>
    <row r="98" spans="4:6" x14ac:dyDescent="0.2">
      <c r="D98" s="22">
        <f t="shared" si="3"/>
        <v>97</v>
      </c>
      <c r="E98" s="25">
        <f>+LARGE('2'!P:P,D98)</f>
        <v>0</v>
      </c>
      <c r="F98" s="25" t="str">
        <f>+VLOOKUP(E98,'2'!P:Q,2,FALSE)</f>
        <v/>
      </c>
    </row>
    <row r="99" spans="4:6" x14ac:dyDescent="0.2">
      <c r="D99" s="22">
        <f t="shared" si="3"/>
        <v>98</v>
      </c>
      <c r="E99" s="25">
        <f>+LARGE('2'!P:P,D99)</f>
        <v>0</v>
      </c>
      <c r="F99" s="25" t="str">
        <f>+VLOOKUP(E99,'2'!P:Q,2,FALSE)</f>
        <v/>
      </c>
    </row>
    <row r="100" spans="4:6" x14ac:dyDescent="0.2">
      <c r="D100" s="22">
        <f t="shared" si="3"/>
        <v>99</v>
      </c>
      <c r="E100" s="25">
        <f>+LARGE('2'!P:P,D100)</f>
        <v>0</v>
      </c>
      <c r="F100" s="25" t="str">
        <f>+VLOOKUP(E100,'2'!P:Q,2,FALSE)</f>
        <v/>
      </c>
    </row>
    <row r="101" spans="4:6" x14ac:dyDescent="0.2">
      <c r="D101" s="22">
        <f t="shared" si="3"/>
        <v>100</v>
      </c>
      <c r="E101" s="25">
        <f>+LARGE('2'!P:P,D101)</f>
        <v>0</v>
      </c>
      <c r="F101" s="25" t="str">
        <f>+VLOOKUP(E101,'2'!P:Q,2,FALSE)</f>
        <v/>
      </c>
    </row>
    <row r="102" spans="4:6" x14ac:dyDescent="0.2">
      <c r="D102" s="22">
        <f t="shared" si="3"/>
        <v>101</v>
      </c>
      <c r="E102" s="25">
        <f>+LARGE('2'!P:P,D102)</f>
        <v>0</v>
      </c>
      <c r="F102" s="25" t="str">
        <f>+VLOOKUP(E102,'2'!P:Q,2,FALSE)</f>
        <v/>
      </c>
    </row>
    <row r="103" spans="4:6" x14ac:dyDescent="0.2">
      <c r="D103" s="22">
        <f t="shared" si="3"/>
        <v>102</v>
      </c>
      <c r="E103" s="25">
        <f>+LARGE('2'!P:P,D103)</f>
        <v>0</v>
      </c>
      <c r="F103" s="25" t="str">
        <f>+VLOOKUP(E103,'2'!P:Q,2,FALSE)</f>
        <v/>
      </c>
    </row>
    <row r="104" spans="4:6" x14ac:dyDescent="0.2">
      <c r="D104" s="22">
        <f t="shared" si="3"/>
        <v>103</v>
      </c>
      <c r="E104" s="25">
        <f>+LARGE('2'!P:P,D104)</f>
        <v>0</v>
      </c>
      <c r="F104" s="25" t="str">
        <f>+VLOOKUP(E104,'2'!P:Q,2,FALSE)</f>
        <v/>
      </c>
    </row>
    <row r="105" spans="4:6" x14ac:dyDescent="0.2">
      <c r="D105" s="22">
        <f t="shared" si="3"/>
        <v>104</v>
      </c>
      <c r="E105" s="25">
        <f>+LARGE('2'!P:P,D105)</f>
        <v>0</v>
      </c>
      <c r="F105" s="25" t="str">
        <f>+VLOOKUP(E105,'2'!P:Q,2,FALSE)</f>
        <v/>
      </c>
    </row>
    <row r="106" spans="4:6" x14ac:dyDescent="0.2">
      <c r="D106" s="22">
        <f t="shared" si="3"/>
        <v>105</v>
      </c>
      <c r="E106" s="25">
        <f>+LARGE('2'!P:P,D106)</f>
        <v>0</v>
      </c>
      <c r="F106" s="25" t="str">
        <f>+VLOOKUP(E106,'2'!P:Q,2,FALSE)</f>
        <v/>
      </c>
    </row>
    <row r="107" spans="4:6" x14ac:dyDescent="0.2">
      <c r="D107" s="22">
        <f t="shared" si="3"/>
        <v>106</v>
      </c>
      <c r="E107" s="25">
        <f>+LARGE('2'!P:P,D107)</f>
        <v>0</v>
      </c>
      <c r="F107" s="25" t="str">
        <f>+VLOOKUP(E107,'2'!P:Q,2,FALSE)</f>
        <v/>
      </c>
    </row>
    <row r="108" spans="4:6" x14ac:dyDescent="0.2">
      <c r="D108" s="22">
        <f t="shared" si="3"/>
        <v>107</v>
      </c>
      <c r="E108" s="25">
        <f>+LARGE('2'!P:P,D108)</f>
        <v>0</v>
      </c>
      <c r="F108" s="25" t="str">
        <f>+VLOOKUP(E108,'2'!P:Q,2,FALSE)</f>
        <v/>
      </c>
    </row>
    <row r="109" spans="4:6" x14ac:dyDescent="0.2">
      <c r="D109" s="22">
        <f t="shared" si="3"/>
        <v>108</v>
      </c>
      <c r="E109" s="25">
        <f>+LARGE('2'!P:P,D109)</f>
        <v>0</v>
      </c>
      <c r="F109" s="25" t="str">
        <f>+VLOOKUP(E109,'2'!P:Q,2,FALSE)</f>
        <v/>
      </c>
    </row>
    <row r="110" spans="4:6" x14ac:dyDescent="0.2">
      <c r="D110" s="22">
        <f t="shared" si="3"/>
        <v>109</v>
      </c>
      <c r="E110" s="25">
        <f>+LARGE('2'!P:P,D110)</f>
        <v>0</v>
      </c>
      <c r="F110" s="25" t="str">
        <f>+VLOOKUP(E110,'2'!P:Q,2,FALSE)</f>
        <v/>
      </c>
    </row>
    <row r="111" spans="4:6" x14ac:dyDescent="0.2">
      <c r="D111" s="22">
        <f t="shared" ref="D111:D121" si="4">+D110+1</f>
        <v>110</v>
      </c>
      <c r="E111" s="25">
        <f>+LARGE('2'!P:P,D111)</f>
        <v>0</v>
      </c>
      <c r="F111" s="25" t="str">
        <f>+VLOOKUP(E111,'2'!P:Q,2,FALSE)</f>
        <v/>
      </c>
    </row>
    <row r="112" spans="4:6" x14ac:dyDescent="0.2">
      <c r="D112" s="22">
        <f t="shared" si="4"/>
        <v>111</v>
      </c>
      <c r="E112" s="25">
        <f>+LARGE('2'!P:P,D112)</f>
        <v>0</v>
      </c>
      <c r="F112" s="25" t="str">
        <f>+VLOOKUP(E112,'2'!P:Q,2,FALSE)</f>
        <v/>
      </c>
    </row>
    <row r="113" spans="4:6" x14ac:dyDescent="0.2">
      <c r="D113" s="22">
        <f t="shared" si="4"/>
        <v>112</v>
      </c>
      <c r="E113" s="25">
        <f>+LARGE('2'!P:P,D113)</f>
        <v>0</v>
      </c>
      <c r="F113" s="25" t="str">
        <f>+VLOOKUP(E113,'2'!P:Q,2,FALSE)</f>
        <v/>
      </c>
    </row>
    <row r="114" spans="4:6" x14ac:dyDescent="0.2">
      <c r="D114" s="22">
        <f t="shared" si="4"/>
        <v>113</v>
      </c>
      <c r="E114" s="25">
        <f>+LARGE('2'!P:P,D114)</f>
        <v>0</v>
      </c>
      <c r="F114" s="25" t="str">
        <f>+VLOOKUP(E114,'2'!P:Q,2,FALSE)</f>
        <v/>
      </c>
    </row>
    <row r="115" spans="4:6" x14ac:dyDescent="0.2">
      <c r="D115" s="22">
        <f t="shared" si="4"/>
        <v>114</v>
      </c>
      <c r="E115" s="25">
        <f>+LARGE('2'!P:P,D115)</f>
        <v>0</v>
      </c>
      <c r="F115" s="25" t="str">
        <f>+VLOOKUP(E115,'2'!P:Q,2,FALSE)</f>
        <v/>
      </c>
    </row>
    <row r="116" spans="4:6" x14ac:dyDescent="0.2">
      <c r="D116" s="22">
        <f t="shared" si="4"/>
        <v>115</v>
      </c>
      <c r="E116" s="25">
        <f>+LARGE('2'!P:P,D116)</f>
        <v>0</v>
      </c>
      <c r="F116" s="25" t="str">
        <f>+VLOOKUP(E116,'2'!P:Q,2,FALSE)</f>
        <v/>
      </c>
    </row>
    <row r="117" spans="4:6" x14ac:dyDescent="0.2">
      <c r="D117" s="22">
        <f t="shared" si="4"/>
        <v>116</v>
      </c>
      <c r="E117" s="25">
        <f>+LARGE('2'!P:P,D117)</f>
        <v>0</v>
      </c>
      <c r="F117" s="25" t="str">
        <f>+VLOOKUP(E117,'2'!P:Q,2,FALSE)</f>
        <v/>
      </c>
    </row>
    <row r="118" spans="4:6" x14ac:dyDescent="0.2">
      <c r="D118" s="22">
        <f t="shared" si="4"/>
        <v>117</v>
      </c>
      <c r="E118" s="25">
        <f>+LARGE('2'!P:P,D118)</f>
        <v>0</v>
      </c>
      <c r="F118" s="25" t="str">
        <f>+VLOOKUP(E118,'2'!P:Q,2,FALSE)</f>
        <v/>
      </c>
    </row>
    <row r="119" spans="4:6" x14ac:dyDescent="0.2">
      <c r="D119" s="22">
        <f t="shared" si="4"/>
        <v>118</v>
      </c>
      <c r="E119" s="25">
        <f>+LARGE('2'!P:P,D119)</f>
        <v>0</v>
      </c>
      <c r="F119" s="25" t="str">
        <f>+VLOOKUP(E119,'2'!P:Q,2,FALSE)</f>
        <v/>
      </c>
    </row>
    <row r="120" spans="4:6" x14ac:dyDescent="0.2">
      <c r="D120" s="22">
        <f t="shared" si="4"/>
        <v>119</v>
      </c>
      <c r="E120" s="25">
        <f>+LARGE('2'!P:P,D120)</f>
        <v>0</v>
      </c>
      <c r="F120" s="25" t="str">
        <f>+VLOOKUP(E120,'2'!P:Q,2,FALSE)</f>
        <v/>
      </c>
    </row>
    <row r="121" spans="4:6" x14ac:dyDescent="0.2">
      <c r="D121" s="22">
        <f t="shared" si="4"/>
        <v>120</v>
      </c>
      <c r="E121" s="25">
        <f>+LARGE('2'!P:P,D121)</f>
        <v>0</v>
      </c>
      <c r="F121" s="25" t="str">
        <f>+VLOOKUP(E121,'2'!P:Q,2,FALSE)</f>
        <v/>
      </c>
    </row>
    <row r="122" spans="4:6" x14ac:dyDescent="0.2">
      <c r="D122" s="22">
        <f>+D121+1</f>
        <v>121</v>
      </c>
      <c r="E122" s="25">
        <f>+LARGE('2'!P:P,D122)</f>
        <v>0</v>
      </c>
      <c r="F122" s="25" t="str">
        <f>+VLOOKUP(E122,'2'!P:Q,2,FALSE)</f>
        <v/>
      </c>
    </row>
    <row r="123" spans="4:6" x14ac:dyDescent="0.2">
      <c r="D123" s="22">
        <f t="shared" ref="D123:D186" si="5">+D122+1</f>
        <v>122</v>
      </c>
      <c r="E123" s="25">
        <f>+LARGE('2'!P:P,D123)</f>
        <v>0</v>
      </c>
      <c r="F123" s="25" t="str">
        <f>+VLOOKUP(E123,'2'!P:Q,2,FALSE)</f>
        <v/>
      </c>
    </row>
    <row r="124" spans="4:6" x14ac:dyDescent="0.2">
      <c r="D124" s="22">
        <f t="shared" si="5"/>
        <v>123</v>
      </c>
      <c r="E124" s="25">
        <f>+LARGE('2'!P:P,D124)</f>
        <v>0</v>
      </c>
      <c r="F124" s="25" t="str">
        <f>+VLOOKUP(E124,'2'!P:Q,2,FALSE)</f>
        <v/>
      </c>
    </row>
    <row r="125" spans="4:6" x14ac:dyDescent="0.2">
      <c r="D125" s="22">
        <f t="shared" si="5"/>
        <v>124</v>
      </c>
      <c r="E125" s="25">
        <f>+LARGE('2'!P:P,D125)</f>
        <v>0</v>
      </c>
      <c r="F125" s="25" t="str">
        <f>+VLOOKUP(E125,'2'!P:Q,2,FALSE)</f>
        <v/>
      </c>
    </row>
    <row r="126" spans="4:6" x14ac:dyDescent="0.2">
      <c r="D126" s="22">
        <f t="shared" si="5"/>
        <v>125</v>
      </c>
      <c r="E126" s="25">
        <f>+LARGE('2'!P:P,D126)</f>
        <v>0</v>
      </c>
      <c r="F126" s="25" t="str">
        <f>+VLOOKUP(E126,'2'!P:Q,2,FALSE)</f>
        <v/>
      </c>
    </row>
    <row r="127" spans="4:6" x14ac:dyDescent="0.2">
      <c r="D127" s="22">
        <f t="shared" si="5"/>
        <v>126</v>
      </c>
      <c r="E127" s="25">
        <f>+LARGE('2'!P:P,D127)</f>
        <v>0</v>
      </c>
      <c r="F127" s="25" t="str">
        <f>+VLOOKUP(E127,'2'!P:Q,2,FALSE)</f>
        <v/>
      </c>
    </row>
    <row r="128" spans="4:6" x14ac:dyDescent="0.2">
      <c r="D128" s="22">
        <f t="shared" si="5"/>
        <v>127</v>
      </c>
      <c r="E128" s="25">
        <f>+LARGE('2'!P:P,D128)</f>
        <v>0</v>
      </c>
      <c r="F128" s="25" t="str">
        <f>+VLOOKUP(E128,'2'!P:Q,2,FALSE)</f>
        <v/>
      </c>
    </row>
    <row r="129" spans="4:6" x14ac:dyDescent="0.2">
      <c r="D129" s="22">
        <f t="shared" si="5"/>
        <v>128</v>
      </c>
      <c r="E129" s="25">
        <f>+LARGE('2'!P:P,D129)</f>
        <v>0</v>
      </c>
      <c r="F129" s="25" t="str">
        <f>+VLOOKUP(E129,'2'!P:Q,2,FALSE)</f>
        <v/>
      </c>
    </row>
    <row r="130" spans="4:6" x14ac:dyDescent="0.2">
      <c r="D130" s="22">
        <f t="shared" si="5"/>
        <v>129</v>
      </c>
      <c r="E130" s="25">
        <f>+LARGE('2'!P:P,D130)</f>
        <v>0</v>
      </c>
      <c r="F130" s="25" t="str">
        <f>+VLOOKUP(E130,'2'!P:Q,2,FALSE)</f>
        <v/>
      </c>
    </row>
    <row r="131" spans="4:6" x14ac:dyDescent="0.2">
      <c r="D131" s="22">
        <f t="shared" si="5"/>
        <v>130</v>
      </c>
      <c r="E131" s="25">
        <f>+LARGE('2'!P:P,D131)</f>
        <v>0</v>
      </c>
      <c r="F131" s="25" t="str">
        <f>+VLOOKUP(E131,'2'!P:Q,2,FALSE)</f>
        <v/>
      </c>
    </row>
    <row r="132" spans="4:6" x14ac:dyDescent="0.2">
      <c r="D132" s="22">
        <f t="shared" si="5"/>
        <v>131</v>
      </c>
      <c r="E132" s="25">
        <f>+LARGE('2'!P:P,D132)</f>
        <v>0</v>
      </c>
      <c r="F132" s="25" t="str">
        <f>+VLOOKUP(E132,'2'!P:Q,2,FALSE)</f>
        <v/>
      </c>
    </row>
    <row r="133" spans="4:6" x14ac:dyDescent="0.2">
      <c r="D133" s="22">
        <f t="shared" si="5"/>
        <v>132</v>
      </c>
      <c r="E133" s="25">
        <f>+LARGE('2'!P:P,D133)</f>
        <v>0</v>
      </c>
      <c r="F133" s="25" t="str">
        <f>+VLOOKUP(E133,'2'!P:Q,2,FALSE)</f>
        <v/>
      </c>
    </row>
    <row r="134" spans="4:6" x14ac:dyDescent="0.2">
      <c r="D134" s="22">
        <f t="shared" si="5"/>
        <v>133</v>
      </c>
      <c r="E134" s="25">
        <f>+LARGE('2'!P:P,D134)</f>
        <v>0</v>
      </c>
      <c r="F134" s="25" t="str">
        <f>+VLOOKUP(E134,'2'!P:Q,2,FALSE)</f>
        <v/>
      </c>
    </row>
    <row r="135" spans="4:6" x14ac:dyDescent="0.2">
      <c r="D135" s="22">
        <f t="shared" si="5"/>
        <v>134</v>
      </c>
      <c r="E135" s="25">
        <f>+LARGE('2'!P:P,D135)</f>
        <v>0</v>
      </c>
      <c r="F135" s="25" t="str">
        <f>+VLOOKUP(E135,'2'!P:Q,2,FALSE)</f>
        <v/>
      </c>
    </row>
    <row r="136" spans="4:6" x14ac:dyDescent="0.2">
      <c r="D136" s="22">
        <f t="shared" si="5"/>
        <v>135</v>
      </c>
      <c r="E136" s="25">
        <f>+LARGE('2'!P:P,D136)</f>
        <v>0</v>
      </c>
      <c r="F136" s="25" t="str">
        <f>+VLOOKUP(E136,'2'!P:Q,2,FALSE)</f>
        <v/>
      </c>
    </row>
    <row r="137" spans="4:6" x14ac:dyDescent="0.2">
      <c r="D137" s="22">
        <f t="shared" si="5"/>
        <v>136</v>
      </c>
      <c r="E137" s="25">
        <f>+LARGE('2'!P:P,D137)</f>
        <v>0</v>
      </c>
      <c r="F137" s="25" t="str">
        <f>+VLOOKUP(E137,'2'!P:Q,2,FALSE)</f>
        <v/>
      </c>
    </row>
    <row r="138" spans="4:6" x14ac:dyDescent="0.2">
      <c r="D138" s="22">
        <f t="shared" si="5"/>
        <v>137</v>
      </c>
      <c r="E138" s="25">
        <f>+LARGE('2'!P:P,D138)</f>
        <v>0</v>
      </c>
      <c r="F138" s="25" t="str">
        <f>+VLOOKUP(E138,'2'!P:Q,2,FALSE)</f>
        <v/>
      </c>
    </row>
    <row r="139" spans="4:6" x14ac:dyDescent="0.2">
      <c r="D139" s="22">
        <f t="shared" si="5"/>
        <v>138</v>
      </c>
      <c r="E139" s="25">
        <f>+LARGE('2'!P:P,D139)</f>
        <v>0</v>
      </c>
      <c r="F139" s="25" t="str">
        <f>+VLOOKUP(E139,'2'!P:Q,2,FALSE)</f>
        <v/>
      </c>
    </row>
    <row r="140" spans="4:6" x14ac:dyDescent="0.2">
      <c r="D140" s="22">
        <f t="shared" si="5"/>
        <v>139</v>
      </c>
      <c r="E140" s="25">
        <f>+LARGE('2'!P:P,D140)</f>
        <v>0</v>
      </c>
      <c r="F140" s="25" t="str">
        <f>+VLOOKUP(E140,'2'!P:Q,2,FALSE)</f>
        <v/>
      </c>
    </row>
    <row r="141" spans="4:6" x14ac:dyDescent="0.2">
      <c r="D141" s="22">
        <f t="shared" si="5"/>
        <v>140</v>
      </c>
      <c r="E141" s="25">
        <f>+LARGE('2'!P:P,D141)</f>
        <v>0</v>
      </c>
      <c r="F141" s="25" t="str">
        <f>+VLOOKUP(E141,'2'!P:Q,2,FALSE)</f>
        <v/>
      </c>
    </row>
    <row r="142" spans="4:6" x14ac:dyDescent="0.2">
      <c r="D142" s="22">
        <f t="shared" si="5"/>
        <v>141</v>
      </c>
      <c r="E142" s="25">
        <f>+LARGE('2'!P:P,D142)</f>
        <v>0</v>
      </c>
      <c r="F142" s="25" t="str">
        <f>+VLOOKUP(E142,'2'!P:Q,2,FALSE)</f>
        <v/>
      </c>
    </row>
    <row r="143" spans="4:6" x14ac:dyDescent="0.2">
      <c r="D143" s="22">
        <f t="shared" si="5"/>
        <v>142</v>
      </c>
      <c r="E143" s="25">
        <f>+LARGE('2'!P:P,D143)</f>
        <v>0</v>
      </c>
      <c r="F143" s="25" t="str">
        <f>+VLOOKUP(E143,'2'!P:Q,2,FALSE)</f>
        <v/>
      </c>
    </row>
    <row r="144" spans="4:6" x14ac:dyDescent="0.2">
      <c r="D144" s="22">
        <f t="shared" si="5"/>
        <v>143</v>
      </c>
      <c r="E144" s="25">
        <f>+LARGE('2'!P:P,D144)</f>
        <v>0</v>
      </c>
      <c r="F144" s="25" t="str">
        <f>+VLOOKUP(E144,'2'!P:Q,2,FALSE)</f>
        <v/>
      </c>
    </row>
    <row r="145" spans="4:6" x14ac:dyDescent="0.2">
      <c r="D145" s="22">
        <f t="shared" si="5"/>
        <v>144</v>
      </c>
      <c r="E145" s="25">
        <f>+LARGE('2'!P:P,D145)</f>
        <v>0</v>
      </c>
      <c r="F145" s="25" t="str">
        <f>+VLOOKUP(E145,'2'!P:Q,2,FALSE)</f>
        <v/>
      </c>
    </row>
    <row r="146" spans="4:6" x14ac:dyDescent="0.2">
      <c r="D146" s="22">
        <f t="shared" si="5"/>
        <v>145</v>
      </c>
      <c r="E146" s="25">
        <f>+LARGE('2'!P:P,D146)</f>
        <v>0</v>
      </c>
      <c r="F146" s="25" t="str">
        <f>+VLOOKUP(E146,'2'!P:Q,2,FALSE)</f>
        <v/>
      </c>
    </row>
    <row r="147" spans="4:6" x14ac:dyDescent="0.2">
      <c r="D147" s="22">
        <f t="shared" si="5"/>
        <v>146</v>
      </c>
      <c r="E147" s="25">
        <f>+LARGE('2'!P:P,D147)</f>
        <v>0</v>
      </c>
      <c r="F147" s="25" t="str">
        <f>+VLOOKUP(E147,'2'!P:Q,2,FALSE)</f>
        <v/>
      </c>
    </row>
    <row r="148" spans="4:6" x14ac:dyDescent="0.2">
      <c r="D148" s="22">
        <f t="shared" si="5"/>
        <v>147</v>
      </c>
      <c r="E148" s="25">
        <f>+LARGE('2'!P:P,D148)</f>
        <v>0</v>
      </c>
      <c r="F148" s="25" t="str">
        <f>+VLOOKUP(E148,'2'!P:Q,2,FALSE)</f>
        <v/>
      </c>
    </row>
    <row r="149" spans="4:6" x14ac:dyDescent="0.2">
      <c r="D149" s="22">
        <f t="shared" si="5"/>
        <v>148</v>
      </c>
      <c r="E149" s="25">
        <f>+LARGE('2'!P:P,D149)</f>
        <v>0</v>
      </c>
      <c r="F149" s="25" t="str">
        <f>+VLOOKUP(E149,'2'!P:Q,2,FALSE)</f>
        <v/>
      </c>
    </row>
    <row r="150" spans="4:6" x14ac:dyDescent="0.2">
      <c r="D150" s="22">
        <f t="shared" si="5"/>
        <v>149</v>
      </c>
      <c r="E150" s="25">
        <f>+LARGE('2'!P:P,D150)</f>
        <v>0</v>
      </c>
      <c r="F150" s="25" t="str">
        <f>+VLOOKUP(E150,'2'!P:Q,2,FALSE)</f>
        <v/>
      </c>
    </row>
    <row r="151" spans="4:6" x14ac:dyDescent="0.2">
      <c r="D151" s="22">
        <f t="shared" si="5"/>
        <v>150</v>
      </c>
      <c r="E151" s="25">
        <f>+LARGE('2'!P:P,D151)</f>
        <v>0</v>
      </c>
      <c r="F151" s="25" t="str">
        <f>+VLOOKUP(E151,'2'!P:Q,2,FALSE)</f>
        <v/>
      </c>
    </row>
    <row r="152" spans="4:6" x14ac:dyDescent="0.2">
      <c r="D152" s="22">
        <f t="shared" si="5"/>
        <v>151</v>
      </c>
      <c r="E152" s="25">
        <f>+LARGE('2'!P:P,D152)</f>
        <v>0</v>
      </c>
      <c r="F152" s="25" t="str">
        <f>+VLOOKUP(E152,'2'!P:Q,2,FALSE)</f>
        <v/>
      </c>
    </row>
    <row r="153" spans="4:6" x14ac:dyDescent="0.2">
      <c r="D153" s="22">
        <f t="shared" si="5"/>
        <v>152</v>
      </c>
      <c r="E153" s="25">
        <f>+LARGE('2'!P:P,D153)</f>
        <v>0</v>
      </c>
      <c r="F153" s="25" t="str">
        <f>+VLOOKUP(E153,'2'!P:Q,2,FALSE)</f>
        <v/>
      </c>
    </row>
    <row r="154" spans="4:6" x14ac:dyDescent="0.2">
      <c r="D154" s="22">
        <f t="shared" si="5"/>
        <v>153</v>
      </c>
      <c r="E154" s="25">
        <f>+LARGE('2'!P:P,D154)</f>
        <v>0</v>
      </c>
      <c r="F154" s="25" t="str">
        <f>+VLOOKUP(E154,'2'!P:Q,2,FALSE)</f>
        <v/>
      </c>
    </row>
    <row r="155" spans="4:6" x14ac:dyDescent="0.2">
      <c r="D155" s="22">
        <f t="shared" si="5"/>
        <v>154</v>
      </c>
      <c r="E155" s="25">
        <f>+LARGE('2'!P:P,D155)</f>
        <v>0</v>
      </c>
      <c r="F155" s="25" t="str">
        <f>+VLOOKUP(E155,'2'!P:Q,2,FALSE)</f>
        <v/>
      </c>
    </row>
    <row r="156" spans="4:6" x14ac:dyDescent="0.2">
      <c r="D156" s="22">
        <f t="shared" si="5"/>
        <v>155</v>
      </c>
      <c r="E156" s="25">
        <f>+LARGE('2'!P:P,D156)</f>
        <v>0</v>
      </c>
      <c r="F156" s="25" t="str">
        <f>+VLOOKUP(E156,'2'!P:Q,2,FALSE)</f>
        <v/>
      </c>
    </row>
    <row r="157" spans="4:6" x14ac:dyDescent="0.2">
      <c r="D157" s="22">
        <f t="shared" si="5"/>
        <v>156</v>
      </c>
      <c r="E157" s="25">
        <f>+LARGE('2'!P:P,D157)</f>
        <v>0</v>
      </c>
      <c r="F157" s="25" t="str">
        <f>+VLOOKUP(E157,'2'!P:Q,2,FALSE)</f>
        <v/>
      </c>
    </row>
    <row r="158" spans="4:6" x14ac:dyDescent="0.2">
      <c r="D158" s="22">
        <f t="shared" si="5"/>
        <v>157</v>
      </c>
      <c r="E158" s="25">
        <f>+LARGE('2'!P:P,D158)</f>
        <v>0</v>
      </c>
      <c r="F158" s="25" t="str">
        <f>+VLOOKUP(E158,'2'!P:Q,2,FALSE)</f>
        <v/>
      </c>
    </row>
    <row r="159" spans="4:6" x14ac:dyDescent="0.2">
      <c r="D159" s="22">
        <f t="shared" si="5"/>
        <v>158</v>
      </c>
      <c r="E159" s="25">
        <f>+LARGE('2'!P:P,D159)</f>
        <v>0</v>
      </c>
      <c r="F159" s="25" t="str">
        <f>+VLOOKUP(E159,'2'!P:Q,2,FALSE)</f>
        <v/>
      </c>
    </row>
    <row r="160" spans="4:6" x14ac:dyDescent="0.2">
      <c r="D160" s="22">
        <f t="shared" si="5"/>
        <v>159</v>
      </c>
      <c r="E160" s="25">
        <f>+LARGE('2'!P:P,D160)</f>
        <v>0</v>
      </c>
      <c r="F160" s="25" t="str">
        <f>+VLOOKUP(E160,'2'!P:Q,2,FALSE)</f>
        <v/>
      </c>
    </row>
    <row r="161" spans="4:6" x14ac:dyDescent="0.2">
      <c r="D161" s="22">
        <f t="shared" si="5"/>
        <v>160</v>
      </c>
      <c r="E161" s="25">
        <f>+LARGE('2'!P:P,D161)</f>
        <v>0</v>
      </c>
      <c r="F161" s="25" t="str">
        <f>+VLOOKUP(E161,'2'!P:Q,2,FALSE)</f>
        <v/>
      </c>
    </row>
    <row r="162" spans="4:6" x14ac:dyDescent="0.2">
      <c r="D162" s="22">
        <f t="shared" si="5"/>
        <v>161</v>
      </c>
      <c r="E162" s="25">
        <f>+LARGE('2'!P:P,D162)</f>
        <v>0</v>
      </c>
      <c r="F162" s="25" t="str">
        <f>+VLOOKUP(E162,'2'!P:Q,2,FALSE)</f>
        <v/>
      </c>
    </row>
    <row r="163" spans="4:6" x14ac:dyDescent="0.2">
      <c r="D163" s="22">
        <f t="shared" si="5"/>
        <v>162</v>
      </c>
      <c r="E163" s="25">
        <f>+LARGE('2'!P:P,D163)</f>
        <v>0</v>
      </c>
      <c r="F163" s="25" t="str">
        <f>+VLOOKUP(E163,'2'!P:Q,2,FALSE)</f>
        <v/>
      </c>
    </row>
    <row r="164" spans="4:6" x14ac:dyDescent="0.2">
      <c r="D164" s="22">
        <f t="shared" si="5"/>
        <v>163</v>
      </c>
      <c r="E164" s="25">
        <f>+LARGE('2'!P:P,D164)</f>
        <v>0</v>
      </c>
      <c r="F164" s="25" t="str">
        <f>+VLOOKUP(E164,'2'!P:Q,2,FALSE)</f>
        <v/>
      </c>
    </row>
    <row r="165" spans="4:6" x14ac:dyDescent="0.2">
      <c r="D165" s="22">
        <f t="shared" si="5"/>
        <v>164</v>
      </c>
      <c r="E165" s="25">
        <f>+LARGE('2'!P:P,D165)</f>
        <v>0</v>
      </c>
      <c r="F165" s="25" t="str">
        <f>+VLOOKUP(E165,'2'!P:Q,2,FALSE)</f>
        <v/>
      </c>
    </row>
    <row r="166" spans="4:6" x14ac:dyDescent="0.2">
      <c r="D166" s="22">
        <f t="shared" si="5"/>
        <v>165</v>
      </c>
      <c r="E166" s="25">
        <f>+LARGE('2'!P:P,D166)</f>
        <v>0</v>
      </c>
      <c r="F166" s="25" t="str">
        <f>+VLOOKUP(E166,'2'!P:Q,2,FALSE)</f>
        <v/>
      </c>
    </row>
    <row r="167" spans="4:6" x14ac:dyDescent="0.2">
      <c r="D167" s="22">
        <f t="shared" si="5"/>
        <v>166</v>
      </c>
      <c r="E167" s="25">
        <f>+LARGE('2'!P:P,D167)</f>
        <v>0</v>
      </c>
      <c r="F167" s="25" t="str">
        <f>+VLOOKUP(E167,'2'!P:Q,2,FALSE)</f>
        <v/>
      </c>
    </row>
    <row r="168" spans="4:6" x14ac:dyDescent="0.2">
      <c r="D168" s="22">
        <f t="shared" si="5"/>
        <v>167</v>
      </c>
      <c r="E168" s="25">
        <f>+LARGE('2'!P:P,D168)</f>
        <v>0</v>
      </c>
      <c r="F168" s="25" t="str">
        <f>+VLOOKUP(E168,'2'!P:Q,2,FALSE)</f>
        <v/>
      </c>
    </row>
    <row r="169" spans="4:6" x14ac:dyDescent="0.2">
      <c r="D169" s="22">
        <f t="shared" si="5"/>
        <v>168</v>
      </c>
      <c r="E169" s="25">
        <f>+LARGE('2'!P:P,D169)</f>
        <v>0</v>
      </c>
      <c r="F169" s="25" t="str">
        <f>+VLOOKUP(E169,'2'!P:Q,2,FALSE)</f>
        <v/>
      </c>
    </row>
    <row r="170" spans="4:6" x14ac:dyDescent="0.2">
      <c r="D170" s="22">
        <f t="shared" si="5"/>
        <v>169</v>
      </c>
      <c r="E170" s="25">
        <f>+LARGE('2'!P:P,D170)</f>
        <v>0</v>
      </c>
      <c r="F170" s="25" t="str">
        <f>+VLOOKUP(E170,'2'!P:Q,2,FALSE)</f>
        <v/>
      </c>
    </row>
    <row r="171" spans="4:6" x14ac:dyDescent="0.2">
      <c r="D171" s="22">
        <f t="shared" si="5"/>
        <v>170</v>
      </c>
      <c r="E171" s="25">
        <f>+LARGE('2'!P:P,D171)</f>
        <v>0</v>
      </c>
      <c r="F171" s="25" t="str">
        <f>+VLOOKUP(E171,'2'!P:Q,2,FALSE)</f>
        <v/>
      </c>
    </row>
    <row r="172" spans="4:6" x14ac:dyDescent="0.2">
      <c r="D172" s="22">
        <f t="shared" si="5"/>
        <v>171</v>
      </c>
      <c r="E172" s="25">
        <f>+LARGE('2'!P:P,D172)</f>
        <v>0</v>
      </c>
      <c r="F172" s="25" t="str">
        <f>+VLOOKUP(E172,'2'!P:Q,2,FALSE)</f>
        <v/>
      </c>
    </row>
    <row r="173" spans="4:6" x14ac:dyDescent="0.2">
      <c r="D173" s="22">
        <f t="shared" si="5"/>
        <v>172</v>
      </c>
      <c r="E173" s="25">
        <f>+LARGE('2'!P:P,D173)</f>
        <v>0</v>
      </c>
      <c r="F173" s="25" t="str">
        <f>+VLOOKUP(E173,'2'!P:Q,2,FALSE)</f>
        <v/>
      </c>
    </row>
    <row r="174" spans="4:6" x14ac:dyDescent="0.2">
      <c r="D174" s="22">
        <f t="shared" si="5"/>
        <v>173</v>
      </c>
      <c r="E174" s="25">
        <f>+LARGE('2'!P:P,D174)</f>
        <v>0</v>
      </c>
      <c r="F174" s="25" t="str">
        <f>+VLOOKUP(E174,'2'!P:Q,2,FALSE)</f>
        <v/>
      </c>
    </row>
    <row r="175" spans="4:6" x14ac:dyDescent="0.2">
      <c r="D175" s="22">
        <f t="shared" si="5"/>
        <v>174</v>
      </c>
      <c r="E175" s="25">
        <f>+LARGE('2'!P:P,D175)</f>
        <v>0</v>
      </c>
      <c r="F175" s="25" t="str">
        <f>+VLOOKUP(E175,'2'!P:Q,2,FALSE)</f>
        <v/>
      </c>
    </row>
    <row r="176" spans="4:6" x14ac:dyDescent="0.2">
      <c r="D176" s="22">
        <f t="shared" si="5"/>
        <v>175</v>
      </c>
      <c r="E176" s="25">
        <f>+LARGE('2'!P:P,D176)</f>
        <v>0</v>
      </c>
      <c r="F176" s="25" t="str">
        <f>+VLOOKUP(E176,'2'!P:Q,2,FALSE)</f>
        <v/>
      </c>
    </row>
    <row r="177" spans="4:6" x14ac:dyDescent="0.2">
      <c r="D177" s="22">
        <f t="shared" si="5"/>
        <v>176</v>
      </c>
      <c r="E177" s="25">
        <f>+LARGE('2'!P:P,D177)</f>
        <v>0</v>
      </c>
      <c r="F177" s="25" t="str">
        <f>+VLOOKUP(E177,'2'!P:Q,2,FALSE)</f>
        <v/>
      </c>
    </row>
    <row r="178" spans="4:6" x14ac:dyDescent="0.2">
      <c r="D178" s="22">
        <f t="shared" si="5"/>
        <v>177</v>
      </c>
      <c r="E178" s="25">
        <f>+LARGE('2'!P:P,D178)</f>
        <v>0</v>
      </c>
      <c r="F178" s="25" t="str">
        <f>+VLOOKUP(E178,'2'!P:Q,2,FALSE)</f>
        <v/>
      </c>
    </row>
    <row r="179" spans="4:6" x14ac:dyDescent="0.2">
      <c r="D179" s="22">
        <f t="shared" si="5"/>
        <v>178</v>
      </c>
      <c r="E179" s="25">
        <f>+LARGE('2'!P:P,D179)</f>
        <v>0</v>
      </c>
      <c r="F179" s="25" t="str">
        <f>+VLOOKUP(E179,'2'!P:Q,2,FALSE)</f>
        <v/>
      </c>
    </row>
    <row r="180" spans="4:6" x14ac:dyDescent="0.2">
      <c r="D180" s="22">
        <f t="shared" si="5"/>
        <v>179</v>
      </c>
      <c r="E180" s="25">
        <f>+LARGE('2'!P:P,D180)</f>
        <v>0</v>
      </c>
      <c r="F180" s="25" t="str">
        <f>+VLOOKUP(E180,'2'!P:Q,2,FALSE)</f>
        <v/>
      </c>
    </row>
    <row r="181" spans="4:6" x14ac:dyDescent="0.2">
      <c r="D181" s="22">
        <f t="shared" si="5"/>
        <v>180</v>
      </c>
      <c r="E181" s="25">
        <f>+LARGE('2'!P:P,D181)</f>
        <v>0</v>
      </c>
      <c r="F181" s="25" t="str">
        <f>+VLOOKUP(E181,'2'!P:Q,2,FALSE)</f>
        <v/>
      </c>
    </row>
    <row r="182" spans="4:6" x14ac:dyDescent="0.2">
      <c r="D182" s="22">
        <f t="shared" si="5"/>
        <v>181</v>
      </c>
      <c r="E182" s="25">
        <f>+LARGE('2'!P:P,D182)</f>
        <v>0</v>
      </c>
      <c r="F182" s="25" t="str">
        <f>+VLOOKUP(E182,'2'!P:Q,2,FALSE)</f>
        <v/>
      </c>
    </row>
    <row r="183" spans="4:6" x14ac:dyDescent="0.2">
      <c r="D183" s="22">
        <f t="shared" si="5"/>
        <v>182</v>
      </c>
      <c r="E183" s="25">
        <f>+LARGE('2'!P:P,D183)</f>
        <v>0</v>
      </c>
      <c r="F183" s="25" t="str">
        <f>+VLOOKUP(E183,'2'!P:Q,2,FALSE)</f>
        <v/>
      </c>
    </row>
    <row r="184" spans="4:6" x14ac:dyDescent="0.2">
      <c r="D184" s="22">
        <f t="shared" si="5"/>
        <v>183</v>
      </c>
      <c r="E184" s="25">
        <f>+LARGE('2'!P:P,D184)</f>
        <v>0</v>
      </c>
      <c r="F184" s="25" t="str">
        <f>+VLOOKUP(E184,'2'!P:Q,2,FALSE)</f>
        <v/>
      </c>
    </row>
    <row r="185" spans="4:6" x14ac:dyDescent="0.2">
      <c r="D185" s="22">
        <f t="shared" si="5"/>
        <v>184</v>
      </c>
      <c r="E185" s="25">
        <f>+LARGE('2'!P:P,D185)</f>
        <v>0</v>
      </c>
      <c r="F185" s="25" t="str">
        <f>+VLOOKUP(E185,'2'!P:Q,2,FALSE)</f>
        <v/>
      </c>
    </row>
    <row r="186" spans="4:6" x14ac:dyDescent="0.2">
      <c r="D186" s="22">
        <f t="shared" si="5"/>
        <v>185</v>
      </c>
      <c r="E186" s="25">
        <f>+LARGE('2'!P:P,D186)</f>
        <v>0</v>
      </c>
      <c r="F186" s="25" t="str">
        <f>+VLOOKUP(E186,'2'!P:Q,2,FALSE)</f>
        <v/>
      </c>
    </row>
    <row r="187" spans="4:6" x14ac:dyDescent="0.2">
      <c r="D187" s="22">
        <f t="shared" ref="D187:D245" si="6">+D186+1</f>
        <v>186</v>
      </c>
      <c r="E187" s="25">
        <f>+LARGE('2'!P:P,D187)</f>
        <v>0</v>
      </c>
      <c r="F187" s="25" t="str">
        <f>+VLOOKUP(E187,'2'!P:Q,2,FALSE)</f>
        <v/>
      </c>
    </row>
    <row r="188" spans="4:6" x14ac:dyDescent="0.2">
      <c r="D188" s="22">
        <f t="shared" si="6"/>
        <v>187</v>
      </c>
      <c r="E188" s="25">
        <f>+LARGE('2'!P:P,D188)</f>
        <v>0</v>
      </c>
      <c r="F188" s="25" t="str">
        <f>+VLOOKUP(E188,'2'!P:Q,2,FALSE)</f>
        <v/>
      </c>
    </row>
    <row r="189" spans="4:6" x14ac:dyDescent="0.2">
      <c r="D189" s="22">
        <f t="shared" si="6"/>
        <v>188</v>
      </c>
      <c r="E189" s="25">
        <f>+LARGE('2'!P:P,D189)</f>
        <v>0</v>
      </c>
      <c r="F189" s="25" t="str">
        <f>+VLOOKUP(E189,'2'!P:Q,2,FALSE)</f>
        <v/>
      </c>
    </row>
    <row r="190" spans="4:6" x14ac:dyDescent="0.2">
      <c r="D190" s="22">
        <f t="shared" si="6"/>
        <v>189</v>
      </c>
      <c r="E190" s="25">
        <f>+LARGE('2'!P:P,D190)</f>
        <v>0</v>
      </c>
      <c r="F190" s="25" t="str">
        <f>+VLOOKUP(E190,'2'!P:Q,2,FALSE)</f>
        <v/>
      </c>
    </row>
    <row r="191" spans="4:6" x14ac:dyDescent="0.2">
      <c r="D191" s="22">
        <f t="shared" si="6"/>
        <v>190</v>
      </c>
      <c r="E191" s="25">
        <f>+LARGE('2'!P:P,D191)</f>
        <v>0</v>
      </c>
      <c r="F191" s="25" t="str">
        <f>+VLOOKUP(E191,'2'!P:Q,2,FALSE)</f>
        <v/>
      </c>
    </row>
    <row r="192" spans="4:6" x14ac:dyDescent="0.2">
      <c r="D192" s="22">
        <f t="shared" si="6"/>
        <v>191</v>
      </c>
      <c r="E192" s="25">
        <f>+LARGE('2'!P:P,D192)</f>
        <v>0</v>
      </c>
      <c r="F192" s="25" t="str">
        <f>+VLOOKUP(E192,'2'!P:Q,2,FALSE)</f>
        <v/>
      </c>
    </row>
    <row r="193" spans="4:6" x14ac:dyDescent="0.2">
      <c r="D193" s="22">
        <f t="shared" si="6"/>
        <v>192</v>
      </c>
      <c r="E193" s="25">
        <f>+LARGE('2'!P:P,D193)</f>
        <v>0</v>
      </c>
      <c r="F193" s="25" t="str">
        <f>+VLOOKUP(E193,'2'!P:Q,2,FALSE)</f>
        <v/>
      </c>
    </row>
    <row r="194" spans="4:6" x14ac:dyDescent="0.2">
      <c r="D194" s="22">
        <f t="shared" si="6"/>
        <v>193</v>
      </c>
      <c r="E194" s="25">
        <f>+LARGE('2'!P:P,D194)</f>
        <v>0</v>
      </c>
      <c r="F194" s="25" t="str">
        <f>+VLOOKUP(E194,'2'!P:Q,2,FALSE)</f>
        <v/>
      </c>
    </row>
    <row r="195" spans="4:6" x14ac:dyDescent="0.2">
      <c r="D195" s="22">
        <f t="shared" si="6"/>
        <v>194</v>
      </c>
      <c r="E195" s="25">
        <f>+LARGE('2'!P:P,D195)</f>
        <v>0</v>
      </c>
      <c r="F195" s="25" t="str">
        <f>+VLOOKUP(E195,'2'!P:Q,2,FALSE)</f>
        <v/>
      </c>
    </row>
    <row r="196" spans="4:6" x14ac:dyDescent="0.2">
      <c r="D196" s="22">
        <f t="shared" si="6"/>
        <v>195</v>
      </c>
      <c r="E196" s="25">
        <f>+LARGE('2'!P:P,D196)</f>
        <v>0</v>
      </c>
      <c r="F196" s="25" t="str">
        <f>+VLOOKUP(E196,'2'!P:Q,2,FALSE)</f>
        <v/>
      </c>
    </row>
    <row r="197" spans="4:6" x14ac:dyDescent="0.2">
      <c r="D197" s="22">
        <f t="shared" si="6"/>
        <v>196</v>
      </c>
      <c r="E197" s="25">
        <f>+LARGE('2'!P:P,D197)</f>
        <v>0</v>
      </c>
      <c r="F197" s="25" t="str">
        <f>+VLOOKUP(E197,'2'!P:Q,2,FALSE)</f>
        <v/>
      </c>
    </row>
    <row r="198" spans="4:6" x14ac:dyDescent="0.2">
      <c r="D198" s="22">
        <f t="shared" si="6"/>
        <v>197</v>
      </c>
      <c r="E198" s="25">
        <f>+LARGE('2'!P:P,D198)</f>
        <v>0</v>
      </c>
      <c r="F198" s="25" t="str">
        <f>+VLOOKUP(E198,'2'!P:Q,2,FALSE)</f>
        <v/>
      </c>
    </row>
    <row r="199" spans="4:6" x14ac:dyDescent="0.2">
      <c r="D199" s="22">
        <f t="shared" si="6"/>
        <v>198</v>
      </c>
      <c r="E199" s="25">
        <f>+LARGE('2'!P:P,D199)</f>
        <v>0</v>
      </c>
      <c r="F199" s="25" t="str">
        <f>+VLOOKUP(E199,'2'!P:Q,2,FALSE)</f>
        <v/>
      </c>
    </row>
    <row r="200" spans="4:6" x14ac:dyDescent="0.2">
      <c r="D200" s="22">
        <f t="shared" si="6"/>
        <v>199</v>
      </c>
      <c r="E200" s="25">
        <f>+LARGE('2'!P:P,D200)</f>
        <v>0</v>
      </c>
      <c r="F200" s="25" t="str">
        <f>+VLOOKUP(E200,'2'!P:Q,2,FALSE)</f>
        <v/>
      </c>
    </row>
    <row r="201" spans="4:6" x14ac:dyDescent="0.2">
      <c r="D201" s="22">
        <f t="shared" si="6"/>
        <v>200</v>
      </c>
      <c r="E201" s="25">
        <f>+LARGE('2'!P:P,D201)</f>
        <v>0</v>
      </c>
      <c r="F201" s="25" t="str">
        <f>+VLOOKUP(E201,'2'!P:Q,2,FALSE)</f>
        <v/>
      </c>
    </row>
    <row r="202" spans="4:6" x14ac:dyDescent="0.2">
      <c r="D202" s="22">
        <f t="shared" si="6"/>
        <v>201</v>
      </c>
      <c r="E202" s="25">
        <f>+LARGE('2'!P:P,D202)</f>
        <v>0</v>
      </c>
      <c r="F202" s="25" t="str">
        <f>+VLOOKUP(E202,'2'!P:Q,2,FALSE)</f>
        <v/>
      </c>
    </row>
    <row r="203" spans="4:6" x14ac:dyDescent="0.2">
      <c r="D203" s="22">
        <f t="shared" si="6"/>
        <v>202</v>
      </c>
      <c r="E203" s="25">
        <f>+LARGE('2'!P:P,D203)</f>
        <v>0</v>
      </c>
      <c r="F203" s="25" t="str">
        <f>+VLOOKUP(E203,'2'!P:Q,2,FALSE)</f>
        <v/>
      </c>
    </row>
    <row r="204" spans="4:6" x14ac:dyDescent="0.2">
      <c r="D204" s="22">
        <f t="shared" si="6"/>
        <v>203</v>
      </c>
      <c r="E204" s="25">
        <f>+LARGE('2'!P:P,D204)</f>
        <v>0</v>
      </c>
      <c r="F204" s="25" t="str">
        <f>+VLOOKUP(E204,'2'!P:Q,2,FALSE)</f>
        <v/>
      </c>
    </row>
    <row r="205" spans="4:6" x14ac:dyDescent="0.2">
      <c r="D205" s="22">
        <f t="shared" si="6"/>
        <v>204</v>
      </c>
      <c r="E205" s="25">
        <f>+LARGE('2'!P:P,D205)</f>
        <v>0</v>
      </c>
      <c r="F205" s="25" t="str">
        <f>+VLOOKUP(E205,'2'!P:Q,2,FALSE)</f>
        <v/>
      </c>
    </row>
    <row r="206" spans="4:6" x14ac:dyDescent="0.2">
      <c r="D206" s="22">
        <f t="shared" si="6"/>
        <v>205</v>
      </c>
      <c r="E206" s="25">
        <f>+LARGE('2'!P:P,D206)</f>
        <v>0</v>
      </c>
      <c r="F206" s="25" t="str">
        <f>+VLOOKUP(E206,'2'!P:Q,2,FALSE)</f>
        <v/>
      </c>
    </row>
    <row r="207" spans="4:6" x14ac:dyDescent="0.2">
      <c r="D207" s="22">
        <f t="shared" si="6"/>
        <v>206</v>
      </c>
      <c r="E207" s="25">
        <f>+LARGE('2'!P:P,D207)</f>
        <v>0</v>
      </c>
      <c r="F207" s="25" t="str">
        <f>+VLOOKUP(E207,'2'!P:Q,2,FALSE)</f>
        <v/>
      </c>
    </row>
    <row r="208" spans="4:6" x14ac:dyDescent="0.2">
      <c r="D208" s="22">
        <f t="shared" si="6"/>
        <v>207</v>
      </c>
      <c r="E208" s="25">
        <f>+LARGE('2'!P:P,D208)</f>
        <v>0</v>
      </c>
      <c r="F208" s="25" t="str">
        <f>+VLOOKUP(E208,'2'!P:Q,2,FALSE)</f>
        <v/>
      </c>
    </row>
    <row r="209" spans="4:6" x14ac:dyDescent="0.2">
      <c r="D209" s="22">
        <f t="shared" si="6"/>
        <v>208</v>
      </c>
      <c r="E209" s="25">
        <f>+LARGE('2'!P:P,D209)</f>
        <v>0</v>
      </c>
      <c r="F209" s="25" t="str">
        <f>+VLOOKUP(E209,'2'!P:Q,2,FALSE)</f>
        <v/>
      </c>
    </row>
    <row r="210" spans="4:6" x14ac:dyDescent="0.2">
      <c r="D210" s="22">
        <f t="shared" si="6"/>
        <v>209</v>
      </c>
      <c r="E210" s="25">
        <f>+LARGE('2'!P:P,D210)</f>
        <v>0</v>
      </c>
      <c r="F210" s="25" t="str">
        <f>+VLOOKUP(E210,'2'!P:Q,2,FALSE)</f>
        <v/>
      </c>
    </row>
    <row r="211" spans="4:6" x14ac:dyDescent="0.2">
      <c r="D211" s="22">
        <f t="shared" si="6"/>
        <v>210</v>
      </c>
      <c r="E211" s="25">
        <f>+LARGE('2'!P:P,D211)</f>
        <v>0</v>
      </c>
      <c r="F211" s="25" t="str">
        <f>+VLOOKUP(E211,'2'!P:Q,2,FALSE)</f>
        <v/>
      </c>
    </row>
    <row r="212" spans="4:6" x14ac:dyDescent="0.2">
      <c r="D212" s="22">
        <f t="shared" si="6"/>
        <v>211</v>
      </c>
      <c r="E212" s="25">
        <f>+LARGE('2'!P:P,D212)</f>
        <v>0</v>
      </c>
      <c r="F212" s="25" t="str">
        <f>+VLOOKUP(E212,'2'!P:Q,2,FALSE)</f>
        <v/>
      </c>
    </row>
    <row r="213" spans="4:6" x14ac:dyDescent="0.2">
      <c r="D213" s="22">
        <f t="shared" si="6"/>
        <v>212</v>
      </c>
      <c r="E213" s="25">
        <f>+LARGE('2'!P:P,D213)</f>
        <v>0</v>
      </c>
      <c r="F213" s="25" t="str">
        <f>+VLOOKUP(E213,'2'!P:Q,2,FALSE)</f>
        <v/>
      </c>
    </row>
    <row r="214" spans="4:6" x14ac:dyDescent="0.2">
      <c r="D214" s="22">
        <f t="shared" si="6"/>
        <v>213</v>
      </c>
      <c r="E214" s="25">
        <f>+LARGE('2'!P:P,D214)</f>
        <v>0</v>
      </c>
      <c r="F214" s="25" t="str">
        <f>+VLOOKUP(E214,'2'!P:Q,2,FALSE)</f>
        <v/>
      </c>
    </row>
    <row r="215" spans="4:6" x14ac:dyDescent="0.2">
      <c r="D215" s="22">
        <f t="shared" si="6"/>
        <v>214</v>
      </c>
      <c r="E215" s="25">
        <f>+LARGE('2'!P:P,D215)</f>
        <v>0</v>
      </c>
      <c r="F215" s="25" t="str">
        <f>+VLOOKUP(E215,'2'!P:Q,2,FALSE)</f>
        <v/>
      </c>
    </row>
    <row r="216" spans="4:6" x14ac:dyDescent="0.2">
      <c r="D216" s="22">
        <f t="shared" si="6"/>
        <v>215</v>
      </c>
      <c r="E216" s="25">
        <f>+LARGE('2'!P:P,D216)</f>
        <v>0</v>
      </c>
      <c r="F216" s="25" t="str">
        <f>+VLOOKUP(E216,'2'!P:Q,2,FALSE)</f>
        <v/>
      </c>
    </row>
    <row r="217" spans="4:6" x14ac:dyDescent="0.2">
      <c r="D217" s="22">
        <f t="shared" si="6"/>
        <v>216</v>
      </c>
      <c r="E217" s="25">
        <f>+LARGE('2'!P:P,D217)</f>
        <v>0</v>
      </c>
      <c r="F217" s="25" t="str">
        <f>+VLOOKUP(E217,'2'!P:Q,2,FALSE)</f>
        <v/>
      </c>
    </row>
    <row r="218" spans="4:6" x14ac:dyDescent="0.2">
      <c r="D218" s="22">
        <f t="shared" si="6"/>
        <v>217</v>
      </c>
      <c r="E218" s="25">
        <f>+LARGE('2'!P:P,D218)</f>
        <v>0</v>
      </c>
      <c r="F218" s="25" t="str">
        <f>+VLOOKUP(E218,'2'!P:Q,2,FALSE)</f>
        <v/>
      </c>
    </row>
    <row r="219" spans="4:6" x14ac:dyDescent="0.2">
      <c r="D219" s="22">
        <f t="shared" si="6"/>
        <v>218</v>
      </c>
      <c r="E219" s="25">
        <f>+LARGE('2'!P:P,D219)</f>
        <v>0</v>
      </c>
      <c r="F219" s="25" t="str">
        <f>+VLOOKUP(E219,'2'!P:Q,2,FALSE)</f>
        <v/>
      </c>
    </row>
    <row r="220" spans="4:6" x14ac:dyDescent="0.2">
      <c r="D220" s="22">
        <f t="shared" si="6"/>
        <v>219</v>
      </c>
      <c r="E220" s="25">
        <f>+LARGE('2'!P:P,D220)</f>
        <v>0</v>
      </c>
      <c r="F220" s="25" t="str">
        <f>+VLOOKUP(E220,'2'!P:Q,2,FALSE)</f>
        <v/>
      </c>
    </row>
    <row r="221" spans="4:6" x14ac:dyDescent="0.2">
      <c r="D221" s="22">
        <f t="shared" si="6"/>
        <v>220</v>
      </c>
      <c r="E221" s="25">
        <f>+LARGE('2'!P:P,D221)</f>
        <v>0</v>
      </c>
      <c r="F221" s="25" t="str">
        <f>+VLOOKUP(E221,'2'!P:Q,2,FALSE)</f>
        <v/>
      </c>
    </row>
    <row r="222" spans="4:6" x14ac:dyDescent="0.2">
      <c r="D222" s="22">
        <f t="shared" si="6"/>
        <v>221</v>
      </c>
      <c r="E222" s="25">
        <f>+LARGE('2'!P:P,D222)</f>
        <v>0</v>
      </c>
      <c r="F222" s="25" t="str">
        <f>+VLOOKUP(E222,'2'!P:Q,2,FALSE)</f>
        <v/>
      </c>
    </row>
    <row r="223" spans="4:6" x14ac:dyDescent="0.2">
      <c r="D223" s="22">
        <f t="shared" si="6"/>
        <v>222</v>
      </c>
      <c r="E223" s="25">
        <f>+LARGE('2'!P:P,D223)</f>
        <v>0</v>
      </c>
      <c r="F223" s="25" t="str">
        <f>+VLOOKUP(E223,'2'!P:Q,2,FALSE)</f>
        <v/>
      </c>
    </row>
    <row r="224" spans="4:6" x14ac:dyDescent="0.2">
      <c r="D224" s="22">
        <f t="shared" si="6"/>
        <v>223</v>
      </c>
      <c r="E224" s="25">
        <f>+LARGE('2'!P:P,D224)</f>
        <v>0</v>
      </c>
      <c r="F224" s="25" t="str">
        <f>+VLOOKUP(E224,'2'!P:Q,2,FALSE)</f>
        <v/>
      </c>
    </row>
    <row r="225" spans="4:6" x14ac:dyDescent="0.2">
      <c r="D225" s="22">
        <f t="shared" si="6"/>
        <v>224</v>
      </c>
      <c r="E225" s="25">
        <f>+LARGE('2'!P:P,D225)</f>
        <v>0</v>
      </c>
      <c r="F225" s="25" t="str">
        <f>+VLOOKUP(E225,'2'!P:Q,2,FALSE)</f>
        <v/>
      </c>
    </row>
    <row r="226" spans="4:6" x14ac:dyDescent="0.2">
      <c r="D226" s="22">
        <f t="shared" si="6"/>
        <v>225</v>
      </c>
      <c r="E226" s="25">
        <f>+LARGE('2'!P:P,D226)</f>
        <v>0</v>
      </c>
      <c r="F226" s="25" t="str">
        <f>+VLOOKUP(E226,'2'!P:Q,2,FALSE)</f>
        <v/>
      </c>
    </row>
    <row r="227" spans="4:6" x14ac:dyDescent="0.2">
      <c r="D227" s="22">
        <f t="shared" si="6"/>
        <v>226</v>
      </c>
      <c r="E227" s="25">
        <f>+LARGE('2'!P:P,D227)</f>
        <v>0</v>
      </c>
      <c r="F227" s="25" t="str">
        <f>+VLOOKUP(E227,'2'!P:Q,2,FALSE)</f>
        <v/>
      </c>
    </row>
    <row r="228" spans="4:6" x14ac:dyDescent="0.2">
      <c r="D228" s="22">
        <f t="shared" si="6"/>
        <v>227</v>
      </c>
      <c r="E228" s="25">
        <f>+LARGE('2'!P:P,D228)</f>
        <v>0</v>
      </c>
      <c r="F228" s="25" t="str">
        <f>+VLOOKUP(E228,'2'!P:Q,2,FALSE)</f>
        <v/>
      </c>
    </row>
    <row r="229" spans="4:6" x14ac:dyDescent="0.2">
      <c r="D229" s="22">
        <f t="shared" si="6"/>
        <v>228</v>
      </c>
      <c r="E229" s="25">
        <f>+LARGE('2'!P:P,D229)</f>
        <v>0</v>
      </c>
      <c r="F229" s="25" t="str">
        <f>+VLOOKUP(E229,'2'!P:Q,2,FALSE)</f>
        <v/>
      </c>
    </row>
    <row r="230" spans="4:6" x14ac:dyDescent="0.2">
      <c r="D230" s="22">
        <f t="shared" si="6"/>
        <v>229</v>
      </c>
      <c r="E230" s="25">
        <f>+LARGE('2'!P:P,D230)</f>
        <v>0</v>
      </c>
      <c r="F230" s="25" t="str">
        <f>+VLOOKUP(E230,'2'!P:Q,2,FALSE)</f>
        <v/>
      </c>
    </row>
    <row r="231" spans="4:6" x14ac:dyDescent="0.2">
      <c r="D231" s="22">
        <f t="shared" si="6"/>
        <v>230</v>
      </c>
      <c r="E231" s="25">
        <f>+LARGE('2'!P:P,D231)</f>
        <v>0</v>
      </c>
      <c r="F231" s="25" t="str">
        <f>+VLOOKUP(E231,'2'!P:Q,2,FALSE)</f>
        <v/>
      </c>
    </row>
    <row r="232" spans="4:6" x14ac:dyDescent="0.2">
      <c r="D232" s="22">
        <f t="shared" si="6"/>
        <v>231</v>
      </c>
      <c r="E232" s="25">
        <f>+LARGE('2'!P:P,D232)</f>
        <v>0</v>
      </c>
      <c r="F232" s="25" t="str">
        <f>+VLOOKUP(E232,'2'!P:Q,2,FALSE)</f>
        <v/>
      </c>
    </row>
    <row r="233" spans="4:6" x14ac:dyDescent="0.2">
      <c r="D233" s="22">
        <f t="shared" si="6"/>
        <v>232</v>
      </c>
      <c r="E233" s="25">
        <f>+LARGE('2'!P:P,D233)</f>
        <v>0</v>
      </c>
      <c r="F233" s="25" t="str">
        <f>+VLOOKUP(E233,'2'!P:Q,2,FALSE)</f>
        <v/>
      </c>
    </row>
    <row r="234" spans="4:6" x14ac:dyDescent="0.2">
      <c r="D234" s="22">
        <f t="shared" si="6"/>
        <v>233</v>
      </c>
      <c r="E234" s="25">
        <f>+LARGE('2'!P:P,D234)</f>
        <v>0</v>
      </c>
      <c r="F234" s="25" t="str">
        <f>+VLOOKUP(E234,'2'!P:Q,2,FALSE)</f>
        <v/>
      </c>
    </row>
    <row r="235" spans="4:6" x14ac:dyDescent="0.2">
      <c r="D235" s="22">
        <f t="shared" si="6"/>
        <v>234</v>
      </c>
      <c r="E235" s="25">
        <f>+LARGE('2'!P:P,D235)</f>
        <v>0</v>
      </c>
      <c r="F235" s="25" t="str">
        <f>+VLOOKUP(E235,'2'!P:Q,2,FALSE)</f>
        <v/>
      </c>
    </row>
    <row r="236" spans="4:6" x14ac:dyDescent="0.2">
      <c r="D236" s="22">
        <f t="shared" si="6"/>
        <v>235</v>
      </c>
      <c r="E236" s="25">
        <f>+LARGE('2'!P:P,D236)</f>
        <v>0</v>
      </c>
      <c r="F236" s="25" t="str">
        <f>+VLOOKUP(E236,'2'!P:Q,2,FALSE)</f>
        <v/>
      </c>
    </row>
    <row r="237" spans="4:6" x14ac:dyDescent="0.2">
      <c r="D237" s="22">
        <f t="shared" si="6"/>
        <v>236</v>
      </c>
      <c r="E237" s="25">
        <f>+LARGE('2'!P:P,D237)</f>
        <v>0</v>
      </c>
      <c r="F237" s="25" t="str">
        <f>+VLOOKUP(E237,'2'!P:Q,2,FALSE)</f>
        <v/>
      </c>
    </row>
    <row r="238" spans="4:6" x14ac:dyDescent="0.2">
      <c r="D238" s="22">
        <f t="shared" si="6"/>
        <v>237</v>
      </c>
      <c r="E238" s="25">
        <f>+LARGE('2'!P:P,D238)</f>
        <v>0</v>
      </c>
      <c r="F238" s="25" t="str">
        <f>+VLOOKUP(E238,'2'!P:Q,2,FALSE)</f>
        <v/>
      </c>
    </row>
    <row r="239" spans="4:6" x14ac:dyDescent="0.2">
      <c r="D239" s="22">
        <f t="shared" si="6"/>
        <v>238</v>
      </c>
      <c r="E239" s="25">
        <f>+LARGE('2'!P:P,D239)</f>
        <v>0</v>
      </c>
      <c r="F239" s="25" t="str">
        <f>+VLOOKUP(E239,'2'!P:Q,2,FALSE)</f>
        <v/>
      </c>
    </row>
    <row r="240" spans="4:6" x14ac:dyDescent="0.2">
      <c r="D240" s="22">
        <f t="shared" si="6"/>
        <v>239</v>
      </c>
      <c r="E240" s="25">
        <f>+LARGE('2'!P:P,D240)</f>
        <v>0</v>
      </c>
      <c r="F240" s="25" t="str">
        <f>+VLOOKUP(E240,'2'!P:Q,2,FALSE)</f>
        <v/>
      </c>
    </row>
    <row r="241" spans="4:6" x14ac:dyDescent="0.2">
      <c r="D241" s="22">
        <f t="shared" si="6"/>
        <v>240</v>
      </c>
      <c r="E241" s="25">
        <f>+LARGE('2'!P:P,D241)</f>
        <v>0</v>
      </c>
      <c r="F241" s="25" t="str">
        <f>+VLOOKUP(E241,'2'!P:Q,2,FALSE)</f>
        <v/>
      </c>
    </row>
    <row r="242" spans="4:6" x14ac:dyDescent="0.2">
      <c r="D242" s="22">
        <f t="shared" si="6"/>
        <v>241</v>
      </c>
      <c r="E242" s="25">
        <f>+LARGE('2'!P:P,D242)</f>
        <v>0</v>
      </c>
      <c r="F242" s="25" t="str">
        <f>+VLOOKUP(E242,'2'!P:Q,2,FALSE)</f>
        <v/>
      </c>
    </row>
    <row r="243" spans="4:6" x14ac:dyDescent="0.2">
      <c r="D243" s="22">
        <f t="shared" si="6"/>
        <v>242</v>
      </c>
      <c r="E243" s="25">
        <f>+LARGE('2'!P:P,D243)</f>
        <v>0</v>
      </c>
      <c r="F243" s="25" t="str">
        <f>+VLOOKUP(E243,'2'!P:Q,2,FALSE)</f>
        <v/>
      </c>
    </row>
    <row r="244" spans="4:6" x14ac:dyDescent="0.2">
      <c r="D244" s="22">
        <f t="shared" si="6"/>
        <v>243</v>
      </c>
      <c r="E244" s="25">
        <f>+LARGE('2'!P:P,D244)</f>
        <v>0</v>
      </c>
      <c r="F244" s="25" t="str">
        <f>+VLOOKUP(E244,'2'!P:Q,2,FALSE)</f>
        <v/>
      </c>
    </row>
    <row r="245" spans="4:6" x14ac:dyDescent="0.2">
      <c r="D245" s="22">
        <f t="shared" si="6"/>
        <v>244</v>
      </c>
      <c r="E245" s="25">
        <f>+LARGE('2'!P:P,D245)</f>
        <v>0</v>
      </c>
      <c r="F245" s="25" t="str">
        <f>+VLOOKUP(E245,'2'!P:Q,2,FALSE)</f>
        <v/>
      </c>
    </row>
    <row r="246" spans="4:6" x14ac:dyDescent="0.2">
      <c r="D246" s="22">
        <f>+D245+1</f>
        <v>245</v>
      </c>
      <c r="E246" s="25">
        <f>+LARGE('2'!P:P,D246)</f>
        <v>0</v>
      </c>
      <c r="F246" s="25" t="str">
        <f>+VLOOKUP(E246,'2'!P:Q,2,FALSE)</f>
        <v/>
      </c>
    </row>
  </sheetData>
  <mergeCells count="11">
    <mergeCell ref="G1:H1"/>
    <mergeCell ref="I1:J1"/>
    <mergeCell ref="AF1:AG1"/>
    <mergeCell ref="O1:P1"/>
    <mergeCell ref="S1:T1"/>
    <mergeCell ref="Q1:R1"/>
    <mergeCell ref="AC1:AD1"/>
    <mergeCell ref="W1:X1"/>
    <mergeCell ref="U1:V1"/>
    <mergeCell ref="Y1:Z1"/>
    <mergeCell ref="AA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G13"/>
  <sheetViews>
    <sheetView workbookViewId="0">
      <selection activeCell="G13" sqref="A1:G13"/>
    </sheetView>
  </sheetViews>
  <sheetFormatPr defaultRowHeight="15" x14ac:dyDescent="0.25"/>
  <cols>
    <col min="4" max="4" width="69.140625" bestFit="1" customWidth="1"/>
    <col min="7" max="7" width="35.42578125" bestFit="1" customWidth="1"/>
  </cols>
  <sheetData>
    <row r="5" spans="3:7" x14ac:dyDescent="0.25">
      <c r="C5" s="52"/>
      <c r="D5" t="s">
        <v>1712</v>
      </c>
    </row>
    <row r="6" spans="3:7" x14ac:dyDescent="0.25">
      <c r="C6" s="61"/>
      <c r="D6" t="s">
        <v>1768</v>
      </c>
    </row>
    <row r="7" spans="3:7" x14ac:dyDescent="0.25">
      <c r="C7" s="54"/>
      <c r="D7" t="s">
        <v>1713</v>
      </c>
    </row>
    <row r="8" spans="3:7" x14ac:dyDescent="0.25">
      <c r="C8" s="58"/>
      <c r="D8" t="s">
        <v>1717</v>
      </c>
    </row>
    <row r="9" spans="3:7" x14ac:dyDescent="0.25">
      <c r="C9" s="55"/>
      <c r="D9" t="s">
        <v>1716</v>
      </c>
    </row>
    <row r="10" spans="3:7" x14ac:dyDescent="0.25">
      <c r="C10" s="60"/>
      <c r="D10" t="s">
        <v>1765</v>
      </c>
    </row>
    <row r="12" spans="3:7" x14ac:dyDescent="0.25">
      <c r="G12" t="s">
        <v>1769</v>
      </c>
    </row>
    <row r="13" spans="3:7" x14ac:dyDescent="0.25">
      <c r="G13" t="s">
        <v>780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68FB-2A2B-43C6-8AAC-D28942CCB468}">
  <dimension ref="A1:O234"/>
  <sheetViews>
    <sheetView tabSelected="1" zoomScaleNormal="100" workbookViewId="0">
      <selection activeCell="L1" sqref="L1"/>
    </sheetView>
  </sheetViews>
  <sheetFormatPr defaultRowHeight="12" x14ac:dyDescent="0.2"/>
  <cols>
    <col min="1" max="1" width="8.5703125" style="136" bestFit="1" customWidth="1"/>
    <col min="2" max="2" width="10.42578125" style="22" bestFit="1" customWidth="1"/>
    <col min="3" max="3" width="9.140625" style="22"/>
    <col min="4" max="4" width="9.140625" style="138"/>
    <col min="5" max="5" width="9.140625" style="25"/>
    <col min="6" max="6" width="9.140625" style="22"/>
    <col min="7" max="7" width="21.85546875" style="22" bestFit="1" customWidth="1"/>
    <col min="8" max="8" width="14.7109375" style="22" bestFit="1" customWidth="1"/>
    <col min="9" max="9" width="11.7109375" style="25" customWidth="1"/>
    <col min="10" max="10" width="11.42578125" style="25" customWidth="1"/>
    <col min="11" max="11" width="18" style="22" bestFit="1" customWidth="1"/>
    <col min="12" max="12" width="19.42578125" style="22" bestFit="1" customWidth="1"/>
    <col min="13" max="13" width="11.140625" style="22" bestFit="1" customWidth="1"/>
    <col min="14" max="16384" width="9.140625" style="22"/>
  </cols>
  <sheetData>
    <row r="1" spans="1:13" ht="24" x14ac:dyDescent="0.2">
      <c r="A1" s="104" t="s">
        <v>61</v>
      </c>
      <c r="B1" s="35" t="s">
        <v>3164</v>
      </c>
      <c r="C1" s="35" t="s">
        <v>3165</v>
      </c>
      <c r="D1" s="133" t="s">
        <v>3166</v>
      </c>
      <c r="E1" s="35" t="s">
        <v>3167</v>
      </c>
      <c r="F1" s="91" t="s">
        <v>67</v>
      </c>
      <c r="G1" s="35" t="s">
        <v>3135</v>
      </c>
      <c r="H1" s="35" t="s">
        <v>77</v>
      </c>
      <c r="I1" s="35" t="s">
        <v>3169</v>
      </c>
      <c r="J1" s="35" t="s">
        <v>3168</v>
      </c>
      <c r="K1" s="35" t="s">
        <v>5</v>
      </c>
      <c r="L1" s="35" t="s">
        <v>2727</v>
      </c>
      <c r="M1" s="116" t="s">
        <v>51</v>
      </c>
    </row>
    <row r="2" spans="1:13" x14ac:dyDescent="0.2">
      <c r="A2" s="136">
        <v>1</v>
      </c>
      <c r="B2" s="1" t="s">
        <v>48</v>
      </c>
      <c r="C2" s="14">
        <v>1</v>
      </c>
      <c r="D2" s="105">
        <v>59</v>
      </c>
      <c r="E2" s="1">
        <v>14250</v>
      </c>
      <c r="F2" s="1"/>
      <c r="G2" s="2" t="s">
        <v>2151</v>
      </c>
      <c r="H2" s="2" t="s">
        <v>80</v>
      </c>
      <c r="I2" s="1"/>
      <c r="J2" s="1">
        <v>2023</v>
      </c>
      <c r="K2" s="2" t="s">
        <v>2721</v>
      </c>
      <c r="L2" s="2" t="s">
        <v>3182</v>
      </c>
      <c r="M2" s="117"/>
    </row>
    <row r="3" spans="1:13" x14ac:dyDescent="0.2">
      <c r="A3" s="136">
        <v>2</v>
      </c>
      <c r="B3" s="1" t="s">
        <v>48</v>
      </c>
      <c r="C3" s="14">
        <v>1</v>
      </c>
      <c r="D3" s="109"/>
      <c r="E3" s="1">
        <v>14251</v>
      </c>
      <c r="F3" s="1"/>
      <c r="G3" s="2" t="s">
        <v>2786</v>
      </c>
      <c r="H3" s="2" t="s">
        <v>80</v>
      </c>
      <c r="I3" s="1">
        <v>5</v>
      </c>
      <c r="J3" s="1"/>
      <c r="K3" s="2"/>
      <c r="L3" s="2" t="s">
        <v>3173</v>
      </c>
      <c r="M3" s="117"/>
    </row>
    <row r="4" spans="1:13" x14ac:dyDescent="0.2">
      <c r="A4" s="136">
        <v>3</v>
      </c>
      <c r="B4" s="1" t="s">
        <v>48</v>
      </c>
      <c r="C4" s="14">
        <v>1</v>
      </c>
      <c r="D4" s="109" t="s">
        <v>1740</v>
      </c>
      <c r="E4" s="1">
        <v>14251</v>
      </c>
      <c r="F4" s="1"/>
      <c r="G4" s="99" t="s">
        <v>3081</v>
      </c>
      <c r="H4" s="2" t="s">
        <v>80</v>
      </c>
      <c r="I4" s="1">
        <v>6</v>
      </c>
      <c r="J4" s="1">
        <v>2006</v>
      </c>
      <c r="K4" s="2" t="s">
        <v>39</v>
      </c>
      <c r="L4" s="2" t="s">
        <v>3175</v>
      </c>
      <c r="M4" s="117"/>
    </row>
    <row r="5" spans="1:13" x14ac:dyDescent="0.2">
      <c r="A5" s="136">
        <v>4</v>
      </c>
      <c r="B5" s="1" t="s">
        <v>48</v>
      </c>
      <c r="C5" s="14">
        <v>1</v>
      </c>
      <c r="D5" s="109" t="s">
        <v>1761</v>
      </c>
      <c r="E5" s="1">
        <v>14251</v>
      </c>
      <c r="F5" s="1"/>
      <c r="G5" s="2" t="s">
        <v>3083</v>
      </c>
      <c r="H5" s="2" t="s">
        <v>80</v>
      </c>
      <c r="I5" s="1">
        <v>5</v>
      </c>
      <c r="J5" s="1">
        <v>2006</v>
      </c>
      <c r="K5" s="2" t="s">
        <v>39</v>
      </c>
      <c r="L5" s="2" t="s">
        <v>3174</v>
      </c>
      <c r="M5" s="117"/>
    </row>
    <row r="6" spans="1:13" x14ac:dyDescent="0.2">
      <c r="A6" s="136">
        <v>5</v>
      </c>
      <c r="B6" s="1" t="s">
        <v>48</v>
      </c>
      <c r="C6" s="14">
        <v>1</v>
      </c>
      <c r="D6" s="105">
        <v>21</v>
      </c>
      <c r="E6" s="1">
        <v>14251</v>
      </c>
      <c r="F6" s="1"/>
      <c r="G6" s="2" t="s">
        <v>2787</v>
      </c>
      <c r="H6" s="2" t="s">
        <v>80</v>
      </c>
      <c r="I6" s="1">
        <v>10</v>
      </c>
      <c r="J6" s="1">
        <v>2006</v>
      </c>
      <c r="K6" s="2" t="s">
        <v>39</v>
      </c>
      <c r="L6" s="2" t="s">
        <v>3176</v>
      </c>
      <c r="M6" s="117"/>
    </row>
    <row r="7" spans="1:13" x14ac:dyDescent="0.2">
      <c r="A7" s="136">
        <v>6</v>
      </c>
      <c r="B7" s="1" t="s">
        <v>48</v>
      </c>
      <c r="C7" s="1">
        <v>1</v>
      </c>
      <c r="D7" s="137">
        <v>7</v>
      </c>
      <c r="E7" s="1">
        <v>14251</v>
      </c>
      <c r="F7" s="2"/>
      <c r="G7" s="2" t="s">
        <v>3084</v>
      </c>
      <c r="H7" s="2" t="s">
        <v>80</v>
      </c>
      <c r="I7" s="25">
        <v>33</v>
      </c>
      <c r="J7" s="25">
        <v>2018</v>
      </c>
      <c r="K7" s="135" t="s">
        <v>39</v>
      </c>
      <c r="L7" s="135" t="s">
        <v>3172</v>
      </c>
    </row>
    <row r="8" spans="1:13" x14ac:dyDescent="0.2">
      <c r="A8" s="136">
        <v>7</v>
      </c>
      <c r="B8" s="1" t="s">
        <v>48</v>
      </c>
      <c r="C8" s="1">
        <v>1</v>
      </c>
      <c r="D8" s="138">
        <v>8</v>
      </c>
      <c r="E8" s="25">
        <v>14251</v>
      </c>
      <c r="G8" s="22" t="s">
        <v>3086</v>
      </c>
      <c r="H8" s="2" t="s">
        <v>80</v>
      </c>
      <c r="I8" s="25">
        <v>14</v>
      </c>
      <c r="J8" s="25">
        <v>2013</v>
      </c>
      <c r="K8" s="22" t="s">
        <v>1268</v>
      </c>
      <c r="L8" s="22" t="s">
        <v>3177</v>
      </c>
    </row>
    <row r="9" spans="1:13" x14ac:dyDescent="0.2">
      <c r="A9" s="136">
        <v>8</v>
      </c>
      <c r="B9" s="1" t="s">
        <v>48</v>
      </c>
      <c r="C9" s="1">
        <v>1</v>
      </c>
      <c r="D9" s="138" t="s">
        <v>300</v>
      </c>
      <c r="E9" s="25">
        <v>14251</v>
      </c>
      <c r="G9" s="22" t="s">
        <v>3087</v>
      </c>
      <c r="H9" s="2" t="s">
        <v>80</v>
      </c>
      <c r="I9" s="25">
        <v>22</v>
      </c>
      <c r="J9" s="25">
        <v>2017</v>
      </c>
      <c r="K9" s="22" t="s">
        <v>1268</v>
      </c>
      <c r="L9" s="22" t="s">
        <v>3178</v>
      </c>
    </row>
    <row r="10" spans="1:13" x14ac:dyDescent="0.2">
      <c r="A10" s="136">
        <v>9</v>
      </c>
      <c r="B10" s="1" t="s">
        <v>48</v>
      </c>
      <c r="C10" s="1">
        <v>1</v>
      </c>
      <c r="D10" s="138">
        <v>13</v>
      </c>
      <c r="E10" s="25">
        <v>14251</v>
      </c>
      <c r="H10" s="2" t="s">
        <v>80</v>
      </c>
      <c r="I10" s="25">
        <v>5</v>
      </c>
      <c r="J10" s="25" t="s">
        <v>2196</v>
      </c>
      <c r="K10" s="22" t="s">
        <v>1268</v>
      </c>
      <c r="L10" s="22" t="s">
        <v>3181</v>
      </c>
    </row>
    <row r="11" spans="1:13" x14ac:dyDescent="0.2">
      <c r="A11" s="136">
        <v>10</v>
      </c>
      <c r="B11" s="1" t="s">
        <v>48</v>
      </c>
      <c r="C11" s="1">
        <v>1</v>
      </c>
      <c r="E11" s="25">
        <v>14251</v>
      </c>
      <c r="G11" s="22" t="s">
        <v>2723</v>
      </c>
      <c r="H11" s="2" t="s">
        <v>80</v>
      </c>
      <c r="I11" s="25">
        <v>6</v>
      </c>
      <c r="J11" s="25" t="s">
        <v>2196</v>
      </c>
      <c r="L11" s="22" t="s">
        <v>3179</v>
      </c>
    </row>
    <row r="12" spans="1:13" x14ac:dyDescent="0.2">
      <c r="A12" s="136">
        <v>11</v>
      </c>
      <c r="B12" s="1" t="s">
        <v>48</v>
      </c>
      <c r="C12" s="1">
        <v>1</v>
      </c>
      <c r="D12" s="138">
        <v>17</v>
      </c>
      <c r="E12" s="25">
        <v>14251</v>
      </c>
      <c r="G12" s="22" t="s">
        <v>3088</v>
      </c>
      <c r="H12" s="2" t="s">
        <v>80</v>
      </c>
      <c r="I12" s="25">
        <v>15</v>
      </c>
      <c r="J12" s="25">
        <v>2014</v>
      </c>
      <c r="K12" s="22" t="s">
        <v>1268</v>
      </c>
      <c r="L12" s="22" t="s">
        <v>3180</v>
      </c>
    </row>
    <row r="13" spans="1:13" x14ac:dyDescent="0.2">
      <c r="A13" s="136">
        <v>12</v>
      </c>
      <c r="B13" s="1" t="s">
        <v>48</v>
      </c>
      <c r="C13" s="1">
        <v>1</v>
      </c>
      <c r="D13" s="138">
        <v>24</v>
      </c>
      <c r="E13" s="25">
        <v>14241</v>
      </c>
      <c r="G13" s="22" t="s">
        <v>2728</v>
      </c>
      <c r="H13" s="2" t="s">
        <v>80</v>
      </c>
      <c r="I13" s="25">
        <v>13</v>
      </c>
      <c r="J13" s="25">
        <v>2016</v>
      </c>
      <c r="K13" s="22" t="s">
        <v>1268</v>
      </c>
      <c r="L13" s="22" t="s">
        <v>2729</v>
      </c>
    </row>
    <row r="14" spans="1:13" x14ac:dyDescent="0.2">
      <c r="A14" s="136">
        <v>13</v>
      </c>
      <c r="B14" s="1" t="s">
        <v>48</v>
      </c>
      <c r="C14" s="1">
        <v>1</v>
      </c>
      <c r="D14" s="138">
        <v>19</v>
      </c>
      <c r="E14" s="25">
        <v>14240</v>
      </c>
      <c r="G14" s="22" t="s">
        <v>3089</v>
      </c>
      <c r="H14" s="2" t="s">
        <v>80</v>
      </c>
      <c r="I14" s="25">
        <v>16</v>
      </c>
      <c r="J14" s="25">
        <v>2019</v>
      </c>
      <c r="K14" s="22" t="s">
        <v>1268</v>
      </c>
      <c r="L14" s="22" t="s">
        <v>2730</v>
      </c>
    </row>
    <row r="15" spans="1:13" x14ac:dyDescent="0.2">
      <c r="A15" s="136">
        <v>14</v>
      </c>
      <c r="B15" s="1" t="s">
        <v>48</v>
      </c>
      <c r="C15" s="1">
        <v>1</v>
      </c>
      <c r="D15" s="145">
        <v>16</v>
      </c>
      <c r="E15" s="25">
        <v>0</v>
      </c>
      <c r="G15" s="22" t="s">
        <v>2726</v>
      </c>
      <c r="H15" s="2" t="s">
        <v>80</v>
      </c>
      <c r="I15" s="25">
        <v>13</v>
      </c>
      <c r="J15" s="25">
        <v>2014</v>
      </c>
      <c r="K15" s="22" t="s">
        <v>1263</v>
      </c>
      <c r="L15" s="22" t="s">
        <v>2731</v>
      </c>
    </row>
    <row r="16" spans="1:13" x14ac:dyDescent="0.2">
      <c r="A16" s="136">
        <v>15</v>
      </c>
      <c r="B16" s="1" t="s">
        <v>48</v>
      </c>
      <c r="C16" s="1">
        <v>1</v>
      </c>
      <c r="D16" s="138" t="s">
        <v>1764</v>
      </c>
      <c r="E16" s="25">
        <v>14240</v>
      </c>
      <c r="G16" s="22" t="s">
        <v>2725</v>
      </c>
      <c r="H16" s="2" t="s">
        <v>80</v>
      </c>
      <c r="I16" s="25">
        <v>7</v>
      </c>
      <c r="J16" s="25">
        <v>2006</v>
      </c>
      <c r="K16" s="22" t="s">
        <v>1268</v>
      </c>
      <c r="L16" s="22" t="s">
        <v>2732</v>
      </c>
    </row>
    <row r="17" spans="1:12" x14ac:dyDescent="0.2">
      <c r="A17" s="136">
        <v>16</v>
      </c>
      <c r="B17" s="1" t="s">
        <v>48</v>
      </c>
      <c r="C17" s="1">
        <v>1</v>
      </c>
      <c r="D17" s="145">
        <v>15</v>
      </c>
      <c r="E17" s="25">
        <v>14240</v>
      </c>
      <c r="G17" s="22" t="s">
        <v>2733</v>
      </c>
      <c r="H17" s="2" t="s">
        <v>80</v>
      </c>
      <c r="I17" s="25">
        <v>15</v>
      </c>
      <c r="J17" s="25">
        <v>2009</v>
      </c>
      <c r="K17" s="22" t="s">
        <v>1268</v>
      </c>
      <c r="L17" s="22" t="s">
        <v>2734</v>
      </c>
    </row>
    <row r="18" spans="1:12" x14ac:dyDescent="0.2">
      <c r="A18" s="136">
        <v>17</v>
      </c>
      <c r="B18" s="1" t="s">
        <v>48</v>
      </c>
      <c r="C18" s="1">
        <v>1</v>
      </c>
      <c r="D18" s="145">
        <v>17</v>
      </c>
      <c r="E18" s="25">
        <v>14240</v>
      </c>
      <c r="G18" s="22" t="s">
        <v>2735</v>
      </c>
      <c r="H18" s="2" t="s">
        <v>80</v>
      </c>
      <c r="I18" s="25">
        <v>6</v>
      </c>
      <c r="J18" s="25">
        <v>2004</v>
      </c>
      <c r="K18" s="22" t="s">
        <v>1268</v>
      </c>
      <c r="L18" s="22" t="s">
        <v>2736</v>
      </c>
    </row>
    <row r="19" spans="1:12" x14ac:dyDescent="0.2">
      <c r="A19" s="136">
        <v>18</v>
      </c>
      <c r="B19" s="1" t="s">
        <v>48</v>
      </c>
      <c r="C19" s="1">
        <v>1</v>
      </c>
      <c r="D19" s="145">
        <v>17</v>
      </c>
      <c r="G19" s="22" t="s">
        <v>2737</v>
      </c>
      <c r="H19" s="2" t="s">
        <v>80</v>
      </c>
      <c r="I19" s="25">
        <v>24</v>
      </c>
      <c r="J19" s="25">
        <v>2008</v>
      </c>
      <c r="K19" s="22" t="s">
        <v>1268</v>
      </c>
      <c r="L19" s="22" t="s">
        <v>2738</v>
      </c>
    </row>
    <row r="20" spans="1:12" x14ac:dyDescent="0.2">
      <c r="A20" s="136">
        <v>19</v>
      </c>
      <c r="B20" s="1" t="s">
        <v>48</v>
      </c>
      <c r="C20" s="1">
        <v>1</v>
      </c>
      <c r="D20" s="138" t="s">
        <v>437</v>
      </c>
      <c r="E20" s="25">
        <v>14240</v>
      </c>
      <c r="G20" s="22" t="s">
        <v>2739</v>
      </c>
      <c r="H20" s="2" t="s">
        <v>80</v>
      </c>
      <c r="I20" s="25">
        <v>14</v>
      </c>
      <c r="J20" s="25">
        <v>2016</v>
      </c>
      <c r="K20" s="22" t="s">
        <v>2740</v>
      </c>
      <c r="L20" s="22" t="s">
        <v>2741</v>
      </c>
    </row>
    <row r="21" spans="1:12" x14ac:dyDescent="0.2">
      <c r="A21" s="136">
        <v>20</v>
      </c>
      <c r="B21" s="1" t="s">
        <v>48</v>
      </c>
      <c r="C21" s="1">
        <v>1</v>
      </c>
      <c r="D21" s="138" t="s">
        <v>260</v>
      </c>
      <c r="E21" s="25">
        <v>14240</v>
      </c>
      <c r="G21" s="22" t="s">
        <v>2742</v>
      </c>
      <c r="H21" s="2" t="s">
        <v>80</v>
      </c>
      <c r="I21" s="25">
        <v>16</v>
      </c>
      <c r="J21" s="25">
        <v>2019</v>
      </c>
      <c r="K21" s="22" t="s">
        <v>2740</v>
      </c>
      <c r="L21" s="22" t="s">
        <v>2743</v>
      </c>
    </row>
    <row r="22" spans="1:12" x14ac:dyDescent="0.2">
      <c r="A22" s="136">
        <v>21</v>
      </c>
      <c r="B22" s="1" t="s">
        <v>48</v>
      </c>
      <c r="C22" s="1">
        <v>1</v>
      </c>
      <c r="D22" s="145">
        <v>22</v>
      </c>
      <c r="E22" s="25">
        <v>14240</v>
      </c>
      <c r="H22" s="2" t="s">
        <v>80</v>
      </c>
      <c r="I22" s="25">
        <v>12</v>
      </c>
      <c r="J22" s="25">
        <v>2017</v>
      </c>
      <c r="K22" s="22" t="s">
        <v>2740</v>
      </c>
      <c r="L22" s="22" t="s">
        <v>2744</v>
      </c>
    </row>
    <row r="23" spans="1:12" x14ac:dyDescent="0.2">
      <c r="A23" s="136">
        <v>22</v>
      </c>
      <c r="B23" s="1" t="s">
        <v>48</v>
      </c>
      <c r="C23" s="1">
        <v>1</v>
      </c>
      <c r="D23" s="145">
        <v>20</v>
      </c>
      <c r="E23" s="25">
        <v>14240</v>
      </c>
      <c r="G23" s="22" t="s">
        <v>2745</v>
      </c>
      <c r="H23" s="2" t="s">
        <v>80</v>
      </c>
      <c r="I23" s="25">
        <v>21</v>
      </c>
      <c r="J23" s="25">
        <v>2011</v>
      </c>
      <c r="K23" s="22" t="s">
        <v>2740</v>
      </c>
      <c r="L23" s="22" t="s">
        <v>2746</v>
      </c>
    </row>
    <row r="24" spans="1:12" x14ac:dyDescent="0.2">
      <c r="A24" s="136">
        <v>23</v>
      </c>
      <c r="B24" s="1" t="s">
        <v>48</v>
      </c>
      <c r="C24" s="1">
        <v>1</v>
      </c>
      <c r="D24" s="145">
        <v>5</v>
      </c>
      <c r="E24" s="25">
        <v>14240</v>
      </c>
      <c r="G24" s="22" t="s">
        <v>2747</v>
      </c>
      <c r="H24" s="2" t="s">
        <v>80</v>
      </c>
      <c r="I24" s="25">
        <v>16</v>
      </c>
      <c r="J24" s="25">
        <v>2018</v>
      </c>
      <c r="K24" s="22" t="s">
        <v>1264</v>
      </c>
      <c r="L24" s="22" t="s">
        <v>2748</v>
      </c>
    </row>
    <row r="25" spans="1:12" x14ac:dyDescent="0.2">
      <c r="A25" s="136">
        <v>24</v>
      </c>
      <c r="B25" s="1" t="s">
        <v>48</v>
      </c>
      <c r="C25" s="1">
        <v>1</v>
      </c>
      <c r="D25" s="145">
        <v>13</v>
      </c>
      <c r="E25" s="25">
        <v>14240</v>
      </c>
      <c r="H25" s="2" t="s">
        <v>80</v>
      </c>
      <c r="I25" s="25">
        <v>16</v>
      </c>
      <c r="J25" s="25">
        <v>2010</v>
      </c>
      <c r="K25" s="22" t="s">
        <v>1264</v>
      </c>
      <c r="L25" s="22" t="s">
        <v>2749</v>
      </c>
    </row>
    <row r="26" spans="1:12" x14ac:dyDescent="0.2">
      <c r="A26" s="136">
        <v>25</v>
      </c>
      <c r="B26" s="1" t="s">
        <v>48</v>
      </c>
      <c r="C26" s="1">
        <v>1</v>
      </c>
      <c r="D26" s="138" t="s">
        <v>1707</v>
      </c>
      <c r="E26" s="25">
        <v>14240</v>
      </c>
      <c r="G26" s="22" t="s">
        <v>2750</v>
      </c>
      <c r="H26" s="2" t="s">
        <v>80</v>
      </c>
      <c r="I26" s="25">
        <v>9</v>
      </c>
      <c r="J26" s="25">
        <v>2024</v>
      </c>
      <c r="K26" s="22" t="s">
        <v>1264</v>
      </c>
      <c r="L26" s="22" t="s">
        <v>2751</v>
      </c>
    </row>
    <row r="27" spans="1:12" x14ac:dyDescent="0.2">
      <c r="A27" s="136">
        <v>26</v>
      </c>
      <c r="B27" s="1" t="s">
        <v>48</v>
      </c>
      <c r="C27" s="1">
        <v>1</v>
      </c>
      <c r="D27" s="145">
        <v>23</v>
      </c>
      <c r="E27" s="25">
        <v>14240</v>
      </c>
      <c r="G27" s="22" t="s">
        <v>2752</v>
      </c>
      <c r="H27" s="2" t="s">
        <v>80</v>
      </c>
      <c r="I27" s="25">
        <v>23</v>
      </c>
      <c r="J27" s="25">
        <v>2024</v>
      </c>
      <c r="K27" s="22" t="s">
        <v>1264</v>
      </c>
      <c r="L27" s="22" t="s">
        <v>2753</v>
      </c>
    </row>
    <row r="28" spans="1:12" x14ac:dyDescent="0.2">
      <c r="A28" s="136">
        <v>27</v>
      </c>
      <c r="B28" s="1" t="s">
        <v>48</v>
      </c>
      <c r="C28" s="1">
        <v>1</v>
      </c>
      <c r="D28" s="145">
        <v>19</v>
      </c>
      <c r="G28" s="22" t="s">
        <v>2754</v>
      </c>
      <c r="H28" s="2" t="s">
        <v>80</v>
      </c>
      <c r="I28" s="25">
        <v>14</v>
      </c>
      <c r="J28" s="25">
        <v>2015</v>
      </c>
      <c r="K28" s="22" t="s">
        <v>2721</v>
      </c>
      <c r="L28" s="22" t="s">
        <v>2755</v>
      </c>
    </row>
    <row r="29" spans="1:12" x14ac:dyDescent="0.2">
      <c r="A29" s="136">
        <v>28</v>
      </c>
      <c r="B29" s="1" t="s">
        <v>48</v>
      </c>
      <c r="C29" s="1">
        <v>1</v>
      </c>
      <c r="D29" s="138" t="s">
        <v>2756</v>
      </c>
      <c r="G29" s="22" t="s">
        <v>2132</v>
      </c>
      <c r="H29" s="2" t="s">
        <v>80</v>
      </c>
      <c r="I29" s="25">
        <v>9</v>
      </c>
      <c r="J29" s="25">
        <v>2006</v>
      </c>
      <c r="K29" s="22" t="s">
        <v>2721</v>
      </c>
      <c r="L29" s="22" t="s">
        <v>2757</v>
      </c>
    </row>
    <row r="30" spans="1:12" x14ac:dyDescent="0.2">
      <c r="A30" s="136">
        <v>29</v>
      </c>
      <c r="B30" s="1" t="s">
        <v>48</v>
      </c>
      <c r="C30" s="1">
        <v>1</v>
      </c>
      <c r="D30" s="145">
        <v>23</v>
      </c>
      <c r="G30" s="22" t="s">
        <v>2759</v>
      </c>
      <c r="H30" s="2" t="s">
        <v>80</v>
      </c>
      <c r="I30" s="25">
        <v>15</v>
      </c>
      <c r="J30" s="25">
        <v>2014</v>
      </c>
      <c r="L30" s="22" t="s">
        <v>2758</v>
      </c>
    </row>
    <row r="31" spans="1:12" x14ac:dyDescent="0.2">
      <c r="A31" s="136">
        <v>30</v>
      </c>
      <c r="B31" s="1" t="s">
        <v>48</v>
      </c>
      <c r="C31" s="1">
        <v>1</v>
      </c>
      <c r="D31" s="145">
        <v>4</v>
      </c>
      <c r="E31" s="25">
        <v>14210</v>
      </c>
      <c r="G31" s="22" t="s">
        <v>2760</v>
      </c>
      <c r="H31" s="2" t="s">
        <v>80</v>
      </c>
      <c r="I31" s="25">
        <v>15</v>
      </c>
      <c r="J31" s="25">
        <v>2020</v>
      </c>
      <c r="K31" s="22" t="s">
        <v>1264</v>
      </c>
      <c r="L31" s="22" t="s">
        <v>2761</v>
      </c>
    </row>
    <row r="32" spans="1:12" x14ac:dyDescent="0.2">
      <c r="A32" s="136">
        <v>31</v>
      </c>
      <c r="B32" s="1" t="s">
        <v>48</v>
      </c>
      <c r="C32" s="1">
        <v>1</v>
      </c>
      <c r="D32" s="145">
        <v>6</v>
      </c>
      <c r="E32" s="25">
        <v>14210</v>
      </c>
      <c r="G32" s="22" t="s">
        <v>2762</v>
      </c>
      <c r="H32" s="2" t="s">
        <v>80</v>
      </c>
      <c r="I32" s="25">
        <v>5</v>
      </c>
      <c r="J32" s="25">
        <v>2003</v>
      </c>
      <c r="K32" s="22" t="s">
        <v>1264</v>
      </c>
      <c r="L32" s="22" t="s">
        <v>2763</v>
      </c>
    </row>
    <row r="33" spans="1:12" x14ac:dyDescent="0.2">
      <c r="A33" s="136">
        <v>32</v>
      </c>
      <c r="B33" s="1" t="s">
        <v>48</v>
      </c>
      <c r="C33" s="1">
        <v>1</v>
      </c>
      <c r="D33" s="145">
        <v>50</v>
      </c>
      <c r="G33" s="22" t="s">
        <v>2764</v>
      </c>
      <c r="H33" s="2" t="s">
        <v>80</v>
      </c>
      <c r="I33" s="25">
        <v>6</v>
      </c>
      <c r="J33" s="25">
        <v>2008</v>
      </c>
      <c r="K33" s="22" t="s">
        <v>2721</v>
      </c>
      <c r="L33" s="22" t="s">
        <v>2765</v>
      </c>
    </row>
    <row r="34" spans="1:12" x14ac:dyDescent="0.2">
      <c r="A34" s="136">
        <v>33</v>
      </c>
      <c r="B34" s="1" t="s">
        <v>48</v>
      </c>
      <c r="C34" s="1">
        <v>1</v>
      </c>
      <c r="D34" s="145">
        <v>52</v>
      </c>
      <c r="E34" s="25">
        <v>14210</v>
      </c>
      <c r="G34" s="22" t="s">
        <v>2770</v>
      </c>
      <c r="H34" s="2" t="s">
        <v>80</v>
      </c>
      <c r="I34" s="25">
        <v>9</v>
      </c>
      <c r="J34" s="25">
        <v>2010</v>
      </c>
      <c r="L34" s="22" t="s">
        <v>2767</v>
      </c>
    </row>
    <row r="35" spans="1:12" x14ac:dyDescent="0.2">
      <c r="A35" s="136">
        <v>34</v>
      </c>
      <c r="B35" s="1" t="s">
        <v>48</v>
      </c>
      <c r="C35" s="1">
        <v>1</v>
      </c>
      <c r="E35" s="25">
        <v>14210</v>
      </c>
      <c r="G35" s="22" t="s">
        <v>2768</v>
      </c>
      <c r="H35" s="2" t="s">
        <v>80</v>
      </c>
      <c r="I35" s="25">
        <v>10</v>
      </c>
      <c r="K35" s="22" t="s">
        <v>2769</v>
      </c>
      <c r="L35" s="22" t="s">
        <v>2773</v>
      </c>
    </row>
    <row r="36" spans="1:12" x14ac:dyDescent="0.2">
      <c r="A36" s="136">
        <v>35</v>
      </c>
      <c r="B36" s="1" t="s">
        <v>48</v>
      </c>
      <c r="C36" s="1">
        <v>1</v>
      </c>
      <c r="D36" s="145">
        <v>51</v>
      </c>
      <c r="E36" s="25">
        <v>14210</v>
      </c>
      <c r="G36" s="22" t="s">
        <v>2766</v>
      </c>
      <c r="H36" s="2" t="s">
        <v>80</v>
      </c>
      <c r="I36" s="25">
        <v>5</v>
      </c>
      <c r="J36" s="25">
        <v>2015</v>
      </c>
      <c r="K36" s="22" t="s">
        <v>2769</v>
      </c>
      <c r="L36" s="22" t="s">
        <v>2771</v>
      </c>
    </row>
    <row r="37" spans="1:12" x14ac:dyDescent="0.2">
      <c r="A37" s="136">
        <v>36</v>
      </c>
      <c r="B37" s="1" t="s">
        <v>48</v>
      </c>
      <c r="C37" s="1">
        <v>1</v>
      </c>
      <c r="D37" s="145">
        <v>34</v>
      </c>
      <c r="E37" s="25">
        <v>14210</v>
      </c>
      <c r="G37" s="22" t="s">
        <v>3090</v>
      </c>
      <c r="H37" s="2" t="s">
        <v>80</v>
      </c>
      <c r="I37" s="25">
        <v>5</v>
      </c>
      <c r="J37" s="25">
        <v>2007</v>
      </c>
      <c r="K37" s="22" t="s">
        <v>2769</v>
      </c>
      <c r="L37" s="22" t="s">
        <v>2772</v>
      </c>
    </row>
    <row r="38" spans="1:12" x14ac:dyDescent="0.2">
      <c r="A38" s="136">
        <v>37</v>
      </c>
      <c r="B38" s="1" t="s">
        <v>48</v>
      </c>
      <c r="C38" s="1">
        <v>1</v>
      </c>
      <c r="D38" s="138" t="s">
        <v>25</v>
      </c>
      <c r="E38" s="25">
        <v>14220</v>
      </c>
      <c r="G38" s="22" t="s">
        <v>2774</v>
      </c>
      <c r="H38" s="2" t="s">
        <v>80</v>
      </c>
      <c r="I38" s="25">
        <v>17</v>
      </c>
      <c r="J38" s="25">
        <v>2024</v>
      </c>
      <c r="K38" s="22" t="s">
        <v>2776</v>
      </c>
      <c r="L38" s="22" t="s">
        <v>2775</v>
      </c>
    </row>
    <row r="39" spans="1:12" x14ac:dyDescent="0.2">
      <c r="A39" s="136">
        <v>38</v>
      </c>
      <c r="B39" s="1" t="s">
        <v>48</v>
      </c>
      <c r="C39" s="1">
        <v>1</v>
      </c>
      <c r="D39" s="145">
        <v>28</v>
      </c>
      <c r="G39" s="22" t="s">
        <v>2777</v>
      </c>
      <c r="H39" s="2" t="s">
        <v>80</v>
      </c>
      <c r="I39" s="25">
        <v>15</v>
      </c>
      <c r="J39" s="25">
        <v>2016</v>
      </c>
      <c r="K39" s="22" t="s">
        <v>2778</v>
      </c>
      <c r="L39" s="22" t="s">
        <v>2779</v>
      </c>
    </row>
    <row r="40" spans="1:12" x14ac:dyDescent="0.2">
      <c r="A40" s="136">
        <v>39</v>
      </c>
      <c r="B40" s="1" t="s">
        <v>48</v>
      </c>
      <c r="C40" s="1">
        <v>1</v>
      </c>
      <c r="D40" s="145">
        <v>31</v>
      </c>
      <c r="E40" s="25">
        <v>14230</v>
      </c>
      <c r="G40" s="22" t="s">
        <v>2780</v>
      </c>
      <c r="H40" s="2" t="s">
        <v>80</v>
      </c>
      <c r="I40" s="25">
        <v>12</v>
      </c>
      <c r="J40" s="25">
        <v>2014</v>
      </c>
      <c r="K40" s="22" t="s">
        <v>2778</v>
      </c>
      <c r="L40" s="22" t="s">
        <v>2781</v>
      </c>
    </row>
    <row r="41" spans="1:12" x14ac:dyDescent="0.2">
      <c r="A41" s="136">
        <v>40</v>
      </c>
      <c r="B41" s="1" t="s">
        <v>48</v>
      </c>
      <c r="C41" s="1">
        <v>1</v>
      </c>
      <c r="D41" s="145">
        <v>42</v>
      </c>
      <c r="E41" s="25">
        <v>14230</v>
      </c>
      <c r="G41" s="22" t="s">
        <v>2782</v>
      </c>
      <c r="H41" s="2" t="s">
        <v>80</v>
      </c>
      <c r="I41" s="25">
        <v>15</v>
      </c>
      <c r="J41" s="25">
        <v>2022</v>
      </c>
      <c r="K41" s="22" t="s">
        <v>2769</v>
      </c>
      <c r="L41" s="22" t="s">
        <v>2783</v>
      </c>
    </row>
    <row r="42" spans="1:12" x14ac:dyDescent="0.2">
      <c r="A42" s="136">
        <v>41</v>
      </c>
      <c r="B42" s="1" t="s">
        <v>48</v>
      </c>
      <c r="C42" s="1">
        <v>1</v>
      </c>
      <c r="D42" s="145">
        <v>62</v>
      </c>
      <c r="E42" s="25">
        <v>14230</v>
      </c>
      <c r="G42" s="22" t="s">
        <v>2784</v>
      </c>
      <c r="H42" s="2" t="s">
        <v>80</v>
      </c>
      <c r="I42" s="25">
        <v>16</v>
      </c>
      <c r="J42" s="25">
        <v>2014</v>
      </c>
      <c r="K42" s="22" t="s">
        <v>41</v>
      </c>
      <c r="L42" s="22" t="s">
        <v>2785</v>
      </c>
    </row>
    <row r="43" spans="1:12" x14ac:dyDescent="0.2">
      <c r="B43" s="1" t="s">
        <v>48</v>
      </c>
      <c r="C43" s="1">
        <v>1</v>
      </c>
      <c r="D43" s="145">
        <v>46</v>
      </c>
      <c r="G43" s="22" t="s">
        <v>3160</v>
      </c>
      <c r="H43" s="2" t="s">
        <v>80</v>
      </c>
      <c r="I43" s="25">
        <v>15</v>
      </c>
      <c r="J43" s="25">
        <v>2013</v>
      </c>
      <c r="K43" s="22" t="s">
        <v>3161</v>
      </c>
      <c r="L43" s="22" t="s">
        <v>3159</v>
      </c>
    </row>
    <row r="44" spans="1:12" x14ac:dyDescent="0.2">
      <c r="A44" s="136">
        <v>42</v>
      </c>
      <c r="B44" s="1" t="s">
        <v>48</v>
      </c>
      <c r="C44" s="1">
        <v>2</v>
      </c>
      <c r="D44" s="138" t="s">
        <v>1711</v>
      </c>
      <c r="E44" s="25">
        <v>14251</v>
      </c>
      <c r="G44" s="22" t="s">
        <v>2788</v>
      </c>
      <c r="H44" s="2" t="s">
        <v>80</v>
      </c>
      <c r="I44" s="25">
        <v>15</v>
      </c>
      <c r="J44" s="25">
        <v>2014</v>
      </c>
      <c r="K44" s="22" t="s">
        <v>39</v>
      </c>
      <c r="L44" s="22" t="s">
        <v>2789</v>
      </c>
    </row>
    <row r="45" spans="1:12" x14ac:dyDescent="0.2">
      <c r="A45" s="136">
        <v>43</v>
      </c>
      <c r="B45" s="1" t="s">
        <v>48</v>
      </c>
      <c r="C45" s="1">
        <v>2</v>
      </c>
      <c r="D45" s="138" t="s">
        <v>1789</v>
      </c>
      <c r="E45" s="25">
        <v>14251</v>
      </c>
      <c r="G45" s="22" t="s">
        <v>2788</v>
      </c>
      <c r="H45" s="2" t="s">
        <v>80</v>
      </c>
      <c r="I45" s="25">
        <v>15</v>
      </c>
      <c r="J45" s="25">
        <v>2014</v>
      </c>
      <c r="K45" s="22" t="s">
        <v>39</v>
      </c>
      <c r="L45" s="22" t="s">
        <v>2790</v>
      </c>
    </row>
    <row r="46" spans="1:12" x14ac:dyDescent="0.2">
      <c r="A46" s="136">
        <v>44</v>
      </c>
      <c r="B46" s="1" t="s">
        <v>48</v>
      </c>
      <c r="C46" s="1">
        <v>2</v>
      </c>
      <c r="D46" s="138" t="s">
        <v>2792</v>
      </c>
      <c r="E46" s="25">
        <v>14251</v>
      </c>
      <c r="G46" s="22" t="s">
        <v>2791</v>
      </c>
      <c r="H46" s="2" t="s">
        <v>80</v>
      </c>
      <c r="I46" s="25">
        <v>10</v>
      </c>
      <c r="J46" s="25">
        <v>2014</v>
      </c>
      <c r="K46" s="22" t="s">
        <v>39</v>
      </c>
      <c r="L46" s="22" t="s">
        <v>2793</v>
      </c>
    </row>
    <row r="47" spans="1:12" x14ac:dyDescent="0.2">
      <c r="A47" s="136">
        <v>45</v>
      </c>
      <c r="B47" s="1" t="s">
        <v>48</v>
      </c>
      <c r="C47" s="1">
        <v>2</v>
      </c>
      <c r="D47" s="145">
        <v>21</v>
      </c>
      <c r="E47" s="25">
        <v>14251</v>
      </c>
      <c r="G47" s="22" t="s">
        <v>3091</v>
      </c>
      <c r="H47" s="2" t="s">
        <v>80</v>
      </c>
      <c r="I47" s="25">
        <v>5</v>
      </c>
      <c r="J47" s="25">
        <v>2010</v>
      </c>
      <c r="K47" s="22" t="s">
        <v>41</v>
      </c>
      <c r="L47" s="22" t="s">
        <v>2794</v>
      </c>
    </row>
    <row r="48" spans="1:12" x14ac:dyDescent="0.2">
      <c r="A48" s="136">
        <v>46</v>
      </c>
      <c r="B48" s="1" t="s">
        <v>48</v>
      </c>
      <c r="C48" s="1">
        <v>2</v>
      </c>
      <c r="D48" s="138" t="s">
        <v>337</v>
      </c>
      <c r="E48" s="25">
        <v>14251</v>
      </c>
      <c r="G48" s="22" t="s">
        <v>3091</v>
      </c>
      <c r="H48" s="2" t="s">
        <v>80</v>
      </c>
      <c r="I48" s="25">
        <v>4</v>
      </c>
      <c r="J48" s="25">
        <v>1998</v>
      </c>
      <c r="K48" s="22" t="s">
        <v>41</v>
      </c>
      <c r="L48" s="22" t="s">
        <v>2796</v>
      </c>
    </row>
    <row r="49" spans="1:13" x14ac:dyDescent="0.2">
      <c r="A49" s="136">
        <v>47</v>
      </c>
      <c r="B49" s="1" t="s">
        <v>48</v>
      </c>
      <c r="C49" s="1">
        <v>2</v>
      </c>
      <c r="D49" s="138" t="s">
        <v>338</v>
      </c>
      <c r="E49" s="25">
        <v>14251</v>
      </c>
      <c r="G49" s="22" t="s">
        <v>3091</v>
      </c>
      <c r="H49" s="2" t="s">
        <v>80</v>
      </c>
      <c r="I49" s="25">
        <v>9</v>
      </c>
      <c r="J49" s="25">
        <v>2010</v>
      </c>
      <c r="K49" s="22" t="s">
        <v>41</v>
      </c>
      <c r="L49" s="22" t="s">
        <v>2795</v>
      </c>
    </row>
    <row r="50" spans="1:13" x14ac:dyDescent="0.2">
      <c r="A50" s="136">
        <v>48</v>
      </c>
      <c r="B50" s="1" t="s">
        <v>48</v>
      </c>
      <c r="C50" s="1">
        <v>3</v>
      </c>
      <c r="D50" s="138" t="s">
        <v>2798</v>
      </c>
      <c r="E50" s="25">
        <v>14252</v>
      </c>
      <c r="G50" s="22" t="s">
        <v>2797</v>
      </c>
      <c r="H50" s="2" t="s">
        <v>80</v>
      </c>
      <c r="I50" s="25">
        <v>22</v>
      </c>
      <c r="J50" s="25">
        <v>2024</v>
      </c>
      <c r="K50" s="22" t="s">
        <v>39</v>
      </c>
      <c r="L50" s="22" t="s">
        <v>2799</v>
      </c>
    </row>
    <row r="51" spans="1:13" x14ac:dyDescent="0.2">
      <c r="A51" s="136">
        <v>49</v>
      </c>
      <c r="B51" s="1" t="s">
        <v>48</v>
      </c>
      <c r="C51" s="1">
        <v>3</v>
      </c>
      <c r="D51" s="145">
        <v>28</v>
      </c>
      <c r="E51" s="25">
        <v>14252</v>
      </c>
      <c r="G51" s="22" t="s">
        <v>2806</v>
      </c>
      <c r="H51" s="2" t="s">
        <v>80</v>
      </c>
      <c r="I51" s="25">
        <v>14</v>
      </c>
      <c r="J51" s="25">
        <v>2021</v>
      </c>
      <c r="K51" s="22" t="s">
        <v>2807</v>
      </c>
      <c r="L51" s="22" t="s">
        <v>2808</v>
      </c>
    </row>
    <row r="52" spans="1:13" x14ac:dyDescent="0.2">
      <c r="A52" s="136">
        <v>50</v>
      </c>
      <c r="B52" s="1" t="s">
        <v>48</v>
      </c>
      <c r="C52" s="1">
        <v>3</v>
      </c>
      <c r="D52" s="138" t="s">
        <v>593</v>
      </c>
      <c r="E52" s="25">
        <v>14252</v>
      </c>
      <c r="G52" s="22" t="s">
        <v>2800</v>
      </c>
      <c r="H52" s="2" t="s">
        <v>80</v>
      </c>
      <c r="I52" s="25">
        <v>11</v>
      </c>
      <c r="J52" s="25">
        <v>2016</v>
      </c>
      <c r="K52" s="22" t="s">
        <v>39</v>
      </c>
      <c r="L52" s="22" t="s">
        <v>2801</v>
      </c>
    </row>
    <row r="53" spans="1:13" x14ac:dyDescent="0.2">
      <c r="A53" s="136">
        <v>51</v>
      </c>
      <c r="B53" s="1" t="s">
        <v>48</v>
      </c>
      <c r="C53" s="1">
        <v>3</v>
      </c>
      <c r="D53" s="145">
        <v>22</v>
      </c>
      <c r="E53" s="25">
        <v>14252</v>
      </c>
      <c r="G53" s="22" t="s">
        <v>2802</v>
      </c>
      <c r="H53" s="2" t="s">
        <v>80</v>
      </c>
      <c r="I53" s="25">
        <v>7</v>
      </c>
      <c r="J53" s="25">
        <v>1998</v>
      </c>
      <c r="K53" s="22" t="s">
        <v>39</v>
      </c>
      <c r="L53" s="22" t="s">
        <v>2803</v>
      </c>
    </row>
    <row r="54" spans="1:13" x14ac:dyDescent="0.2">
      <c r="A54" s="136">
        <v>52</v>
      </c>
      <c r="B54" s="1" t="s">
        <v>48</v>
      </c>
      <c r="C54" s="1">
        <v>3</v>
      </c>
      <c r="D54" s="145">
        <v>24</v>
      </c>
      <c r="E54" s="25">
        <v>14252</v>
      </c>
      <c r="G54" s="22" t="s">
        <v>2804</v>
      </c>
      <c r="H54" s="2" t="s">
        <v>80</v>
      </c>
      <c r="I54" s="25">
        <v>6</v>
      </c>
      <c r="J54" s="25">
        <v>2007</v>
      </c>
      <c r="K54" s="22" t="s">
        <v>39</v>
      </c>
      <c r="L54" s="22" t="s">
        <v>2805</v>
      </c>
    </row>
    <row r="55" spans="1:13" x14ac:dyDescent="0.2">
      <c r="A55" s="136">
        <v>53</v>
      </c>
      <c r="B55" s="1" t="s">
        <v>48</v>
      </c>
      <c r="C55" s="1">
        <v>4</v>
      </c>
      <c r="D55" s="145">
        <v>33</v>
      </c>
      <c r="E55" s="25">
        <v>14250</v>
      </c>
      <c r="G55" s="22" t="s">
        <v>2809</v>
      </c>
      <c r="H55" s="2" t="s">
        <v>80</v>
      </c>
      <c r="I55" s="25">
        <v>11</v>
      </c>
      <c r="J55" s="25">
        <v>2016</v>
      </c>
      <c r="K55" s="22" t="s">
        <v>39</v>
      </c>
      <c r="L55" s="22" t="s">
        <v>2810</v>
      </c>
    </row>
    <row r="56" spans="1:13" x14ac:dyDescent="0.2">
      <c r="A56" s="136">
        <v>54</v>
      </c>
      <c r="B56" s="1" t="s">
        <v>48</v>
      </c>
      <c r="C56" s="1">
        <v>5</v>
      </c>
      <c r="D56" s="145">
        <v>37</v>
      </c>
      <c r="E56" s="25">
        <v>14250</v>
      </c>
      <c r="G56" s="22" t="s">
        <v>2811</v>
      </c>
      <c r="H56" s="2" t="s">
        <v>80</v>
      </c>
      <c r="I56" s="25">
        <v>5</v>
      </c>
      <c r="K56" s="22" t="s">
        <v>39</v>
      </c>
      <c r="L56" s="22" t="s">
        <v>2812</v>
      </c>
    </row>
    <row r="57" spans="1:13" x14ac:dyDescent="0.2">
      <c r="A57" s="136">
        <v>55</v>
      </c>
      <c r="B57" s="1" t="s">
        <v>48</v>
      </c>
      <c r="C57" s="1">
        <v>5</v>
      </c>
      <c r="D57" s="145">
        <v>81</v>
      </c>
      <c r="E57" s="25">
        <v>14253</v>
      </c>
      <c r="G57" s="22" t="s">
        <v>2813</v>
      </c>
      <c r="H57" s="2" t="s">
        <v>80</v>
      </c>
      <c r="I57" s="25">
        <v>10</v>
      </c>
      <c r="J57" s="25">
        <v>2009</v>
      </c>
      <c r="K57" s="22" t="s">
        <v>41</v>
      </c>
      <c r="L57" s="22" t="s">
        <v>2814</v>
      </c>
    </row>
    <row r="58" spans="1:13" x14ac:dyDescent="0.2">
      <c r="A58" s="136">
        <v>56</v>
      </c>
      <c r="B58" s="1" t="s">
        <v>48</v>
      </c>
      <c r="C58" s="1">
        <v>6</v>
      </c>
      <c r="D58" s="138" t="s">
        <v>1740</v>
      </c>
      <c r="E58" s="25">
        <v>14201</v>
      </c>
      <c r="G58" s="22" t="s">
        <v>3093</v>
      </c>
      <c r="H58" s="2" t="s">
        <v>80</v>
      </c>
      <c r="I58" s="25">
        <v>8</v>
      </c>
      <c r="J58" s="25">
        <v>2023</v>
      </c>
      <c r="K58" s="22" t="s">
        <v>1279</v>
      </c>
      <c r="L58" s="22" t="s">
        <v>2815</v>
      </c>
    </row>
    <row r="59" spans="1:13" x14ac:dyDescent="0.2">
      <c r="A59" s="136">
        <v>57</v>
      </c>
      <c r="B59" s="1" t="s">
        <v>48</v>
      </c>
      <c r="C59" s="1">
        <v>6</v>
      </c>
      <c r="D59" s="145">
        <v>6</v>
      </c>
      <c r="E59" s="25">
        <v>14201</v>
      </c>
      <c r="H59" s="2" t="s">
        <v>80</v>
      </c>
      <c r="I59" s="25">
        <v>9</v>
      </c>
      <c r="J59" s="25">
        <v>2021</v>
      </c>
      <c r="K59" s="22" t="s">
        <v>1279</v>
      </c>
      <c r="L59" s="22" t="s">
        <v>2816</v>
      </c>
    </row>
    <row r="60" spans="1:13" x14ac:dyDescent="0.2">
      <c r="A60" s="136">
        <f>+A59+1</f>
        <v>58</v>
      </c>
      <c r="B60" s="1" t="s">
        <v>48</v>
      </c>
      <c r="C60" s="1">
        <v>6</v>
      </c>
      <c r="D60" s="145" t="s">
        <v>147</v>
      </c>
      <c r="E60" s="25">
        <v>14201</v>
      </c>
      <c r="G60" s="22" t="s">
        <v>3142</v>
      </c>
      <c r="H60" s="2" t="s">
        <v>80</v>
      </c>
      <c r="I60" s="25">
        <v>16</v>
      </c>
      <c r="J60" s="25">
        <v>2024</v>
      </c>
      <c r="K60" s="22" t="s">
        <v>3143</v>
      </c>
      <c r="L60" s="22" t="s">
        <v>3144</v>
      </c>
    </row>
    <row r="61" spans="1:13" x14ac:dyDescent="0.2">
      <c r="A61" s="136">
        <f t="shared" ref="A61:A126" si="0">+A60+1</f>
        <v>59</v>
      </c>
      <c r="B61" s="1" t="s">
        <v>48</v>
      </c>
      <c r="C61" s="1">
        <v>6</v>
      </c>
      <c r="D61" s="145">
        <v>20</v>
      </c>
      <c r="E61" s="25">
        <v>14201</v>
      </c>
      <c r="G61" s="22" t="s">
        <v>3092</v>
      </c>
      <c r="H61" s="2" t="s">
        <v>2820</v>
      </c>
      <c r="I61" s="25">
        <v>16</v>
      </c>
      <c r="J61" s="25">
        <v>2022</v>
      </c>
      <c r="K61" s="22" t="s">
        <v>1278</v>
      </c>
      <c r="L61" s="22" t="s">
        <v>2817</v>
      </c>
    </row>
    <row r="62" spans="1:13" x14ac:dyDescent="0.2">
      <c r="A62" s="136">
        <f t="shared" si="0"/>
        <v>60</v>
      </c>
      <c r="B62" s="1" t="s">
        <v>48</v>
      </c>
      <c r="C62" s="1">
        <v>6</v>
      </c>
      <c r="D62" s="138" t="s">
        <v>2818</v>
      </c>
      <c r="E62" s="25">
        <v>14193</v>
      </c>
      <c r="G62" s="22" t="s">
        <v>2819</v>
      </c>
      <c r="H62" s="2" t="s">
        <v>80</v>
      </c>
      <c r="I62" s="25">
        <v>12</v>
      </c>
      <c r="J62" s="25">
        <v>2012</v>
      </c>
      <c r="K62" s="22" t="s">
        <v>2821</v>
      </c>
      <c r="L62" s="22" t="s">
        <v>2822</v>
      </c>
    </row>
    <row r="63" spans="1:13" x14ac:dyDescent="0.2">
      <c r="A63" s="136">
        <f t="shared" si="0"/>
        <v>61</v>
      </c>
      <c r="B63" s="1" t="s">
        <v>48</v>
      </c>
      <c r="C63" s="14">
        <v>8</v>
      </c>
      <c r="D63" s="109" t="s">
        <v>1764</v>
      </c>
      <c r="E63" s="1">
        <v>14200</v>
      </c>
      <c r="F63" s="1"/>
      <c r="G63" s="2" t="s">
        <v>2717</v>
      </c>
      <c r="H63" s="2" t="s">
        <v>80</v>
      </c>
      <c r="I63" s="1">
        <v>24</v>
      </c>
      <c r="J63" s="1">
        <v>2015</v>
      </c>
      <c r="K63" s="2" t="s">
        <v>39</v>
      </c>
      <c r="L63" s="2" t="s">
        <v>2825</v>
      </c>
      <c r="M63" s="117">
        <v>8500000</v>
      </c>
    </row>
    <row r="64" spans="1:13" x14ac:dyDescent="0.2">
      <c r="A64" s="136">
        <f t="shared" si="0"/>
        <v>62</v>
      </c>
      <c r="B64" s="1" t="s">
        <v>48</v>
      </c>
      <c r="C64" s="14">
        <v>8</v>
      </c>
      <c r="D64" s="105">
        <v>5</v>
      </c>
      <c r="E64" s="1">
        <v>14200</v>
      </c>
      <c r="F64" s="1"/>
      <c r="G64" s="2" t="s">
        <v>2718</v>
      </c>
      <c r="H64" s="2" t="s">
        <v>80</v>
      </c>
      <c r="I64" s="1">
        <v>12</v>
      </c>
      <c r="J64" s="1">
        <v>2011</v>
      </c>
      <c r="K64" s="2" t="s">
        <v>39</v>
      </c>
      <c r="L64" s="2" t="s">
        <v>2826</v>
      </c>
      <c r="M64" s="117">
        <v>8500000</v>
      </c>
    </row>
    <row r="65" spans="1:13" x14ac:dyDescent="0.2">
      <c r="A65" s="136">
        <f t="shared" si="0"/>
        <v>63</v>
      </c>
      <c r="B65" s="1" t="s">
        <v>48</v>
      </c>
      <c r="C65" s="14">
        <v>8</v>
      </c>
      <c r="D65" s="109">
        <v>2</v>
      </c>
      <c r="E65" s="1">
        <v>14200</v>
      </c>
      <c r="F65" s="14"/>
      <c r="G65" s="13" t="s">
        <v>2719</v>
      </c>
      <c r="H65" s="2" t="s">
        <v>80</v>
      </c>
      <c r="I65" s="14">
        <v>16</v>
      </c>
      <c r="J65" s="14">
        <v>2009</v>
      </c>
      <c r="K65" s="13" t="s">
        <v>2720</v>
      </c>
      <c r="L65" s="13" t="s">
        <v>2827</v>
      </c>
      <c r="M65" s="13"/>
    </row>
    <row r="66" spans="1:13" x14ac:dyDescent="0.2">
      <c r="A66" s="136">
        <f t="shared" si="0"/>
        <v>64</v>
      </c>
      <c r="B66" s="1" t="s">
        <v>48</v>
      </c>
      <c r="C66" s="14">
        <v>8</v>
      </c>
      <c r="D66" s="145">
        <v>15</v>
      </c>
      <c r="G66" s="22" t="s">
        <v>2823</v>
      </c>
      <c r="H66" s="2" t="s">
        <v>80</v>
      </c>
      <c r="I66" s="25">
        <v>5</v>
      </c>
      <c r="J66" s="25">
        <v>1996</v>
      </c>
      <c r="K66" s="22" t="s">
        <v>2824</v>
      </c>
      <c r="L66" s="22" t="s">
        <v>2828</v>
      </c>
    </row>
    <row r="67" spans="1:13" x14ac:dyDescent="0.2">
      <c r="A67" s="136">
        <f t="shared" si="0"/>
        <v>65</v>
      </c>
      <c r="B67" s="1" t="s">
        <v>48</v>
      </c>
      <c r="C67" s="14">
        <v>8</v>
      </c>
      <c r="G67" s="22" t="s">
        <v>2829</v>
      </c>
      <c r="H67" s="2" t="s">
        <v>80</v>
      </c>
      <c r="I67" s="25">
        <v>10</v>
      </c>
      <c r="J67" s="25">
        <v>0</v>
      </c>
      <c r="K67" s="22">
        <v>0</v>
      </c>
      <c r="L67" s="22" t="s">
        <v>2830</v>
      </c>
    </row>
    <row r="68" spans="1:13" x14ac:dyDescent="0.2">
      <c r="A68" s="136">
        <f t="shared" si="0"/>
        <v>66</v>
      </c>
      <c r="B68" s="1" t="s">
        <v>48</v>
      </c>
      <c r="C68" s="14">
        <v>8</v>
      </c>
      <c r="D68" s="145">
        <v>25</v>
      </c>
      <c r="G68" s="22" t="s">
        <v>2831</v>
      </c>
      <c r="H68" s="2" t="s">
        <v>80</v>
      </c>
      <c r="I68" s="25">
        <v>4</v>
      </c>
      <c r="J68" s="25">
        <v>1960</v>
      </c>
      <c r="K68" s="22" t="s">
        <v>2824</v>
      </c>
      <c r="L68" s="22" t="s">
        <v>2832</v>
      </c>
    </row>
    <row r="69" spans="1:13" x14ac:dyDescent="0.2">
      <c r="A69" s="136">
        <f t="shared" si="0"/>
        <v>67</v>
      </c>
      <c r="B69" s="1" t="s">
        <v>48</v>
      </c>
      <c r="C69" s="14">
        <v>8</v>
      </c>
      <c r="D69" s="145">
        <v>4</v>
      </c>
      <c r="H69" s="2" t="s">
        <v>80</v>
      </c>
      <c r="I69" s="25">
        <v>4</v>
      </c>
      <c r="K69" s="22" t="s">
        <v>2824</v>
      </c>
      <c r="L69" s="22" t="s">
        <v>2833</v>
      </c>
    </row>
    <row r="70" spans="1:13" x14ac:dyDescent="0.2">
      <c r="A70" s="136">
        <f t="shared" si="0"/>
        <v>68</v>
      </c>
      <c r="B70" s="1" t="s">
        <v>48</v>
      </c>
      <c r="C70" s="14">
        <v>8</v>
      </c>
      <c r="D70" s="138" t="s">
        <v>320</v>
      </c>
      <c r="E70" s="25">
        <v>14200</v>
      </c>
      <c r="G70" s="22" t="s">
        <v>2834</v>
      </c>
      <c r="H70" s="2" t="s">
        <v>80</v>
      </c>
      <c r="I70" s="25">
        <v>3</v>
      </c>
      <c r="J70" s="25">
        <v>2002</v>
      </c>
      <c r="K70" s="22" t="s">
        <v>1278</v>
      </c>
      <c r="L70" s="22" t="s">
        <v>2835</v>
      </c>
    </row>
    <row r="71" spans="1:13" x14ac:dyDescent="0.2">
      <c r="A71" s="136">
        <f t="shared" si="0"/>
        <v>69</v>
      </c>
      <c r="B71" s="1" t="s">
        <v>48</v>
      </c>
      <c r="C71" s="14">
        <v>8</v>
      </c>
      <c r="D71" s="145">
        <v>32</v>
      </c>
      <c r="E71" s="25">
        <v>14200</v>
      </c>
      <c r="G71" s="22" t="s">
        <v>3094</v>
      </c>
      <c r="H71" s="2" t="s">
        <v>80</v>
      </c>
      <c r="I71" s="25">
        <v>12</v>
      </c>
      <c r="J71" s="25">
        <v>2011</v>
      </c>
      <c r="K71" s="22" t="s">
        <v>1279</v>
      </c>
      <c r="L71" s="22" t="s">
        <v>2836</v>
      </c>
    </row>
    <row r="72" spans="1:13" x14ac:dyDescent="0.2">
      <c r="A72" s="136">
        <f t="shared" si="0"/>
        <v>70</v>
      </c>
      <c r="B72" s="1" t="s">
        <v>48</v>
      </c>
      <c r="C72" s="14">
        <v>8</v>
      </c>
      <c r="D72" s="145">
        <v>29</v>
      </c>
      <c r="G72" s="22" t="s">
        <v>2837</v>
      </c>
      <c r="H72" s="2" t="s">
        <v>80</v>
      </c>
      <c r="I72" s="25">
        <v>9</v>
      </c>
      <c r="J72" s="25">
        <v>2008</v>
      </c>
      <c r="K72" s="22" t="s">
        <v>2824</v>
      </c>
      <c r="L72" s="22" t="s">
        <v>2840</v>
      </c>
    </row>
    <row r="73" spans="1:13" x14ac:dyDescent="0.2">
      <c r="A73" s="136">
        <f t="shared" si="0"/>
        <v>71</v>
      </c>
      <c r="B73" s="1" t="s">
        <v>48</v>
      </c>
      <c r="C73" s="14">
        <v>8</v>
      </c>
      <c r="D73" s="145">
        <v>2</v>
      </c>
      <c r="E73" s="25">
        <v>14191</v>
      </c>
      <c r="G73" s="22" t="s">
        <v>3095</v>
      </c>
      <c r="H73" s="2" t="s">
        <v>80</v>
      </c>
      <c r="I73" s="25">
        <v>9</v>
      </c>
      <c r="J73" s="25">
        <v>2009</v>
      </c>
      <c r="K73" s="22" t="s">
        <v>2838</v>
      </c>
      <c r="L73" s="22" t="s">
        <v>2839</v>
      </c>
    </row>
    <row r="74" spans="1:13" x14ac:dyDescent="0.2">
      <c r="A74" s="136">
        <f t="shared" si="0"/>
        <v>72</v>
      </c>
      <c r="B74" s="1" t="s">
        <v>48</v>
      </c>
      <c r="C74" s="14">
        <v>8</v>
      </c>
      <c r="D74" s="145">
        <v>44</v>
      </c>
      <c r="E74" s="25">
        <v>14191</v>
      </c>
      <c r="G74" s="22" t="s">
        <v>2841</v>
      </c>
      <c r="H74" s="2" t="s">
        <v>80</v>
      </c>
      <c r="I74" s="25">
        <v>5</v>
      </c>
      <c r="J74" s="25">
        <v>2007</v>
      </c>
      <c r="K74" s="22" t="s">
        <v>2838</v>
      </c>
      <c r="L74" s="22" t="s">
        <v>2840</v>
      </c>
    </row>
    <row r="75" spans="1:13" x14ac:dyDescent="0.2">
      <c r="A75" s="136">
        <f t="shared" si="0"/>
        <v>73</v>
      </c>
      <c r="B75" s="1" t="s">
        <v>48</v>
      </c>
      <c r="C75" s="14">
        <v>8</v>
      </c>
      <c r="D75" s="145">
        <v>37</v>
      </c>
      <c r="E75" s="25">
        <v>14191</v>
      </c>
      <c r="G75" s="22" t="s">
        <v>2842</v>
      </c>
      <c r="H75" s="2" t="s">
        <v>80</v>
      </c>
      <c r="I75" s="25">
        <v>9</v>
      </c>
      <c r="J75" s="25">
        <v>2014</v>
      </c>
      <c r="K75" s="22" t="s">
        <v>534</v>
      </c>
      <c r="L75" s="22" t="s">
        <v>2843</v>
      </c>
    </row>
    <row r="76" spans="1:13" x14ac:dyDescent="0.2">
      <c r="A76" s="136">
        <f t="shared" si="0"/>
        <v>74</v>
      </c>
      <c r="B76" s="1" t="s">
        <v>48</v>
      </c>
      <c r="C76" s="14">
        <v>8</v>
      </c>
      <c r="D76" s="138" t="s">
        <v>1130</v>
      </c>
      <c r="E76" s="110">
        <v>14192</v>
      </c>
      <c r="G76" s="22" t="s">
        <v>3158</v>
      </c>
      <c r="H76" s="2" t="s">
        <v>80</v>
      </c>
      <c r="I76" s="25">
        <v>7</v>
      </c>
      <c r="J76" s="25">
        <v>2017</v>
      </c>
      <c r="K76" s="22" t="s">
        <v>1278</v>
      </c>
      <c r="L76" s="22" t="s">
        <v>2845</v>
      </c>
    </row>
    <row r="77" spans="1:13" x14ac:dyDescent="0.2">
      <c r="B77" s="1" t="s">
        <v>48</v>
      </c>
      <c r="C77" s="14">
        <v>8</v>
      </c>
      <c r="D77" s="138" t="s">
        <v>2580</v>
      </c>
      <c r="E77" s="110">
        <v>14192</v>
      </c>
      <c r="G77" s="22" t="s">
        <v>3158</v>
      </c>
      <c r="H77" s="2" t="s">
        <v>80</v>
      </c>
      <c r="I77" s="25">
        <v>7</v>
      </c>
      <c r="J77" s="25">
        <v>2017</v>
      </c>
      <c r="K77" s="22" t="s">
        <v>1278</v>
      </c>
      <c r="L77" s="22" t="s">
        <v>2845</v>
      </c>
    </row>
    <row r="78" spans="1:13" x14ac:dyDescent="0.2">
      <c r="A78" s="136">
        <f>+A76+1</f>
        <v>75</v>
      </c>
      <c r="B78" s="1" t="s">
        <v>48</v>
      </c>
      <c r="C78" s="14">
        <v>8</v>
      </c>
      <c r="D78" s="141" t="s">
        <v>958</v>
      </c>
      <c r="E78" s="110">
        <v>14192</v>
      </c>
      <c r="F78" s="110"/>
      <c r="G78" s="62"/>
      <c r="H78" s="2" t="s">
        <v>80</v>
      </c>
      <c r="I78" s="110">
        <v>7</v>
      </c>
      <c r="J78" s="110">
        <v>2010</v>
      </c>
      <c r="K78" s="22" t="s">
        <v>1278</v>
      </c>
      <c r="L78" s="62" t="s">
        <v>2846</v>
      </c>
      <c r="M78" s="139"/>
    </row>
    <row r="79" spans="1:13" x14ac:dyDescent="0.2">
      <c r="A79" s="136">
        <f t="shared" si="0"/>
        <v>76</v>
      </c>
      <c r="B79" s="1" t="s">
        <v>48</v>
      </c>
      <c r="C79" s="14">
        <v>8</v>
      </c>
      <c r="D79" s="141" t="s">
        <v>898</v>
      </c>
      <c r="E79" s="110">
        <v>14193</v>
      </c>
      <c r="F79" s="110"/>
      <c r="G79" s="62" t="s">
        <v>2847</v>
      </c>
      <c r="H79" s="2" t="s">
        <v>80</v>
      </c>
      <c r="I79" s="110">
        <v>12</v>
      </c>
      <c r="J79" s="110">
        <v>2017</v>
      </c>
      <c r="K79" s="62" t="s">
        <v>2848</v>
      </c>
      <c r="L79" s="62" t="s">
        <v>2849</v>
      </c>
      <c r="M79" s="139"/>
    </row>
    <row r="80" spans="1:13" x14ac:dyDescent="0.2">
      <c r="A80" s="136">
        <f t="shared" si="0"/>
        <v>77</v>
      </c>
      <c r="B80" s="1" t="s">
        <v>48</v>
      </c>
      <c r="C80" s="14">
        <v>8</v>
      </c>
      <c r="D80" s="146">
        <v>41</v>
      </c>
      <c r="E80" s="110">
        <v>14193</v>
      </c>
      <c r="F80" s="110"/>
      <c r="G80" s="62" t="s">
        <v>2851</v>
      </c>
      <c r="H80" s="2" t="s">
        <v>80</v>
      </c>
      <c r="I80" s="110">
        <v>5</v>
      </c>
      <c r="J80" s="110">
        <v>2007</v>
      </c>
      <c r="K80" s="62" t="s">
        <v>2848</v>
      </c>
      <c r="L80" s="62" t="s">
        <v>2850</v>
      </c>
      <c r="M80" s="62"/>
    </row>
    <row r="81" spans="1:13" x14ac:dyDescent="0.2">
      <c r="A81" s="136">
        <f>+A79+1</f>
        <v>77</v>
      </c>
      <c r="B81" s="1" t="s">
        <v>48</v>
      </c>
      <c r="C81" s="14">
        <v>8</v>
      </c>
      <c r="D81" s="147" t="s">
        <v>1284</v>
      </c>
      <c r="E81" s="144">
        <v>14191</v>
      </c>
      <c r="F81" s="142"/>
      <c r="G81" s="142" t="s">
        <v>3149</v>
      </c>
      <c r="H81" s="2" t="s">
        <v>80</v>
      </c>
      <c r="I81" s="144">
        <v>25</v>
      </c>
      <c r="J81" s="144">
        <v>2025</v>
      </c>
      <c r="K81" s="142" t="s">
        <v>3150</v>
      </c>
      <c r="L81" s="142" t="s">
        <v>3151</v>
      </c>
      <c r="M81" s="142"/>
    </row>
    <row r="82" spans="1:13" x14ac:dyDescent="0.2">
      <c r="A82" s="136">
        <f>+A80+1</f>
        <v>78</v>
      </c>
      <c r="B82" s="1" t="s">
        <v>48</v>
      </c>
      <c r="C82" s="14">
        <v>9</v>
      </c>
      <c r="D82" s="147">
        <v>54</v>
      </c>
      <c r="E82" s="144">
        <v>14182</v>
      </c>
      <c r="F82" s="142"/>
      <c r="G82" s="142" t="s">
        <v>2852</v>
      </c>
      <c r="H82" s="2" t="s">
        <v>80</v>
      </c>
      <c r="I82" s="144">
        <v>14</v>
      </c>
      <c r="J82" s="144">
        <v>2017</v>
      </c>
      <c r="K82" s="142" t="s">
        <v>581</v>
      </c>
      <c r="L82" s="142" t="s">
        <v>2853</v>
      </c>
      <c r="M82" s="142"/>
    </row>
    <row r="83" spans="1:13" x14ac:dyDescent="0.2">
      <c r="A83" s="136">
        <f t="shared" si="0"/>
        <v>79</v>
      </c>
      <c r="B83" s="1" t="s">
        <v>48</v>
      </c>
      <c r="C83" s="14">
        <v>9</v>
      </c>
      <c r="D83" s="147">
        <v>281</v>
      </c>
      <c r="E83" s="144"/>
      <c r="F83" s="142"/>
      <c r="G83" s="142" t="s">
        <v>2854</v>
      </c>
      <c r="H83" s="2" t="s">
        <v>80</v>
      </c>
      <c r="I83" s="144">
        <v>16</v>
      </c>
      <c r="J83" s="144">
        <v>2017</v>
      </c>
      <c r="K83" s="142" t="s">
        <v>2855</v>
      </c>
      <c r="L83" s="142" t="s">
        <v>2856</v>
      </c>
      <c r="M83" s="142"/>
    </row>
    <row r="84" spans="1:13" x14ac:dyDescent="0.2">
      <c r="A84" s="136">
        <f t="shared" si="0"/>
        <v>80</v>
      </c>
      <c r="B84" s="1" t="s">
        <v>48</v>
      </c>
      <c r="C84" s="7">
        <v>9</v>
      </c>
      <c r="D84" s="147">
        <v>34</v>
      </c>
      <c r="E84" s="144"/>
      <c r="F84" s="142"/>
      <c r="G84" s="142" t="s">
        <v>2857</v>
      </c>
      <c r="H84" s="2" t="s">
        <v>80</v>
      </c>
      <c r="I84" s="144">
        <v>9</v>
      </c>
      <c r="J84" s="144">
        <v>2012</v>
      </c>
      <c r="K84" s="142" t="s">
        <v>2855</v>
      </c>
      <c r="L84" s="142" t="s">
        <v>2858</v>
      </c>
      <c r="M84" s="142"/>
    </row>
    <row r="85" spans="1:13" x14ac:dyDescent="0.2">
      <c r="A85" s="136">
        <f t="shared" si="0"/>
        <v>81</v>
      </c>
      <c r="B85" s="1" t="s">
        <v>48</v>
      </c>
      <c r="C85" s="7">
        <v>9</v>
      </c>
      <c r="D85" s="147">
        <v>234</v>
      </c>
      <c r="E85" s="144"/>
      <c r="F85" s="142"/>
      <c r="G85" s="142" t="s">
        <v>2861</v>
      </c>
      <c r="H85" s="2" t="s">
        <v>80</v>
      </c>
      <c r="I85" s="144">
        <v>9</v>
      </c>
      <c r="J85" s="144">
        <v>2021</v>
      </c>
      <c r="K85" s="142" t="s">
        <v>2859</v>
      </c>
      <c r="L85" s="142" t="s">
        <v>2860</v>
      </c>
      <c r="M85" s="142"/>
    </row>
    <row r="86" spans="1:13" x14ac:dyDescent="0.2">
      <c r="A86" s="136">
        <f t="shared" si="0"/>
        <v>82</v>
      </c>
      <c r="B86" s="1" t="s">
        <v>48</v>
      </c>
      <c r="C86" s="7">
        <v>9</v>
      </c>
      <c r="D86" s="143" t="s">
        <v>2863</v>
      </c>
      <c r="E86" s="144">
        <v>14181</v>
      </c>
      <c r="F86" s="142"/>
      <c r="G86" s="142" t="s">
        <v>2862</v>
      </c>
      <c r="H86" s="2" t="s">
        <v>80</v>
      </c>
      <c r="I86" s="144">
        <v>3</v>
      </c>
      <c r="J86" s="144">
        <v>2021</v>
      </c>
      <c r="K86" s="142" t="s">
        <v>2859</v>
      </c>
      <c r="L86" s="142" t="s">
        <v>2866</v>
      </c>
      <c r="M86" s="142"/>
    </row>
    <row r="87" spans="1:13" x14ac:dyDescent="0.2">
      <c r="A87" s="136">
        <f t="shared" si="0"/>
        <v>83</v>
      </c>
      <c r="B87" s="1" t="s">
        <v>48</v>
      </c>
      <c r="C87" s="7">
        <v>9</v>
      </c>
      <c r="D87" s="143" t="s">
        <v>2865</v>
      </c>
      <c r="E87" s="144">
        <v>14181</v>
      </c>
      <c r="F87" s="142"/>
      <c r="G87" s="142" t="s">
        <v>2864</v>
      </c>
      <c r="H87" s="2" t="s">
        <v>80</v>
      </c>
      <c r="I87" s="144">
        <v>3</v>
      </c>
      <c r="J87" s="144">
        <v>2013</v>
      </c>
      <c r="K87" s="142" t="s">
        <v>581</v>
      </c>
      <c r="L87" s="142" t="s">
        <v>2867</v>
      </c>
      <c r="M87" s="142"/>
    </row>
    <row r="88" spans="1:13" x14ac:dyDescent="0.2">
      <c r="A88" s="136">
        <f t="shared" si="0"/>
        <v>84</v>
      </c>
      <c r="B88" s="1" t="s">
        <v>48</v>
      </c>
      <c r="C88" s="140">
        <v>10</v>
      </c>
      <c r="D88" s="147">
        <v>28</v>
      </c>
      <c r="E88" s="144">
        <v>14181</v>
      </c>
      <c r="F88" s="142"/>
      <c r="G88" s="142" t="s">
        <v>2868</v>
      </c>
      <c r="H88" s="2" t="s">
        <v>80</v>
      </c>
      <c r="I88" s="144">
        <v>3</v>
      </c>
      <c r="J88" s="144">
        <v>0</v>
      </c>
      <c r="K88" s="142" t="s">
        <v>581</v>
      </c>
      <c r="L88" s="142" t="s">
        <v>2869</v>
      </c>
      <c r="M88" s="142"/>
    </row>
    <row r="89" spans="1:13" x14ac:dyDescent="0.2">
      <c r="A89" s="136">
        <f t="shared" si="0"/>
        <v>85</v>
      </c>
      <c r="B89" s="1" t="s">
        <v>48</v>
      </c>
      <c r="C89" s="7">
        <v>10</v>
      </c>
      <c r="D89" s="147">
        <v>60</v>
      </c>
      <c r="E89" s="144">
        <v>14181</v>
      </c>
      <c r="F89" s="142"/>
      <c r="G89" s="142" t="s">
        <v>2870</v>
      </c>
      <c r="H89" s="2" t="s">
        <v>80</v>
      </c>
      <c r="I89" s="144">
        <v>6</v>
      </c>
      <c r="J89" s="144">
        <v>2007</v>
      </c>
      <c r="K89" s="142" t="s">
        <v>581</v>
      </c>
      <c r="L89" s="142" t="s">
        <v>2871</v>
      </c>
      <c r="M89" s="142"/>
    </row>
    <row r="90" spans="1:13" x14ac:dyDescent="0.2">
      <c r="A90" s="136">
        <f t="shared" si="0"/>
        <v>86</v>
      </c>
      <c r="B90" s="1" t="s">
        <v>48</v>
      </c>
      <c r="C90" s="49">
        <v>10</v>
      </c>
      <c r="D90" s="143" t="s">
        <v>996</v>
      </c>
      <c r="E90" s="144">
        <v>14181</v>
      </c>
      <c r="F90" s="142"/>
      <c r="G90" s="142" t="s">
        <v>2872</v>
      </c>
      <c r="H90" s="2" t="s">
        <v>80</v>
      </c>
      <c r="I90" s="144">
        <v>5</v>
      </c>
      <c r="J90" s="144">
        <v>2002</v>
      </c>
      <c r="K90" s="142" t="s">
        <v>581</v>
      </c>
      <c r="L90" s="142" t="s">
        <v>2873</v>
      </c>
      <c r="M90" s="142"/>
    </row>
    <row r="91" spans="1:13" x14ac:dyDescent="0.2">
      <c r="A91" s="136">
        <f t="shared" si="0"/>
        <v>87</v>
      </c>
      <c r="B91" s="1" t="s">
        <v>48</v>
      </c>
      <c r="C91" s="49">
        <v>10</v>
      </c>
      <c r="D91" s="143" t="s">
        <v>339</v>
      </c>
      <c r="E91" s="144">
        <v>14181</v>
      </c>
      <c r="F91" s="142"/>
      <c r="G91" s="142" t="s">
        <v>2874</v>
      </c>
      <c r="H91" s="2" t="s">
        <v>80</v>
      </c>
      <c r="I91" s="144">
        <v>5</v>
      </c>
      <c r="J91" s="144">
        <v>2018</v>
      </c>
      <c r="K91" s="142" t="s">
        <v>2875</v>
      </c>
      <c r="L91" s="142" t="s">
        <v>2876</v>
      </c>
      <c r="M91" s="142"/>
    </row>
    <row r="92" spans="1:13" x14ac:dyDescent="0.2">
      <c r="A92" s="136">
        <f t="shared" si="0"/>
        <v>88</v>
      </c>
      <c r="B92" s="1" t="s">
        <v>48</v>
      </c>
      <c r="C92" s="49">
        <v>11</v>
      </c>
      <c r="D92" s="143"/>
      <c r="E92" s="144"/>
      <c r="F92" s="142"/>
      <c r="G92" s="142" t="s">
        <v>2877</v>
      </c>
      <c r="H92" s="2" t="s">
        <v>80</v>
      </c>
      <c r="I92" s="144">
        <v>7</v>
      </c>
      <c r="J92" s="144">
        <v>2022</v>
      </c>
      <c r="K92" s="142"/>
      <c r="L92" s="142" t="s">
        <v>2878</v>
      </c>
      <c r="M92" s="142"/>
    </row>
    <row r="93" spans="1:13" x14ac:dyDescent="0.2">
      <c r="A93" s="136">
        <f t="shared" si="0"/>
        <v>89</v>
      </c>
      <c r="B93" s="1" t="s">
        <v>48</v>
      </c>
      <c r="C93" s="49">
        <v>11</v>
      </c>
      <c r="D93" s="147">
        <v>306</v>
      </c>
      <c r="E93" s="140">
        <v>14180</v>
      </c>
      <c r="F93" s="142"/>
      <c r="G93" s="142"/>
      <c r="H93" s="2" t="s">
        <v>80</v>
      </c>
      <c r="I93" s="144">
        <v>6</v>
      </c>
      <c r="J93" s="144">
        <v>2021</v>
      </c>
      <c r="K93" s="142" t="s">
        <v>2879</v>
      </c>
      <c r="L93" s="142" t="s">
        <v>2880</v>
      </c>
      <c r="M93" s="142"/>
    </row>
    <row r="94" spans="1:13" x14ac:dyDescent="0.2">
      <c r="A94" s="136">
        <f t="shared" si="0"/>
        <v>90</v>
      </c>
      <c r="B94" s="1" t="s">
        <v>48</v>
      </c>
      <c r="C94" s="49">
        <v>11</v>
      </c>
      <c r="D94" s="147">
        <v>101</v>
      </c>
      <c r="E94" s="144">
        <v>14180</v>
      </c>
      <c r="F94" s="142"/>
      <c r="G94" s="142" t="s">
        <v>2881</v>
      </c>
      <c r="H94" s="2" t="s">
        <v>80</v>
      </c>
      <c r="I94" s="144">
        <v>16</v>
      </c>
      <c r="J94" s="144">
        <v>2016</v>
      </c>
      <c r="K94" s="142" t="s">
        <v>2859</v>
      </c>
      <c r="L94" s="142" t="s">
        <v>2882</v>
      </c>
      <c r="M94" s="142"/>
    </row>
    <row r="95" spans="1:13" x14ac:dyDescent="0.2">
      <c r="A95" s="136">
        <f t="shared" si="0"/>
        <v>91</v>
      </c>
      <c r="B95" s="1" t="s">
        <v>50</v>
      </c>
      <c r="C95" s="110">
        <v>1</v>
      </c>
      <c r="D95" s="143" t="s">
        <v>2664</v>
      </c>
      <c r="E95" s="144">
        <v>15160</v>
      </c>
      <c r="F95" s="142"/>
      <c r="G95" s="142" t="s">
        <v>2883</v>
      </c>
      <c r="H95" s="2" t="s">
        <v>80</v>
      </c>
      <c r="I95" s="144">
        <v>13</v>
      </c>
      <c r="J95" s="144">
        <v>2003</v>
      </c>
      <c r="K95" s="142" t="s">
        <v>1617</v>
      </c>
      <c r="L95" s="142" t="s">
        <v>2884</v>
      </c>
      <c r="M95" s="142"/>
    </row>
    <row r="96" spans="1:13" x14ac:dyDescent="0.2">
      <c r="A96" s="136">
        <f t="shared" si="0"/>
        <v>92</v>
      </c>
      <c r="B96" s="1" t="s">
        <v>50</v>
      </c>
      <c r="C96" s="110">
        <v>1</v>
      </c>
      <c r="D96" s="143" t="s">
        <v>1707</v>
      </c>
      <c r="E96" s="144">
        <v>15160</v>
      </c>
      <c r="F96" s="142"/>
      <c r="G96" s="142" t="s">
        <v>2885</v>
      </c>
      <c r="H96" s="2" t="s">
        <v>80</v>
      </c>
      <c r="I96" s="144">
        <v>15</v>
      </c>
      <c r="J96" s="144">
        <v>2009</v>
      </c>
      <c r="K96" s="142" t="s">
        <v>1617</v>
      </c>
      <c r="L96" s="142" t="s">
        <v>2886</v>
      </c>
      <c r="M96" s="142"/>
    </row>
    <row r="97" spans="1:13" x14ac:dyDescent="0.2">
      <c r="A97" s="136">
        <f t="shared" si="0"/>
        <v>93</v>
      </c>
      <c r="B97" s="1" t="s">
        <v>50</v>
      </c>
      <c r="C97" s="110">
        <v>1</v>
      </c>
      <c r="D97" s="143" t="s">
        <v>2887</v>
      </c>
      <c r="E97" s="144">
        <v>15160</v>
      </c>
      <c r="F97" s="142"/>
      <c r="G97" s="142"/>
      <c r="H97" s="2" t="s">
        <v>80</v>
      </c>
      <c r="I97" s="144">
        <v>15</v>
      </c>
      <c r="J97" s="144">
        <v>2016</v>
      </c>
      <c r="K97" s="142" t="s">
        <v>1617</v>
      </c>
      <c r="L97" s="142" t="s">
        <v>2888</v>
      </c>
      <c r="M97" s="142"/>
    </row>
    <row r="98" spans="1:13" x14ac:dyDescent="0.2">
      <c r="A98" s="136">
        <f t="shared" si="0"/>
        <v>94</v>
      </c>
      <c r="B98" s="1" t="s">
        <v>50</v>
      </c>
      <c r="C98" s="110">
        <v>1</v>
      </c>
      <c r="D98" s="147">
        <v>4</v>
      </c>
      <c r="E98" s="144"/>
      <c r="F98" s="142"/>
      <c r="G98" s="142" t="s">
        <v>2890</v>
      </c>
      <c r="H98" s="2" t="s">
        <v>80</v>
      </c>
      <c r="I98" s="144">
        <v>15</v>
      </c>
      <c r="J98" s="144">
        <v>2009</v>
      </c>
      <c r="K98" s="142" t="s">
        <v>2721</v>
      </c>
      <c r="L98" s="142" t="s">
        <v>2889</v>
      </c>
      <c r="M98" s="142"/>
    </row>
    <row r="99" spans="1:13" x14ac:dyDescent="0.2">
      <c r="A99" s="136">
        <f t="shared" si="0"/>
        <v>95</v>
      </c>
      <c r="B99" s="1" t="s">
        <v>50</v>
      </c>
      <c r="C99" s="110">
        <v>1</v>
      </c>
      <c r="D99" s="147">
        <v>8</v>
      </c>
      <c r="E99" s="144">
        <v>15160</v>
      </c>
      <c r="F99" s="142"/>
      <c r="G99" s="142" t="s">
        <v>2891</v>
      </c>
      <c r="H99" s="2" t="s">
        <v>80</v>
      </c>
      <c r="I99" s="144">
        <v>10</v>
      </c>
      <c r="J99" s="144">
        <v>2007</v>
      </c>
      <c r="K99" s="142" t="s">
        <v>1617</v>
      </c>
      <c r="L99" s="142" t="s">
        <v>2892</v>
      </c>
      <c r="M99" s="142"/>
    </row>
    <row r="100" spans="1:13" x14ac:dyDescent="0.2">
      <c r="A100" s="136">
        <f t="shared" si="0"/>
        <v>96</v>
      </c>
      <c r="B100" s="1" t="s">
        <v>50</v>
      </c>
      <c r="C100" s="110">
        <v>1</v>
      </c>
      <c r="D100" s="143" t="s">
        <v>1929</v>
      </c>
      <c r="E100" s="144">
        <v>15160</v>
      </c>
      <c r="F100" s="142"/>
      <c r="G100" s="142" t="s">
        <v>2893</v>
      </c>
      <c r="H100" s="2" t="s">
        <v>80</v>
      </c>
      <c r="I100" s="144">
        <v>4</v>
      </c>
      <c r="J100" s="144">
        <v>2000</v>
      </c>
      <c r="K100" s="142" t="s">
        <v>1617</v>
      </c>
      <c r="L100" s="142" t="s">
        <v>2894</v>
      </c>
      <c r="M100" s="142"/>
    </row>
    <row r="101" spans="1:13" x14ac:dyDescent="0.2">
      <c r="A101" s="136">
        <f t="shared" si="0"/>
        <v>97</v>
      </c>
      <c r="B101" s="1" t="s">
        <v>50</v>
      </c>
      <c r="C101" s="110">
        <v>1</v>
      </c>
      <c r="D101" s="143" t="s">
        <v>1708</v>
      </c>
      <c r="E101" s="144">
        <v>0</v>
      </c>
      <c r="F101" s="142"/>
      <c r="G101" s="142" t="s">
        <v>2895</v>
      </c>
      <c r="H101" s="2" t="s">
        <v>80</v>
      </c>
      <c r="I101" s="144">
        <v>5</v>
      </c>
      <c r="J101" s="144">
        <v>2005</v>
      </c>
      <c r="K101" s="142" t="s">
        <v>2721</v>
      </c>
      <c r="L101" s="142" t="s">
        <v>2896</v>
      </c>
      <c r="M101" s="142"/>
    </row>
    <row r="102" spans="1:13" x14ac:dyDescent="0.2">
      <c r="A102" s="136">
        <f t="shared" si="0"/>
        <v>98</v>
      </c>
      <c r="B102" s="1" t="s">
        <v>50</v>
      </c>
      <c r="C102" s="110">
        <v>1</v>
      </c>
      <c r="D102" s="143"/>
      <c r="E102" s="144">
        <v>0</v>
      </c>
      <c r="F102" s="142"/>
      <c r="G102" s="142" t="s">
        <v>2897</v>
      </c>
      <c r="H102" s="2" t="s">
        <v>80</v>
      </c>
      <c r="I102" s="144">
        <v>7</v>
      </c>
      <c r="J102" s="144"/>
      <c r="K102" s="142"/>
      <c r="L102" s="142" t="s">
        <v>2899</v>
      </c>
      <c r="M102" s="142"/>
    </row>
    <row r="103" spans="1:13" x14ac:dyDescent="0.2">
      <c r="A103" s="136">
        <f t="shared" si="0"/>
        <v>99</v>
      </c>
      <c r="B103" s="1" t="s">
        <v>50</v>
      </c>
      <c r="C103" s="110">
        <v>1</v>
      </c>
      <c r="D103" s="143" t="s">
        <v>2539</v>
      </c>
      <c r="E103" s="144">
        <v>15170</v>
      </c>
      <c r="F103" s="142"/>
      <c r="G103" s="142">
        <v>0</v>
      </c>
      <c r="H103" s="2" t="s">
        <v>80</v>
      </c>
      <c r="I103" s="144">
        <v>1</v>
      </c>
      <c r="J103" s="144">
        <v>2018</v>
      </c>
      <c r="K103" s="142" t="s">
        <v>2898</v>
      </c>
      <c r="L103" s="142" t="s">
        <v>2900</v>
      </c>
      <c r="M103" s="142"/>
    </row>
    <row r="104" spans="1:13" x14ac:dyDescent="0.2">
      <c r="A104" s="136">
        <f t="shared" si="0"/>
        <v>100</v>
      </c>
      <c r="B104" s="1" t="s">
        <v>50</v>
      </c>
      <c r="C104" s="110">
        <v>1</v>
      </c>
      <c r="D104" s="147">
        <v>17</v>
      </c>
      <c r="E104" s="144">
        <v>15170</v>
      </c>
      <c r="F104" s="142"/>
      <c r="G104" s="142">
        <v>0</v>
      </c>
      <c r="H104" s="2" t="s">
        <v>80</v>
      </c>
      <c r="I104" s="144">
        <v>9</v>
      </c>
      <c r="J104" s="144">
        <v>2011</v>
      </c>
      <c r="K104" s="142" t="s">
        <v>1278</v>
      </c>
      <c r="L104" s="142" t="s">
        <v>2901</v>
      </c>
      <c r="M104" s="142"/>
    </row>
    <row r="105" spans="1:13" x14ac:dyDescent="0.2">
      <c r="A105" s="136">
        <f t="shared" si="0"/>
        <v>101</v>
      </c>
      <c r="B105" s="1" t="s">
        <v>50</v>
      </c>
      <c r="C105" s="110">
        <v>2</v>
      </c>
      <c r="D105" s="143" t="s">
        <v>168</v>
      </c>
      <c r="E105" s="144">
        <v>0</v>
      </c>
      <c r="F105" s="142"/>
      <c r="G105" s="142" t="s">
        <v>3096</v>
      </c>
      <c r="H105" s="2" t="s">
        <v>80</v>
      </c>
      <c r="I105" s="144">
        <v>8</v>
      </c>
      <c r="J105" s="144">
        <v>2006</v>
      </c>
      <c r="K105" s="142" t="s">
        <v>2721</v>
      </c>
      <c r="L105" s="142" t="s">
        <v>2902</v>
      </c>
      <c r="M105" s="142"/>
    </row>
    <row r="106" spans="1:13" x14ac:dyDescent="0.2">
      <c r="A106" s="136">
        <f t="shared" si="0"/>
        <v>102</v>
      </c>
      <c r="B106" s="1" t="s">
        <v>50</v>
      </c>
      <c r="C106" s="110">
        <v>2</v>
      </c>
      <c r="D106" s="143" t="s">
        <v>26</v>
      </c>
      <c r="E106" s="144">
        <v>15172</v>
      </c>
      <c r="F106" s="142"/>
      <c r="G106" s="142" t="s">
        <v>3097</v>
      </c>
      <c r="H106" s="2" t="s">
        <v>80</v>
      </c>
      <c r="I106" s="144">
        <v>5</v>
      </c>
      <c r="J106" s="144">
        <v>2007</v>
      </c>
      <c r="K106" s="142" t="s">
        <v>1616</v>
      </c>
      <c r="L106" s="142" t="s">
        <v>2903</v>
      </c>
      <c r="M106" s="142"/>
    </row>
    <row r="107" spans="1:13" x14ac:dyDescent="0.2">
      <c r="A107" s="136">
        <f t="shared" si="0"/>
        <v>103</v>
      </c>
      <c r="B107" s="1" t="s">
        <v>50</v>
      </c>
      <c r="C107" s="110">
        <v>2</v>
      </c>
      <c r="D107" s="147">
        <v>25</v>
      </c>
      <c r="E107" s="144">
        <v>15171</v>
      </c>
      <c r="F107" s="142"/>
      <c r="G107" s="142" t="s">
        <v>2904</v>
      </c>
      <c r="H107" s="2" t="s">
        <v>80</v>
      </c>
      <c r="I107" s="144">
        <v>7</v>
      </c>
      <c r="J107" s="144">
        <v>2014</v>
      </c>
      <c r="K107" s="142" t="s">
        <v>1616</v>
      </c>
      <c r="L107" s="142" t="s">
        <v>2905</v>
      </c>
      <c r="M107" s="142"/>
    </row>
    <row r="108" spans="1:13" x14ac:dyDescent="0.2">
      <c r="A108" s="136">
        <f t="shared" si="0"/>
        <v>104</v>
      </c>
      <c r="B108" s="1" t="s">
        <v>50</v>
      </c>
      <c r="C108" s="110">
        <v>2</v>
      </c>
      <c r="D108" s="147">
        <v>19</v>
      </c>
      <c r="E108" s="144">
        <v>15171</v>
      </c>
      <c r="F108" s="142"/>
      <c r="G108" s="142" t="s">
        <v>2906</v>
      </c>
      <c r="H108" s="2" t="s">
        <v>80</v>
      </c>
      <c r="I108" s="144">
        <v>9</v>
      </c>
      <c r="J108" s="144">
        <v>2021</v>
      </c>
      <c r="K108" s="142" t="s">
        <v>1616</v>
      </c>
      <c r="L108" s="142" t="s">
        <v>2907</v>
      </c>
      <c r="M108" s="142"/>
    </row>
    <row r="109" spans="1:13" x14ac:dyDescent="0.2">
      <c r="A109" s="136">
        <f t="shared" si="0"/>
        <v>105</v>
      </c>
      <c r="B109" s="1" t="s">
        <v>50</v>
      </c>
      <c r="C109" s="110">
        <v>2</v>
      </c>
      <c r="D109" s="143" t="s">
        <v>196</v>
      </c>
      <c r="E109" s="144">
        <v>15171</v>
      </c>
      <c r="F109" s="142"/>
      <c r="G109" s="142" t="s">
        <v>2908</v>
      </c>
      <c r="H109" s="2" t="s">
        <v>80</v>
      </c>
      <c r="I109" s="144">
        <v>9</v>
      </c>
      <c r="J109" s="144">
        <v>2020</v>
      </c>
      <c r="K109" s="142" t="s">
        <v>1616</v>
      </c>
      <c r="L109" s="142" t="s">
        <v>2909</v>
      </c>
      <c r="M109" s="142"/>
    </row>
    <row r="110" spans="1:13" x14ac:dyDescent="0.2">
      <c r="A110" s="136">
        <f t="shared" si="0"/>
        <v>106</v>
      </c>
      <c r="B110" s="1" t="s">
        <v>50</v>
      </c>
      <c r="C110" s="110">
        <v>2</v>
      </c>
      <c r="D110" s="147">
        <v>6</v>
      </c>
      <c r="E110" s="144">
        <v>15171</v>
      </c>
      <c r="F110" s="142"/>
      <c r="G110" s="142" t="s">
        <v>2910</v>
      </c>
      <c r="H110" s="2" t="s">
        <v>80</v>
      </c>
      <c r="I110" s="144">
        <v>12</v>
      </c>
      <c r="J110" s="144">
        <v>2011</v>
      </c>
      <c r="K110" s="142" t="s">
        <v>2911</v>
      </c>
      <c r="L110" s="142" t="s">
        <v>2912</v>
      </c>
      <c r="M110" s="142"/>
    </row>
    <row r="111" spans="1:13" x14ac:dyDescent="0.2">
      <c r="A111" s="136">
        <f t="shared" si="0"/>
        <v>107</v>
      </c>
      <c r="B111" s="1" t="s">
        <v>50</v>
      </c>
      <c r="C111" s="110">
        <v>2</v>
      </c>
      <c r="D111" s="147">
        <v>8</v>
      </c>
      <c r="E111" s="144">
        <v>15171</v>
      </c>
      <c r="F111" s="142"/>
      <c r="G111" s="142" t="s">
        <v>2913</v>
      </c>
      <c r="H111" s="2" t="s">
        <v>80</v>
      </c>
      <c r="I111" s="144">
        <v>12</v>
      </c>
      <c r="J111" s="144">
        <v>2013</v>
      </c>
      <c r="K111" s="142" t="s">
        <v>2911</v>
      </c>
      <c r="L111" s="142" t="s">
        <v>2914</v>
      </c>
      <c r="M111" s="142"/>
    </row>
    <row r="112" spans="1:13" x14ac:dyDescent="0.2">
      <c r="A112" s="136">
        <f t="shared" si="0"/>
        <v>108</v>
      </c>
      <c r="B112" s="1" t="s">
        <v>50</v>
      </c>
      <c r="C112" s="110">
        <v>2</v>
      </c>
      <c r="D112" s="147">
        <v>14</v>
      </c>
      <c r="E112" s="144">
        <v>15171</v>
      </c>
      <c r="F112" s="142"/>
      <c r="G112" s="142" t="s">
        <v>2915</v>
      </c>
      <c r="H112" s="2" t="s">
        <v>80</v>
      </c>
      <c r="I112" s="144">
        <v>6</v>
      </c>
      <c r="J112" s="144">
        <v>2014</v>
      </c>
      <c r="K112" s="142" t="s">
        <v>2911</v>
      </c>
      <c r="L112" s="142" t="s">
        <v>2916</v>
      </c>
      <c r="M112" s="142"/>
    </row>
    <row r="113" spans="1:13" x14ac:dyDescent="0.2">
      <c r="A113" s="136">
        <f t="shared" si="0"/>
        <v>109</v>
      </c>
      <c r="B113" s="1" t="s">
        <v>50</v>
      </c>
      <c r="C113" s="110">
        <v>2</v>
      </c>
      <c r="D113" s="143" t="s">
        <v>171</v>
      </c>
      <c r="E113" s="144">
        <v>15171</v>
      </c>
      <c r="F113" s="142"/>
      <c r="G113" s="142" t="s">
        <v>2918</v>
      </c>
      <c r="H113" s="2" t="s">
        <v>80</v>
      </c>
      <c r="I113" s="144">
        <v>10</v>
      </c>
      <c r="J113" s="144"/>
      <c r="K113" s="142" t="s">
        <v>2911</v>
      </c>
      <c r="L113" s="142" t="s">
        <v>2917</v>
      </c>
      <c r="M113" s="142"/>
    </row>
    <row r="114" spans="1:13" x14ac:dyDescent="0.2">
      <c r="A114" s="136">
        <f t="shared" si="0"/>
        <v>110</v>
      </c>
      <c r="B114" s="1" t="s">
        <v>50</v>
      </c>
      <c r="C114" s="110">
        <v>3</v>
      </c>
      <c r="D114" s="147">
        <v>54</v>
      </c>
      <c r="E114" s="144"/>
      <c r="F114" s="142"/>
      <c r="G114" s="142" t="s">
        <v>2919</v>
      </c>
      <c r="H114" s="2" t="s">
        <v>80</v>
      </c>
      <c r="I114" s="144">
        <v>17</v>
      </c>
      <c r="J114" s="144">
        <v>2009</v>
      </c>
      <c r="K114" s="142" t="s">
        <v>2721</v>
      </c>
      <c r="L114" s="142" t="s">
        <v>2920</v>
      </c>
      <c r="M114" s="142"/>
    </row>
    <row r="115" spans="1:13" x14ac:dyDescent="0.2">
      <c r="A115" s="136">
        <f t="shared" si="0"/>
        <v>111</v>
      </c>
      <c r="B115" s="1" t="s">
        <v>50</v>
      </c>
      <c r="C115" s="110">
        <v>3</v>
      </c>
      <c r="D115" s="147">
        <v>42</v>
      </c>
      <c r="E115" s="144">
        <v>15172</v>
      </c>
      <c r="F115" s="142"/>
      <c r="G115" s="142" t="s">
        <v>2921</v>
      </c>
      <c r="H115" s="2" t="s">
        <v>80</v>
      </c>
      <c r="I115" s="144">
        <v>14</v>
      </c>
      <c r="J115" s="144">
        <v>2015</v>
      </c>
      <c r="K115" s="142" t="s">
        <v>1616</v>
      </c>
      <c r="L115" s="142" t="s">
        <v>2922</v>
      </c>
      <c r="M115" s="142"/>
    </row>
    <row r="116" spans="1:13" x14ac:dyDescent="0.2">
      <c r="A116" s="136">
        <f t="shared" si="0"/>
        <v>112</v>
      </c>
      <c r="B116" s="1" t="s">
        <v>50</v>
      </c>
      <c r="C116" s="110">
        <v>3</v>
      </c>
      <c r="D116" s="147">
        <v>34</v>
      </c>
      <c r="E116" s="144">
        <v>15172</v>
      </c>
      <c r="F116" s="142"/>
      <c r="G116" s="142" t="s">
        <v>2923</v>
      </c>
      <c r="H116" s="2" t="s">
        <v>80</v>
      </c>
      <c r="I116" s="144">
        <v>12</v>
      </c>
      <c r="J116" s="144">
        <v>2018</v>
      </c>
      <c r="K116" s="142" t="s">
        <v>1616</v>
      </c>
      <c r="L116" s="142" t="s">
        <v>2924</v>
      </c>
      <c r="M116" s="142"/>
    </row>
    <row r="117" spans="1:13" x14ac:dyDescent="0.2">
      <c r="A117" s="136">
        <f t="shared" si="0"/>
        <v>113</v>
      </c>
      <c r="B117" s="1" t="s">
        <v>50</v>
      </c>
      <c r="C117" s="110">
        <v>4</v>
      </c>
      <c r="D117" s="143" t="s">
        <v>1928</v>
      </c>
      <c r="E117" s="144">
        <v>15170</v>
      </c>
      <c r="F117" s="142"/>
      <c r="G117" s="142" t="s">
        <v>2925</v>
      </c>
      <c r="H117" s="2" t="s">
        <v>80</v>
      </c>
      <c r="I117" s="144">
        <v>13</v>
      </c>
      <c r="J117" s="144">
        <v>2008</v>
      </c>
      <c r="K117" s="142" t="s">
        <v>1616</v>
      </c>
      <c r="L117" s="142" t="s">
        <v>2926</v>
      </c>
      <c r="M117" s="142"/>
    </row>
    <row r="118" spans="1:13" x14ac:dyDescent="0.2">
      <c r="A118" s="136">
        <f t="shared" si="0"/>
        <v>114</v>
      </c>
      <c r="B118" s="1" t="s">
        <v>50</v>
      </c>
      <c r="C118" s="110">
        <v>5</v>
      </c>
      <c r="D118" s="147">
        <v>5</v>
      </c>
      <c r="E118" s="144">
        <v>15141</v>
      </c>
      <c r="F118" s="142"/>
      <c r="G118" s="142" t="s">
        <v>2927</v>
      </c>
      <c r="H118" s="2" t="s">
        <v>80</v>
      </c>
      <c r="I118" s="144">
        <v>22</v>
      </c>
      <c r="J118" s="144">
        <v>2017</v>
      </c>
      <c r="K118" s="142" t="s">
        <v>1643</v>
      </c>
      <c r="L118" s="142" t="s">
        <v>2928</v>
      </c>
      <c r="M118" s="142"/>
    </row>
    <row r="119" spans="1:13" x14ac:dyDescent="0.2">
      <c r="A119" s="136">
        <f t="shared" si="0"/>
        <v>115</v>
      </c>
      <c r="B119" s="1" t="s">
        <v>50</v>
      </c>
      <c r="C119" s="110">
        <v>5</v>
      </c>
      <c r="D119" s="147">
        <v>15</v>
      </c>
      <c r="E119" s="144">
        <v>15150</v>
      </c>
      <c r="F119" s="142"/>
      <c r="G119" s="142" t="s">
        <v>2930</v>
      </c>
      <c r="H119" s="2" t="s">
        <v>80</v>
      </c>
      <c r="I119" s="144">
        <v>6</v>
      </c>
      <c r="J119" s="144">
        <v>2014</v>
      </c>
      <c r="K119" s="142" t="s">
        <v>581</v>
      </c>
      <c r="L119" s="142" t="s">
        <v>2929</v>
      </c>
      <c r="M119" s="142"/>
    </row>
    <row r="120" spans="1:13" x14ac:dyDescent="0.2">
      <c r="A120" s="136">
        <f t="shared" si="0"/>
        <v>116</v>
      </c>
      <c r="B120" s="1" t="s">
        <v>50</v>
      </c>
      <c r="C120" s="110">
        <v>5</v>
      </c>
      <c r="D120" s="143" t="s">
        <v>2539</v>
      </c>
      <c r="E120" s="144">
        <v>15150</v>
      </c>
      <c r="F120" s="142"/>
      <c r="G120" s="142" t="s">
        <v>2932</v>
      </c>
      <c r="H120" s="2" t="s">
        <v>80</v>
      </c>
      <c r="I120" s="144">
        <v>14</v>
      </c>
      <c r="J120" s="144">
        <v>2018</v>
      </c>
      <c r="K120" s="142" t="s">
        <v>581</v>
      </c>
      <c r="L120" s="142" t="s">
        <v>2931</v>
      </c>
      <c r="M120" s="142"/>
    </row>
    <row r="121" spans="1:13" x14ac:dyDescent="0.2">
      <c r="A121" s="136">
        <f t="shared" si="0"/>
        <v>117</v>
      </c>
      <c r="B121" s="1" t="s">
        <v>50</v>
      </c>
      <c r="C121" s="110">
        <v>5</v>
      </c>
      <c r="D121" s="147">
        <v>21</v>
      </c>
      <c r="E121" s="144">
        <v>15150</v>
      </c>
      <c r="F121" s="142"/>
      <c r="G121" s="142" t="s">
        <v>2933</v>
      </c>
      <c r="H121" s="2" t="s">
        <v>80</v>
      </c>
      <c r="I121" s="144">
        <v>16</v>
      </c>
      <c r="J121" s="144">
        <v>2015</v>
      </c>
      <c r="K121" s="142" t="s">
        <v>581</v>
      </c>
      <c r="L121" s="142" t="s">
        <v>2934</v>
      </c>
      <c r="M121" s="142"/>
    </row>
    <row r="122" spans="1:13" x14ac:dyDescent="0.2">
      <c r="A122" s="136">
        <f t="shared" si="0"/>
        <v>118</v>
      </c>
      <c r="B122" s="1" t="s">
        <v>50</v>
      </c>
      <c r="C122" s="110">
        <v>5</v>
      </c>
      <c r="D122" s="147">
        <v>25</v>
      </c>
      <c r="E122" s="144">
        <v>15150</v>
      </c>
      <c r="F122" s="142"/>
      <c r="G122" s="142" t="s">
        <v>2935</v>
      </c>
      <c r="H122" s="2" t="s">
        <v>80</v>
      </c>
      <c r="I122" s="144">
        <v>16</v>
      </c>
      <c r="J122" s="144"/>
      <c r="K122" s="142" t="s">
        <v>581</v>
      </c>
      <c r="L122" s="142" t="s">
        <v>2936</v>
      </c>
      <c r="M122" s="142"/>
    </row>
    <row r="123" spans="1:13" x14ac:dyDescent="0.2">
      <c r="A123" s="136">
        <f t="shared" si="0"/>
        <v>119</v>
      </c>
      <c r="B123" s="1" t="s">
        <v>46</v>
      </c>
      <c r="C123" s="110">
        <v>1</v>
      </c>
      <c r="D123" s="147">
        <v>26</v>
      </c>
      <c r="E123" s="144">
        <v>13380</v>
      </c>
      <c r="F123" s="142"/>
      <c r="G123" s="142" t="s">
        <v>2937</v>
      </c>
      <c r="H123" s="2" t="s">
        <v>80</v>
      </c>
      <c r="I123" s="144">
        <v>7</v>
      </c>
      <c r="J123" s="144">
        <v>2006</v>
      </c>
      <c r="K123" s="142" t="s">
        <v>534</v>
      </c>
      <c r="L123" s="142" t="s">
        <v>2938</v>
      </c>
      <c r="M123" s="142"/>
    </row>
    <row r="124" spans="1:13" x14ac:dyDescent="0.2">
      <c r="A124" s="136">
        <f t="shared" si="0"/>
        <v>120</v>
      </c>
      <c r="B124" s="1" t="s">
        <v>46</v>
      </c>
      <c r="C124" s="110">
        <v>1</v>
      </c>
      <c r="D124" s="143" t="s">
        <v>128</v>
      </c>
      <c r="E124" s="144">
        <v>13380</v>
      </c>
      <c r="F124" s="142"/>
      <c r="G124" s="142" t="s">
        <v>2939</v>
      </c>
      <c r="H124" s="2" t="s">
        <v>80</v>
      </c>
      <c r="I124" s="144">
        <v>8</v>
      </c>
      <c r="J124" s="144">
        <v>2022</v>
      </c>
      <c r="K124" s="142" t="s">
        <v>581</v>
      </c>
      <c r="L124" s="142" t="s">
        <v>2940</v>
      </c>
      <c r="M124" s="142"/>
    </row>
    <row r="125" spans="1:13" x14ac:dyDescent="0.2">
      <c r="A125" s="136">
        <f t="shared" si="0"/>
        <v>121</v>
      </c>
      <c r="B125" s="1" t="s">
        <v>46</v>
      </c>
      <c r="C125" s="110">
        <v>1</v>
      </c>
      <c r="D125" s="147">
        <v>8</v>
      </c>
      <c r="E125" s="144">
        <v>13380</v>
      </c>
      <c r="F125" s="142"/>
      <c r="G125" s="142" t="s">
        <v>2941</v>
      </c>
      <c r="H125" s="2" t="s">
        <v>80</v>
      </c>
      <c r="I125" s="144">
        <v>12</v>
      </c>
      <c r="J125" s="144">
        <v>2009</v>
      </c>
      <c r="K125" s="142" t="s">
        <v>582</v>
      </c>
      <c r="L125" s="142" t="s">
        <v>2942</v>
      </c>
      <c r="M125" s="142"/>
    </row>
    <row r="126" spans="1:13" x14ac:dyDescent="0.2">
      <c r="A126" s="136">
        <f t="shared" si="0"/>
        <v>122</v>
      </c>
      <c r="B126" s="1" t="s">
        <v>46</v>
      </c>
      <c r="C126" s="110">
        <v>1</v>
      </c>
      <c r="D126" s="147">
        <v>6</v>
      </c>
      <c r="E126" s="144">
        <v>13380</v>
      </c>
      <c r="F126" s="142"/>
      <c r="G126" s="142" t="s">
        <v>2944</v>
      </c>
      <c r="H126" s="2" t="s">
        <v>80</v>
      </c>
      <c r="I126" s="144">
        <v>9</v>
      </c>
      <c r="J126" s="144">
        <v>2009</v>
      </c>
      <c r="K126" s="142" t="s">
        <v>582</v>
      </c>
      <c r="L126" s="142" t="s">
        <v>2943</v>
      </c>
      <c r="M126" s="142"/>
    </row>
    <row r="127" spans="1:13" x14ac:dyDescent="0.2">
      <c r="A127" s="136">
        <f t="shared" ref="A127:A197" si="1">+A126+1</f>
        <v>123</v>
      </c>
      <c r="B127" s="1" t="s">
        <v>46</v>
      </c>
      <c r="C127" s="110">
        <v>2</v>
      </c>
      <c r="D127" s="143" t="s">
        <v>2945</v>
      </c>
      <c r="E127" s="144">
        <v>13361</v>
      </c>
      <c r="F127" s="142"/>
      <c r="G127" s="142" t="s">
        <v>2946</v>
      </c>
      <c r="H127" s="2" t="s">
        <v>80</v>
      </c>
      <c r="I127" s="144">
        <v>9</v>
      </c>
      <c r="J127" s="144">
        <v>2016</v>
      </c>
      <c r="K127" s="142" t="s">
        <v>581</v>
      </c>
      <c r="L127" s="142" t="s">
        <v>2947</v>
      </c>
      <c r="M127" s="142"/>
    </row>
    <row r="128" spans="1:13" x14ac:dyDescent="0.2">
      <c r="A128" s="136">
        <f t="shared" si="1"/>
        <v>124</v>
      </c>
      <c r="B128" s="1" t="s">
        <v>46</v>
      </c>
      <c r="C128" s="110">
        <v>3</v>
      </c>
      <c r="D128" s="147">
        <v>26</v>
      </c>
      <c r="E128" s="144">
        <v>13381</v>
      </c>
      <c r="F128" s="142"/>
      <c r="G128" s="142" t="s">
        <v>2948</v>
      </c>
      <c r="H128" s="2" t="s">
        <v>80</v>
      </c>
      <c r="I128" s="144">
        <v>17</v>
      </c>
      <c r="J128" s="144">
        <v>2020</v>
      </c>
      <c r="K128" s="142" t="s">
        <v>582</v>
      </c>
      <c r="L128" s="142" t="s">
        <v>2949</v>
      </c>
      <c r="M128" s="142"/>
    </row>
    <row r="129" spans="1:13" x14ac:dyDescent="0.2">
      <c r="A129" s="136">
        <f t="shared" si="1"/>
        <v>125</v>
      </c>
      <c r="B129" s="1" t="s">
        <v>46</v>
      </c>
      <c r="C129" s="110">
        <v>3</v>
      </c>
      <c r="D129" s="143" t="s">
        <v>2950</v>
      </c>
      <c r="E129" s="144">
        <v>13381</v>
      </c>
      <c r="F129" s="142"/>
      <c r="G129" s="142" t="s">
        <v>2951</v>
      </c>
      <c r="H129" s="2" t="s">
        <v>80</v>
      </c>
      <c r="I129" s="144">
        <v>5</v>
      </c>
      <c r="J129" s="144">
        <v>2013</v>
      </c>
      <c r="K129" s="142" t="s">
        <v>582</v>
      </c>
      <c r="L129" s="142" t="s">
        <v>2952</v>
      </c>
      <c r="M129" s="142"/>
    </row>
    <row r="130" spans="1:13" x14ac:dyDescent="0.2">
      <c r="A130" s="136">
        <f t="shared" si="1"/>
        <v>126</v>
      </c>
      <c r="B130" s="1" t="s">
        <v>46</v>
      </c>
      <c r="C130" s="110">
        <v>3</v>
      </c>
      <c r="D130" s="143" t="s">
        <v>2954</v>
      </c>
      <c r="E130" s="144"/>
      <c r="F130" s="142"/>
      <c r="G130" s="142" t="s">
        <v>2955</v>
      </c>
      <c r="H130" s="2" t="s">
        <v>80</v>
      </c>
      <c r="I130" s="144">
        <v>3</v>
      </c>
      <c r="J130" s="144">
        <v>2017</v>
      </c>
      <c r="K130" s="142" t="s">
        <v>2721</v>
      </c>
      <c r="L130" s="142" t="s">
        <v>2953</v>
      </c>
      <c r="M130" s="142"/>
    </row>
    <row r="131" spans="1:13" x14ac:dyDescent="0.2">
      <c r="A131" s="136">
        <f t="shared" si="1"/>
        <v>127</v>
      </c>
      <c r="B131" s="1" t="s">
        <v>46</v>
      </c>
      <c r="C131" s="110">
        <v>4</v>
      </c>
      <c r="D131" s="147">
        <v>91</v>
      </c>
      <c r="E131" s="144"/>
      <c r="F131" s="142"/>
      <c r="G131" s="142" t="s">
        <v>2956</v>
      </c>
      <c r="H131" s="2" t="s">
        <v>80</v>
      </c>
      <c r="I131" s="144">
        <v>5</v>
      </c>
      <c r="J131" s="144">
        <v>2019</v>
      </c>
      <c r="K131" s="142" t="s">
        <v>2721</v>
      </c>
      <c r="L131" s="142" t="s">
        <v>2957</v>
      </c>
      <c r="M131" s="142"/>
    </row>
    <row r="132" spans="1:13" x14ac:dyDescent="0.2">
      <c r="A132" s="136">
        <f t="shared" si="1"/>
        <v>128</v>
      </c>
      <c r="B132" s="1" t="s">
        <v>46</v>
      </c>
      <c r="C132" s="110">
        <v>7</v>
      </c>
      <c r="D132" s="143" t="s">
        <v>1772</v>
      </c>
      <c r="E132" s="144"/>
      <c r="F132" s="142"/>
      <c r="G132" s="142" t="s">
        <v>2958</v>
      </c>
      <c r="H132" s="2" t="s">
        <v>80</v>
      </c>
      <c r="I132" s="144">
        <v>9</v>
      </c>
      <c r="J132" s="144">
        <v>2018</v>
      </c>
      <c r="K132" s="142" t="s">
        <v>2721</v>
      </c>
      <c r="L132" s="142" t="s">
        <v>2959</v>
      </c>
      <c r="M132" s="142"/>
    </row>
    <row r="133" spans="1:13" x14ac:dyDescent="0.2">
      <c r="B133" s="1" t="s">
        <v>46</v>
      </c>
      <c r="C133" s="110">
        <v>7</v>
      </c>
      <c r="D133" s="143" t="s">
        <v>3155</v>
      </c>
      <c r="E133" s="144">
        <v>13380</v>
      </c>
      <c r="F133" s="142"/>
      <c r="G133" s="142" t="s">
        <v>3156</v>
      </c>
      <c r="H133" s="2" t="s">
        <v>80</v>
      </c>
      <c r="I133" s="144">
        <v>7</v>
      </c>
      <c r="J133" s="144">
        <v>2006</v>
      </c>
      <c r="K133" s="142" t="s">
        <v>534</v>
      </c>
      <c r="L133" s="142" t="s">
        <v>3157</v>
      </c>
      <c r="M133" s="142"/>
    </row>
    <row r="134" spans="1:13" x14ac:dyDescent="0.2">
      <c r="A134" s="136">
        <f>+A132+1</f>
        <v>129</v>
      </c>
      <c r="B134" s="1" t="s">
        <v>46</v>
      </c>
      <c r="C134" s="110">
        <v>15</v>
      </c>
      <c r="D134" s="147">
        <v>39</v>
      </c>
      <c r="E134" s="144">
        <v>13370</v>
      </c>
      <c r="F134" s="142"/>
      <c r="G134" s="142" t="s">
        <v>2960</v>
      </c>
      <c r="H134" s="2" t="s">
        <v>80</v>
      </c>
      <c r="I134" s="144">
        <v>10</v>
      </c>
      <c r="J134" s="144">
        <v>2012</v>
      </c>
      <c r="K134" s="142" t="s">
        <v>2721</v>
      </c>
      <c r="L134" s="142" t="s">
        <v>2961</v>
      </c>
      <c r="M134" s="142"/>
    </row>
    <row r="135" spans="1:13" x14ac:dyDescent="0.2">
      <c r="A135" s="136">
        <f t="shared" si="1"/>
        <v>130</v>
      </c>
      <c r="B135" s="1" t="s">
        <v>46</v>
      </c>
      <c r="C135" s="110">
        <v>15</v>
      </c>
      <c r="D135" s="147">
        <v>49</v>
      </c>
      <c r="E135" s="144"/>
      <c r="F135" s="142"/>
      <c r="G135" s="142" t="s">
        <v>2962</v>
      </c>
      <c r="H135" s="2" t="s">
        <v>80</v>
      </c>
      <c r="I135" s="144">
        <v>7</v>
      </c>
      <c r="J135" s="144">
        <v>2014</v>
      </c>
      <c r="K135" s="142" t="s">
        <v>2721</v>
      </c>
      <c r="L135" s="142" t="s">
        <v>2963</v>
      </c>
      <c r="M135" s="142"/>
    </row>
    <row r="136" spans="1:13" x14ac:dyDescent="0.2">
      <c r="A136" s="136">
        <f t="shared" si="1"/>
        <v>131</v>
      </c>
      <c r="B136" s="1" t="s">
        <v>46</v>
      </c>
      <c r="C136" s="110">
        <v>18</v>
      </c>
      <c r="D136" s="143" t="s">
        <v>366</v>
      </c>
      <c r="E136" s="144">
        <v>13370</v>
      </c>
      <c r="F136" s="142"/>
      <c r="G136" s="142" t="s">
        <v>2964</v>
      </c>
      <c r="H136" s="2" t="s">
        <v>80</v>
      </c>
      <c r="I136" s="144">
        <v>7</v>
      </c>
      <c r="J136" s="144">
        <v>2015</v>
      </c>
      <c r="K136" s="142" t="s">
        <v>2965</v>
      </c>
      <c r="L136" s="142" t="s">
        <v>2966</v>
      </c>
      <c r="M136" s="142"/>
    </row>
    <row r="137" spans="1:13" x14ac:dyDescent="0.2">
      <c r="A137" s="136">
        <f t="shared" si="1"/>
        <v>132</v>
      </c>
      <c r="B137" s="1" t="s">
        <v>46</v>
      </c>
      <c r="C137" s="110">
        <v>26</v>
      </c>
      <c r="D137" s="147">
        <v>202</v>
      </c>
      <c r="E137" s="144">
        <v>13312</v>
      </c>
      <c r="F137" s="142"/>
      <c r="G137" s="142" t="s">
        <v>2967</v>
      </c>
      <c r="H137" s="2" t="s">
        <v>80</v>
      </c>
      <c r="I137" s="144">
        <v>10</v>
      </c>
      <c r="J137" s="144">
        <v>2020</v>
      </c>
      <c r="K137" s="142" t="s">
        <v>1080</v>
      </c>
      <c r="L137" s="142" t="s">
        <v>2971</v>
      </c>
      <c r="M137" s="142"/>
    </row>
    <row r="138" spans="1:13" x14ac:dyDescent="0.2">
      <c r="A138" s="136">
        <f t="shared" si="1"/>
        <v>133</v>
      </c>
      <c r="B138" s="1" t="s">
        <v>46</v>
      </c>
      <c r="C138" s="110">
        <v>26</v>
      </c>
      <c r="D138" s="143" t="s">
        <v>2969</v>
      </c>
      <c r="E138" s="144">
        <v>13312</v>
      </c>
      <c r="F138" s="142"/>
      <c r="G138" s="142" t="s">
        <v>2968</v>
      </c>
      <c r="H138" s="2" t="s">
        <v>80</v>
      </c>
      <c r="I138" s="144">
        <v>15</v>
      </c>
      <c r="J138" s="144">
        <v>2024</v>
      </c>
      <c r="K138" s="142" t="s">
        <v>1113</v>
      </c>
      <c r="L138" s="142" t="s">
        <v>2970</v>
      </c>
      <c r="M138" s="142"/>
    </row>
    <row r="139" spans="1:13" x14ac:dyDescent="0.2">
      <c r="A139" s="136">
        <f t="shared" si="1"/>
        <v>134</v>
      </c>
      <c r="B139" s="1" t="s">
        <v>46</v>
      </c>
      <c r="C139" s="110">
        <v>26</v>
      </c>
      <c r="D139" s="143" t="s">
        <v>2972</v>
      </c>
      <c r="E139" s="144">
        <v>13312</v>
      </c>
      <c r="F139" s="142"/>
      <c r="G139" s="142" t="s">
        <v>2973</v>
      </c>
      <c r="H139" s="2" t="s">
        <v>80</v>
      </c>
      <c r="I139" s="144">
        <v>12</v>
      </c>
      <c r="J139" s="144">
        <v>2014</v>
      </c>
      <c r="K139" s="142" t="s">
        <v>1113</v>
      </c>
      <c r="L139" s="142" t="s">
        <v>2974</v>
      </c>
      <c r="M139" s="142"/>
    </row>
    <row r="140" spans="1:13" x14ac:dyDescent="0.2">
      <c r="A140" s="136">
        <f t="shared" si="1"/>
        <v>135</v>
      </c>
      <c r="B140" s="1" t="s">
        <v>46</v>
      </c>
      <c r="C140" s="110">
        <v>26</v>
      </c>
      <c r="D140" s="147">
        <v>710</v>
      </c>
      <c r="E140" s="144">
        <v>13312</v>
      </c>
      <c r="F140" s="142"/>
      <c r="G140" s="142" t="s">
        <v>3138</v>
      </c>
      <c r="H140" s="2" t="s">
        <v>80</v>
      </c>
      <c r="I140" s="144">
        <v>9</v>
      </c>
      <c r="J140" s="144">
        <v>2022</v>
      </c>
      <c r="K140" s="142" t="s">
        <v>1084</v>
      </c>
      <c r="L140" s="142" t="s">
        <v>3137</v>
      </c>
      <c r="M140" s="142"/>
    </row>
    <row r="141" spans="1:13" x14ac:dyDescent="0.2">
      <c r="A141" s="136">
        <f t="shared" si="1"/>
        <v>136</v>
      </c>
      <c r="B141" s="1" t="s">
        <v>46</v>
      </c>
      <c r="C141" s="110">
        <v>26</v>
      </c>
      <c r="D141" s="147">
        <v>365</v>
      </c>
      <c r="E141" s="144">
        <v>13312</v>
      </c>
      <c r="F141" s="142"/>
      <c r="G141" s="142" t="s">
        <v>2975</v>
      </c>
      <c r="H141" s="2" t="s">
        <v>80</v>
      </c>
      <c r="I141" s="144">
        <v>9</v>
      </c>
      <c r="J141" s="144">
        <v>2015</v>
      </c>
      <c r="K141" s="142" t="s">
        <v>1084</v>
      </c>
      <c r="L141" s="142" t="s">
        <v>2976</v>
      </c>
      <c r="M141" s="142"/>
    </row>
    <row r="142" spans="1:13" x14ac:dyDescent="0.2">
      <c r="A142" s="136">
        <f t="shared" si="1"/>
        <v>137</v>
      </c>
      <c r="B142" s="1" t="s">
        <v>46</v>
      </c>
      <c r="C142" s="110">
        <v>32</v>
      </c>
      <c r="D142" s="143" t="s">
        <v>786</v>
      </c>
      <c r="E142" s="144">
        <v>13292</v>
      </c>
      <c r="F142" s="142"/>
      <c r="G142" s="142"/>
      <c r="H142" s="2" t="s">
        <v>80</v>
      </c>
      <c r="I142" s="144">
        <v>6</v>
      </c>
      <c r="J142" s="144">
        <v>2015</v>
      </c>
      <c r="K142" s="142" t="s">
        <v>2977</v>
      </c>
      <c r="L142" s="142" t="s">
        <v>2978</v>
      </c>
      <c r="M142" s="142"/>
    </row>
    <row r="143" spans="1:13" x14ac:dyDescent="0.2">
      <c r="A143" s="136">
        <f t="shared" si="1"/>
        <v>138</v>
      </c>
      <c r="B143" s="1" t="s">
        <v>46</v>
      </c>
      <c r="C143" s="110">
        <v>32</v>
      </c>
      <c r="D143" s="143" t="s">
        <v>1955</v>
      </c>
      <c r="E143" s="144">
        <v>13292</v>
      </c>
      <c r="F143" s="142"/>
      <c r="G143" s="142" t="s">
        <v>2980</v>
      </c>
      <c r="H143" s="2" t="s">
        <v>80</v>
      </c>
      <c r="I143" s="144">
        <v>5</v>
      </c>
      <c r="J143" s="144">
        <v>2015</v>
      </c>
      <c r="K143" s="142" t="s">
        <v>2977</v>
      </c>
      <c r="L143" s="142" t="s">
        <v>2979</v>
      </c>
      <c r="M143" s="142"/>
    </row>
    <row r="144" spans="1:13" x14ac:dyDescent="0.2">
      <c r="A144" s="136">
        <f t="shared" si="1"/>
        <v>139</v>
      </c>
      <c r="B144" s="1" t="s">
        <v>46</v>
      </c>
      <c r="C144" s="110">
        <v>36</v>
      </c>
      <c r="D144" s="147">
        <v>907</v>
      </c>
      <c r="E144" s="144">
        <v>13311</v>
      </c>
      <c r="F144" s="142"/>
      <c r="G144" s="142" t="s">
        <v>2981</v>
      </c>
      <c r="H144" s="2" t="s">
        <v>80</v>
      </c>
      <c r="I144" s="144">
        <v>6</v>
      </c>
      <c r="J144" s="144">
        <v>2015</v>
      </c>
      <c r="K144" s="142" t="s">
        <v>1113</v>
      </c>
      <c r="L144" s="142" t="s">
        <v>2982</v>
      </c>
      <c r="M144" s="142"/>
    </row>
    <row r="145" spans="1:13" x14ac:dyDescent="0.2">
      <c r="A145" s="136">
        <f t="shared" si="1"/>
        <v>140</v>
      </c>
      <c r="B145" s="1" t="s">
        <v>46</v>
      </c>
      <c r="C145" s="110">
        <v>43</v>
      </c>
      <c r="D145" s="143" t="s">
        <v>2984</v>
      </c>
      <c r="E145" s="144">
        <v>13374</v>
      </c>
      <c r="F145" s="142"/>
      <c r="G145" s="142" t="s">
        <v>2983</v>
      </c>
      <c r="H145" s="2" t="s">
        <v>80</v>
      </c>
      <c r="I145" s="144">
        <v>16</v>
      </c>
      <c r="J145" s="144">
        <v>2020</v>
      </c>
      <c r="K145" s="142" t="s">
        <v>2965</v>
      </c>
      <c r="L145" s="142" t="s">
        <v>2985</v>
      </c>
      <c r="M145" s="142"/>
    </row>
    <row r="146" spans="1:13" x14ac:dyDescent="0.2">
      <c r="A146" s="136">
        <f t="shared" si="1"/>
        <v>141</v>
      </c>
      <c r="B146" s="1" t="s">
        <v>46</v>
      </c>
      <c r="C146" s="110">
        <v>43</v>
      </c>
      <c r="D146" s="143" t="s">
        <v>2986</v>
      </c>
      <c r="E146" s="144">
        <v>13374</v>
      </c>
      <c r="F146" s="142"/>
      <c r="G146" s="142" t="s">
        <v>2987</v>
      </c>
      <c r="H146" s="2" t="s">
        <v>80</v>
      </c>
      <c r="I146" s="144">
        <v>17</v>
      </c>
      <c r="J146" s="144">
        <v>2021</v>
      </c>
      <c r="K146" s="142" t="s">
        <v>2965</v>
      </c>
      <c r="L146" s="142" t="s">
        <v>2988</v>
      </c>
      <c r="M146" s="142"/>
    </row>
    <row r="147" spans="1:13" x14ac:dyDescent="0.2">
      <c r="A147" s="136">
        <f t="shared" si="1"/>
        <v>142</v>
      </c>
      <c r="B147" s="1" t="s">
        <v>49</v>
      </c>
      <c r="C147" s="110">
        <v>1</v>
      </c>
      <c r="D147" s="147">
        <v>26</v>
      </c>
      <c r="E147" s="144">
        <v>17030</v>
      </c>
      <c r="F147" s="142"/>
      <c r="G147" s="142">
        <v>0</v>
      </c>
      <c r="H147" s="2" t="s">
        <v>80</v>
      </c>
      <c r="I147" s="144">
        <v>14</v>
      </c>
      <c r="J147" s="144">
        <v>2015</v>
      </c>
      <c r="K147" s="142" t="s">
        <v>1268</v>
      </c>
      <c r="L147" s="142" t="s">
        <v>2989</v>
      </c>
      <c r="M147" s="142"/>
    </row>
    <row r="148" spans="1:13" x14ac:dyDescent="0.2">
      <c r="A148" s="136">
        <f t="shared" si="1"/>
        <v>143</v>
      </c>
      <c r="B148" s="1" t="s">
        <v>49</v>
      </c>
      <c r="C148" s="110">
        <v>1</v>
      </c>
      <c r="D148" s="147">
        <v>39</v>
      </c>
      <c r="E148" s="144">
        <v>17030</v>
      </c>
      <c r="F148" s="142"/>
      <c r="G148" s="142" t="s">
        <v>2990</v>
      </c>
      <c r="H148" s="2" t="s">
        <v>80</v>
      </c>
      <c r="I148" s="144">
        <v>12</v>
      </c>
      <c r="J148" s="144">
        <v>2022</v>
      </c>
      <c r="K148" s="142" t="s">
        <v>1268</v>
      </c>
      <c r="L148" s="142" t="s">
        <v>3005</v>
      </c>
      <c r="M148" s="142"/>
    </row>
    <row r="149" spans="1:13" x14ac:dyDescent="0.2">
      <c r="A149" s="136">
        <f t="shared" si="1"/>
        <v>144</v>
      </c>
      <c r="B149" s="1" t="s">
        <v>49</v>
      </c>
      <c r="C149" s="110">
        <v>3</v>
      </c>
      <c r="D149" s="147">
        <v>5</v>
      </c>
      <c r="E149" s="144"/>
      <c r="F149" s="142"/>
      <c r="G149" s="142" t="s">
        <v>2991</v>
      </c>
      <c r="H149" s="2" t="s">
        <v>80</v>
      </c>
      <c r="I149" s="144">
        <v>12</v>
      </c>
      <c r="J149" s="144">
        <v>2021</v>
      </c>
      <c r="K149" s="142" t="s">
        <v>2992</v>
      </c>
      <c r="L149" s="142" t="s">
        <v>2993</v>
      </c>
      <c r="M149" s="142"/>
    </row>
    <row r="150" spans="1:13" x14ac:dyDescent="0.2">
      <c r="A150" s="136">
        <f t="shared" si="1"/>
        <v>145</v>
      </c>
      <c r="B150" s="1" t="s">
        <v>49</v>
      </c>
      <c r="C150" s="110">
        <v>3</v>
      </c>
      <c r="D150" s="147">
        <v>8</v>
      </c>
      <c r="E150" s="144"/>
      <c r="F150" s="142"/>
      <c r="G150" s="142" t="s">
        <v>2994</v>
      </c>
      <c r="H150" s="2" t="s">
        <v>80</v>
      </c>
      <c r="I150" s="144">
        <v>15</v>
      </c>
      <c r="J150" s="144"/>
      <c r="K150" s="142" t="s">
        <v>2992</v>
      </c>
      <c r="L150" s="142" t="s">
        <v>2995</v>
      </c>
      <c r="M150" s="142"/>
    </row>
    <row r="151" spans="1:13" x14ac:dyDescent="0.2">
      <c r="A151" s="136">
        <f t="shared" si="1"/>
        <v>146</v>
      </c>
      <c r="B151" s="1" t="s">
        <v>49</v>
      </c>
      <c r="C151" s="110">
        <v>3</v>
      </c>
      <c r="D151" s="147">
        <v>10</v>
      </c>
      <c r="E151" s="144"/>
      <c r="F151" s="142"/>
      <c r="G151" s="142" t="s">
        <v>2997</v>
      </c>
      <c r="H151" s="2" t="s">
        <v>80</v>
      </c>
      <c r="I151" s="144">
        <v>7</v>
      </c>
      <c r="J151" s="144">
        <v>2019</v>
      </c>
      <c r="K151" s="142" t="s">
        <v>2992</v>
      </c>
      <c r="L151" s="142" t="s">
        <v>2996</v>
      </c>
      <c r="M151" s="142"/>
    </row>
    <row r="152" spans="1:13" x14ac:dyDescent="0.2">
      <c r="A152" s="136">
        <f t="shared" si="1"/>
        <v>147</v>
      </c>
      <c r="B152" s="1" t="s">
        <v>49</v>
      </c>
      <c r="C152" s="110">
        <v>3</v>
      </c>
      <c r="D152" s="147">
        <v>2</v>
      </c>
      <c r="E152" s="144"/>
      <c r="F152" s="142"/>
      <c r="G152" s="142" t="s">
        <v>2998</v>
      </c>
      <c r="H152" s="2" t="s">
        <v>80</v>
      </c>
      <c r="I152" s="144">
        <v>9</v>
      </c>
      <c r="J152" s="144">
        <v>2019</v>
      </c>
      <c r="K152" s="142" t="s">
        <v>2992</v>
      </c>
      <c r="L152" s="142" t="s">
        <v>2999</v>
      </c>
      <c r="M152" s="142"/>
    </row>
    <row r="153" spans="1:13" x14ac:dyDescent="0.2">
      <c r="A153" s="136">
        <f>+A151+1</f>
        <v>147</v>
      </c>
      <c r="B153" s="1" t="s">
        <v>49</v>
      </c>
      <c r="C153" s="110">
        <v>4</v>
      </c>
      <c r="D153" s="143" t="s">
        <v>3152</v>
      </c>
      <c r="E153" s="144">
        <v>17110</v>
      </c>
      <c r="F153" s="142"/>
      <c r="G153" s="142" t="s">
        <v>3153</v>
      </c>
      <c r="H153" s="2" t="s">
        <v>80</v>
      </c>
      <c r="I153" s="144">
        <v>5</v>
      </c>
      <c r="J153" s="144">
        <v>2020</v>
      </c>
      <c r="K153" s="142" t="s">
        <v>1349</v>
      </c>
      <c r="L153" s="142" t="s">
        <v>3154</v>
      </c>
      <c r="M153" s="142"/>
    </row>
    <row r="154" spans="1:13" x14ac:dyDescent="0.2">
      <c r="A154" s="136">
        <f>+A152+1</f>
        <v>148</v>
      </c>
      <c r="B154" s="1" t="s">
        <v>49</v>
      </c>
      <c r="C154" s="110">
        <v>5</v>
      </c>
      <c r="D154" s="143" t="s">
        <v>3000</v>
      </c>
      <c r="E154" s="144">
        <v>17110</v>
      </c>
      <c r="F154" s="142"/>
      <c r="G154" s="142" t="s">
        <v>3001</v>
      </c>
      <c r="H154" s="2" t="s">
        <v>80</v>
      </c>
      <c r="I154" s="144">
        <v>7</v>
      </c>
      <c r="J154" s="144">
        <v>2024</v>
      </c>
      <c r="K154" s="142" t="s">
        <v>1349</v>
      </c>
      <c r="L154" s="142" t="s">
        <v>3002</v>
      </c>
      <c r="M154" s="142"/>
    </row>
    <row r="155" spans="1:13" x14ac:dyDescent="0.2">
      <c r="A155" s="136">
        <f t="shared" si="1"/>
        <v>149</v>
      </c>
      <c r="B155" s="1" t="s">
        <v>49</v>
      </c>
      <c r="C155" s="110">
        <v>5</v>
      </c>
      <c r="D155" s="147">
        <v>927</v>
      </c>
      <c r="E155" s="144">
        <v>17110</v>
      </c>
      <c r="F155" s="142"/>
      <c r="G155" s="142" t="s">
        <v>3003</v>
      </c>
      <c r="H155" s="2" t="s">
        <v>80</v>
      </c>
      <c r="I155" s="144">
        <v>2</v>
      </c>
      <c r="J155" s="144">
        <v>2021</v>
      </c>
      <c r="K155" s="142" t="s">
        <v>1349</v>
      </c>
      <c r="L155" s="142" t="s">
        <v>3004</v>
      </c>
      <c r="M155" s="142"/>
    </row>
    <row r="156" spans="1:13" x14ac:dyDescent="0.2">
      <c r="A156" s="136">
        <f t="shared" si="1"/>
        <v>150</v>
      </c>
      <c r="B156" s="1" t="s">
        <v>49</v>
      </c>
      <c r="C156" s="110">
        <v>11</v>
      </c>
      <c r="D156" s="147">
        <v>14</v>
      </c>
      <c r="E156" s="144">
        <v>17023</v>
      </c>
      <c r="F156" s="142"/>
      <c r="G156" s="142" t="s">
        <v>3006</v>
      </c>
      <c r="H156" s="2" t="s">
        <v>80</v>
      </c>
      <c r="I156" s="144">
        <v>7</v>
      </c>
      <c r="J156" s="144">
        <v>2013</v>
      </c>
      <c r="K156" s="142" t="s">
        <v>1433</v>
      </c>
      <c r="L156" s="142" t="s">
        <v>3007</v>
      </c>
      <c r="M156" s="142"/>
    </row>
    <row r="157" spans="1:13" x14ac:dyDescent="0.2">
      <c r="A157" s="136">
        <f t="shared" si="1"/>
        <v>151</v>
      </c>
      <c r="B157" s="1" t="s">
        <v>49</v>
      </c>
      <c r="C157" s="110">
        <v>15</v>
      </c>
      <c r="D157" s="143" t="s">
        <v>3008</v>
      </c>
      <c r="E157" s="144">
        <v>17011</v>
      </c>
      <c r="F157" s="142"/>
      <c r="G157" s="142" t="s">
        <v>3009</v>
      </c>
      <c r="H157" s="2" t="s">
        <v>80</v>
      </c>
      <c r="I157" s="144">
        <v>20</v>
      </c>
      <c r="J157" s="144">
        <v>2021</v>
      </c>
      <c r="K157" s="142" t="s">
        <v>1268</v>
      </c>
      <c r="L157" s="142" t="s">
        <v>3012</v>
      </c>
      <c r="M157" s="142"/>
    </row>
    <row r="158" spans="1:13" x14ac:dyDescent="0.2">
      <c r="A158" s="136">
        <f t="shared" si="1"/>
        <v>152</v>
      </c>
      <c r="B158" s="1" t="s">
        <v>49</v>
      </c>
      <c r="C158" s="110">
        <v>15</v>
      </c>
      <c r="D158" s="147">
        <v>6</v>
      </c>
      <c r="E158" s="144">
        <v>17010</v>
      </c>
      <c r="F158" s="142"/>
      <c r="G158" s="142" t="s">
        <v>3010</v>
      </c>
      <c r="H158" s="2" t="s">
        <v>80</v>
      </c>
      <c r="I158" s="144">
        <v>24</v>
      </c>
      <c r="J158" s="144">
        <v>2017</v>
      </c>
      <c r="K158" s="142" t="s">
        <v>1268</v>
      </c>
      <c r="L158" s="142" t="s">
        <v>3011</v>
      </c>
      <c r="M158" s="142"/>
    </row>
    <row r="159" spans="1:13" x14ac:dyDescent="0.2">
      <c r="A159" s="136">
        <f t="shared" si="1"/>
        <v>153</v>
      </c>
      <c r="B159" s="1" t="s">
        <v>49</v>
      </c>
      <c r="C159" s="110">
        <v>15</v>
      </c>
      <c r="D159" s="143" t="s">
        <v>1655</v>
      </c>
      <c r="E159" s="144">
        <v>17011</v>
      </c>
      <c r="F159" s="142"/>
      <c r="G159" s="142" t="s">
        <v>3013</v>
      </c>
      <c r="H159" s="2" t="s">
        <v>80</v>
      </c>
      <c r="I159" s="144">
        <v>21</v>
      </c>
      <c r="J159" s="144">
        <v>2024</v>
      </c>
      <c r="K159" s="142" t="s">
        <v>1455</v>
      </c>
      <c r="L159" s="142" t="s">
        <v>3015</v>
      </c>
      <c r="M159" s="142"/>
    </row>
    <row r="160" spans="1:13" x14ac:dyDescent="0.2">
      <c r="A160" s="136">
        <f t="shared" si="1"/>
        <v>154</v>
      </c>
      <c r="B160" s="1" t="s">
        <v>49</v>
      </c>
      <c r="C160" s="110">
        <v>15</v>
      </c>
      <c r="D160" s="143" t="s">
        <v>3014</v>
      </c>
      <c r="E160" s="144">
        <v>17011</v>
      </c>
      <c r="F160" s="142"/>
      <c r="G160" s="142" t="s">
        <v>3013</v>
      </c>
      <c r="H160" s="2" t="s">
        <v>80</v>
      </c>
      <c r="I160" s="144">
        <v>4</v>
      </c>
      <c r="J160" s="144">
        <v>2024</v>
      </c>
      <c r="K160" s="142" t="s">
        <v>1455</v>
      </c>
      <c r="L160" s="142" t="s">
        <v>3016</v>
      </c>
      <c r="M160" s="142"/>
    </row>
    <row r="161" spans="1:13" x14ac:dyDescent="0.2">
      <c r="A161" s="136">
        <f t="shared" si="1"/>
        <v>155</v>
      </c>
      <c r="B161" s="1" t="s">
        <v>49</v>
      </c>
      <c r="C161" s="110">
        <v>15</v>
      </c>
      <c r="D161" s="147">
        <v>28</v>
      </c>
      <c r="E161" s="144">
        <v>17010</v>
      </c>
      <c r="F161" s="142"/>
      <c r="G161" s="142" t="s">
        <v>3017</v>
      </c>
      <c r="H161" s="2" t="s">
        <v>80</v>
      </c>
      <c r="I161" s="144">
        <v>13</v>
      </c>
      <c r="J161" s="144">
        <v>2015</v>
      </c>
      <c r="K161" s="142" t="s">
        <v>1455</v>
      </c>
      <c r="L161" s="142" t="s">
        <v>3018</v>
      </c>
      <c r="M161" s="142"/>
    </row>
    <row r="162" spans="1:13" x14ac:dyDescent="0.2">
      <c r="A162" s="136">
        <f t="shared" si="1"/>
        <v>156</v>
      </c>
      <c r="B162" s="1" t="s">
        <v>49</v>
      </c>
      <c r="C162" s="110">
        <v>15</v>
      </c>
      <c r="D162" s="147">
        <v>109</v>
      </c>
      <c r="E162" s="144">
        <v>17011</v>
      </c>
      <c r="F162" s="142"/>
      <c r="G162" s="142" t="s">
        <v>3162</v>
      </c>
      <c r="H162" s="2" t="s">
        <v>80</v>
      </c>
      <c r="I162" s="144">
        <v>10</v>
      </c>
      <c r="J162" s="144">
        <v>2021</v>
      </c>
      <c r="K162" s="142" t="s">
        <v>1455</v>
      </c>
      <c r="L162" s="142" t="s">
        <v>3163</v>
      </c>
      <c r="M162" s="142"/>
    </row>
    <row r="163" spans="1:13" x14ac:dyDescent="0.2">
      <c r="A163" s="136">
        <f>+A161+1</f>
        <v>156</v>
      </c>
      <c r="B163" s="1" t="s">
        <v>49</v>
      </c>
      <c r="C163" s="110">
        <v>17</v>
      </c>
      <c r="D163" s="143" t="s">
        <v>2689</v>
      </c>
      <c r="E163" s="144">
        <v>17012</v>
      </c>
      <c r="F163" s="142"/>
      <c r="G163" s="142" t="s">
        <v>2227</v>
      </c>
      <c r="H163" s="2" t="s">
        <v>80</v>
      </c>
      <c r="I163" s="144">
        <v>2</v>
      </c>
      <c r="J163" s="144">
        <v>2024</v>
      </c>
      <c r="K163" s="142" t="s">
        <v>3019</v>
      </c>
      <c r="L163" s="142" t="s">
        <v>3020</v>
      </c>
      <c r="M163" s="142"/>
    </row>
    <row r="164" spans="1:13" x14ac:dyDescent="0.2">
      <c r="A164" s="136">
        <f t="shared" si="1"/>
        <v>157</v>
      </c>
      <c r="B164" s="1" t="s">
        <v>49</v>
      </c>
      <c r="C164" s="110">
        <v>17</v>
      </c>
      <c r="D164" s="143" t="s">
        <v>1507</v>
      </c>
      <c r="E164" s="144">
        <v>17012</v>
      </c>
      <c r="F164" s="142"/>
      <c r="G164" s="142" t="s">
        <v>2227</v>
      </c>
      <c r="H164" s="2" t="s">
        <v>80</v>
      </c>
      <c r="I164" s="144">
        <v>23</v>
      </c>
      <c r="J164" s="144">
        <v>2017</v>
      </c>
      <c r="K164" s="142" t="s">
        <v>3019</v>
      </c>
      <c r="L164" s="142" t="s">
        <v>3020</v>
      </c>
      <c r="M164" s="142"/>
    </row>
    <row r="165" spans="1:13" x14ac:dyDescent="0.2">
      <c r="A165" s="136">
        <f>+A164+1</f>
        <v>158</v>
      </c>
      <c r="B165" s="1" t="s">
        <v>49</v>
      </c>
      <c r="C165" s="110">
        <v>18</v>
      </c>
      <c r="D165" s="143" t="s">
        <v>3145</v>
      </c>
      <c r="E165" s="144">
        <v>17013</v>
      </c>
      <c r="F165" s="142"/>
      <c r="G165" s="142" t="s">
        <v>3146</v>
      </c>
      <c r="H165" s="2" t="s">
        <v>80</v>
      </c>
      <c r="I165" s="144">
        <v>5</v>
      </c>
      <c r="J165" s="144">
        <v>2019</v>
      </c>
      <c r="K165" s="142" t="s">
        <v>3147</v>
      </c>
      <c r="L165" s="142" t="s">
        <v>3148</v>
      </c>
      <c r="M165" s="142"/>
    </row>
    <row r="166" spans="1:13" x14ac:dyDescent="0.2">
      <c r="A166" s="136">
        <f t="shared" si="1"/>
        <v>159</v>
      </c>
      <c r="B166" s="1" t="s">
        <v>49</v>
      </c>
      <c r="C166" s="110">
        <v>18</v>
      </c>
      <c r="D166" s="147">
        <v>101</v>
      </c>
      <c r="E166" s="144">
        <v>17013</v>
      </c>
      <c r="F166" s="142"/>
      <c r="G166" s="142" t="s">
        <v>3021</v>
      </c>
      <c r="H166" s="2" t="s">
        <v>80</v>
      </c>
      <c r="I166" s="144">
        <v>12</v>
      </c>
      <c r="J166" s="144">
        <v>2013</v>
      </c>
      <c r="K166" s="142" t="s">
        <v>1380</v>
      </c>
      <c r="L166" s="142" t="s">
        <v>3022</v>
      </c>
      <c r="M166" s="142"/>
    </row>
    <row r="167" spans="1:13" x14ac:dyDescent="0.2">
      <c r="A167" s="136">
        <f t="shared" si="1"/>
        <v>160</v>
      </c>
      <c r="B167" s="1" t="s">
        <v>49</v>
      </c>
      <c r="C167" s="110">
        <v>18</v>
      </c>
      <c r="D167" s="147">
        <v>202</v>
      </c>
      <c r="E167" s="144">
        <v>17013</v>
      </c>
      <c r="F167" s="142"/>
      <c r="G167" s="142" t="s">
        <v>3023</v>
      </c>
      <c r="H167" s="2" t="s">
        <v>80</v>
      </c>
      <c r="I167" s="144">
        <v>16</v>
      </c>
      <c r="J167" s="144">
        <v>2013</v>
      </c>
      <c r="K167" s="142" t="s">
        <v>1380</v>
      </c>
      <c r="L167" s="142" t="s">
        <v>3024</v>
      </c>
      <c r="M167" s="142"/>
    </row>
    <row r="168" spans="1:13" x14ac:dyDescent="0.2">
      <c r="A168" s="136">
        <f t="shared" si="1"/>
        <v>161</v>
      </c>
      <c r="B168" s="1" t="s">
        <v>49</v>
      </c>
      <c r="C168" s="110">
        <v>18</v>
      </c>
      <c r="D168" s="147">
        <v>203</v>
      </c>
      <c r="E168" s="144">
        <v>17013</v>
      </c>
      <c r="F168" s="142"/>
      <c r="G168" s="142" t="s">
        <v>3025</v>
      </c>
      <c r="H168" s="2" t="s">
        <v>80</v>
      </c>
      <c r="I168" s="144">
        <v>4</v>
      </c>
      <c r="J168" s="144">
        <v>2015</v>
      </c>
      <c r="K168" s="142" t="s">
        <v>1380</v>
      </c>
      <c r="L168" s="142" t="s">
        <v>3026</v>
      </c>
      <c r="M168" s="142"/>
    </row>
    <row r="169" spans="1:13" x14ac:dyDescent="0.2">
      <c r="A169" s="136">
        <f t="shared" si="1"/>
        <v>162</v>
      </c>
      <c r="B169" s="1" t="s">
        <v>49</v>
      </c>
      <c r="C169" s="110">
        <v>18</v>
      </c>
      <c r="D169" s="143" t="s">
        <v>3028</v>
      </c>
      <c r="E169" s="144">
        <v>17013</v>
      </c>
      <c r="F169" s="142"/>
      <c r="G169" s="142" t="s">
        <v>3027</v>
      </c>
      <c r="H169" s="2" t="s">
        <v>80</v>
      </c>
      <c r="I169" s="144">
        <v>9</v>
      </c>
      <c r="J169" s="144">
        <v>2024</v>
      </c>
      <c r="K169" s="142" t="s">
        <v>1494</v>
      </c>
      <c r="L169" s="142" t="s">
        <v>3029</v>
      </c>
      <c r="M169" s="142"/>
    </row>
    <row r="170" spans="1:13" x14ac:dyDescent="0.2">
      <c r="A170" s="136">
        <f t="shared" si="1"/>
        <v>163</v>
      </c>
      <c r="B170" s="1" t="s">
        <v>49</v>
      </c>
      <c r="C170" s="110">
        <v>18</v>
      </c>
      <c r="D170" s="143" t="s">
        <v>369</v>
      </c>
      <c r="E170" s="144">
        <v>17013</v>
      </c>
      <c r="F170" s="142"/>
      <c r="G170" s="142" t="s">
        <v>3030</v>
      </c>
      <c r="H170" s="2" t="s">
        <v>80</v>
      </c>
      <c r="I170" s="144">
        <v>12</v>
      </c>
      <c r="J170" s="144">
        <v>2019</v>
      </c>
      <c r="K170" s="142" t="s">
        <v>1494</v>
      </c>
      <c r="L170" s="142" t="s">
        <v>3031</v>
      </c>
      <c r="M170" s="142"/>
    </row>
    <row r="171" spans="1:13" x14ac:dyDescent="0.2">
      <c r="A171" s="136">
        <f t="shared" si="1"/>
        <v>164</v>
      </c>
      <c r="B171" s="1" t="s">
        <v>49</v>
      </c>
      <c r="C171" s="110">
        <v>18</v>
      </c>
      <c r="D171" s="147">
        <v>22</v>
      </c>
      <c r="E171" s="144">
        <v>17013</v>
      </c>
      <c r="F171" s="142"/>
      <c r="G171" s="142" t="s">
        <v>2733</v>
      </c>
      <c r="H171" s="2" t="s">
        <v>80</v>
      </c>
      <c r="I171" s="144">
        <v>9</v>
      </c>
      <c r="J171" s="144">
        <v>2012</v>
      </c>
      <c r="K171" s="142" t="s">
        <v>1080</v>
      </c>
      <c r="L171" s="142" t="s">
        <v>3032</v>
      </c>
      <c r="M171" s="142"/>
    </row>
    <row r="172" spans="1:13" x14ac:dyDescent="0.2">
      <c r="A172" s="136">
        <f t="shared" si="1"/>
        <v>165</v>
      </c>
      <c r="B172" s="1" t="s">
        <v>49</v>
      </c>
      <c r="C172" s="110">
        <v>19</v>
      </c>
      <c r="D172" s="143" t="s">
        <v>3034</v>
      </c>
      <c r="E172" s="144">
        <v>17042</v>
      </c>
      <c r="F172" s="142"/>
      <c r="G172" s="142" t="s">
        <v>3033</v>
      </c>
      <c r="H172" s="2" t="s">
        <v>80</v>
      </c>
      <c r="I172" s="144">
        <v>16</v>
      </c>
      <c r="J172" s="144">
        <v>2023</v>
      </c>
      <c r="K172" s="142" t="s">
        <v>3035</v>
      </c>
      <c r="L172" s="142" t="s">
        <v>3036</v>
      </c>
      <c r="M172" s="142"/>
    </row>
    <row r="173" spans="1:13" x14ac:dyDescent="0.2">
      <c r="A173" s="136">
        <f t="shared" si="1"/>
        <v>166</v>
      </c>
      <c r="B173" s="1" t="s">
        <v>49</v>
      </c>
      <c r="C173" s="110">
        <v>19</v>
      </c>
      <c r="D173" s="143" t="s">
        <v>412</v>
      </c>
      <c r="E173" s="144">
        <v>17042</v>
      </c>
      <c r="F173" s="142"/>
      <c r="G173" s="142" t="s">
        <v>3033</v>
      </c>
      <c r="H173" s="2" t="s">
        <v>80</v>
      </c>
      <c r="I173" s="144">
        <v>16</v>
      </c>
      <c r="J173" s="144">
        <v>2023</v>
      </c>
      <c r="K173" s="142" t="s">
        <v>3035</v>
      </c>
      <c r="L173" s="142" t="s">
        <v>3037</v>
      </c>
      <c r="M173" s="142"/>
    </row>
    <row r="174" spans="1:13" x14ac:dyDescent="0.2">
      <c r="A174" s="136">
        <f t="shared" si="1"/>
        <v>167</v>
      </c>
      <c r="B174" s="1" t="s">
        <v>49</v>
      </c>
      <c r="C174" s="110">
        <v>20</v>
      </c>
      <c r="D174" s="147">
        <v>6</v>
      </c>
      <c r="E174" s="144">
        <v>17042</v>
      </c>
      <c r="F174" s="142"/>
      <c r="G174" s="142" t="s">
        <v>3038</v>
      </c>
      <c r="H174" s="2" t="s">
        <v>80</v>
      </c>
      <c r="I174" s="144">
        <v>16</v>
      </c>
      <c r="J174" s="144">
        <v>2014</v>
      </c>
      <c r="K174" s="142" t="s">
        <v>1313</v>
      </c>
      <c r="L174" s="142" t="s">
        <v>3039</v>
      </c>
      <c r="M174" s="142"/>
    </row>
    <row r="175" spans="1:13" x14ac:dyDescent="0.2">
      <c r="A175" s="136">
        <f t="shared" si="1"/>
        <v>168</v>
      </c>
      <c r="B175" s="1" t="s">
        <v>49</v>
      </c>
      <c r="C175" s="110">
        <v>20</v>
      </c>
      <c r="D175" s="147">
        <v>31</v>
      </c>
      <c r="E175" s="144">
        <v>17042</v>
      </c>
      <c r="F175" s="142"/>
      <c r="G175" s="142" t="s">
        <v>3040</v>
      </c>
      <c r="H175" s="2" t="s">
        <v>80</v>
      </c>
      <c r="I175" s="144">
        <v>8</v>
      </c>
      <c r="J175" s="144">
        <v>2019</v>
      </c>
      <c r="K175" s="142" t="s">
        <v>1268</v>
      </c>
      <c r="L175" s="142" t="s">
        <v>3041</v>
      </c>
      <c r="M175" s="142"/>
    </row>
    <row r="176" spans="1:13" x14ac:dyDescent="0.2">
      <c r="A176" s="136">
        <f t="shared" si="1"/>
        <v>169</v>
      </c>
      <c r="B176" s="1" t="s">
        <v>49</v>
      </c>
      <c r="C176" s="110">
        <v>20</v>
      </c>
      <c r="D176" s="147">
        <v>81</v>
      </c>
      <c r="E176" s="144">
        <v>17042</v>
      </c>
      <c r="F176" s="142"/>
      <c r="G176" s="142" t="s">
        <v>3042</v>
      </c>
      <c r="H176" s="2" t="s">
        <v>80</v>
      </c>
      <c r="I176" s="144">
        <v>9</v>
      </c>
      <c r="J176" s="144">
        <v>2016</v>
      </c>
      <c r="K176" s="142" t="s">
        <v>1268</v>
      </c>
      <c r="L176" s="142" t="s">
        <v>3043</v>
      </c>
      <c r="M176" s="142"/>
    </row>
    <row r="177" spans="1:15" x14ac:dyDescent="0.2">
      <c r="A177" s="136">
        <f t="shared" si="1"/>
        <v>170</v>
      </c>
      <c r="B177" s="1" t="s">
        <v>49</v>
      </c>
      <c r="C177" s="110">
        <v>20</v>
      </c>
      <c r="D177" s="143" t="s">
        <v>539</v>
      </c>
      <c r="E177" s="144">
        <v>17042</v>
      </c>
      <c r="F177" s="142"/>
      <c r="G177" s="2" t="s">
        <v>3171</v>
      </c>
      <c r="H177" s="2" t="s">
        <v>80</v>
      </c>
      <c r="I177" s="144">
        <v>22</v>
      </c>
      <c r="J177" s="144">
        <v>2024</v>
      </c>
      <c r="K177" s="142" t="s">
        <v>1268</v>
      </c>
      <c r="L177" s="142" t="s">
        <v>3044</v>
      </c>
      <c r="M177" s="142"/>
    </row>
    <row r="178" spans="1:15" x14ac:dyDescent="0.2">
      <c r="A178" s="136">
        <f t="shared" si="1"/>
        <v>171</v>
      </c>
      <c r="B178" s="1" t="s">
        <v>49</v>
      </c>
      <c r="C178" s="110">
        <v>20</v>
      </c>
      <c r="D178" s="143" t="s">
        <v>540</v>
      </c>
      <c r="E178" s="144">
        <v>17042</v>
      </c>
      <c r="F178" s="142"/>
      <c r="G178" s="2" t="s">
        <v>3171</v>
      </c>
      <c r="H178" s="2" t="s">
        <v>80</v>
      </c>
      <c r="I178" s="144">
        <v>22</v>
      </c>
      <c r="J178" s="144">
        <v>2024</v>
      </c>
      <c r="K178" s="142" t="s">
        <v>1268</v>
      </c>
      <c r="L178" s="142" t="s">
        <v>3045</v>
      </c>
      <c r="M178" s="142"/>
    </row>
    <row r="179" spans="1:15" x14ac:dyDescent="0.2">
      <c r="A179" s="136">
        <f t="shared" si="1"/>
        <v>172</v>
      </c>
      <c r="B179" s="1" t="s">
        <v>49</v>
      </c>
      <c r="C179" s="110">
        <v>20</v>
      </c>
      <c r="D179" s="143" t="s">
        <v>769</v>
      </c>
      <c r="E179" s="144">
        <v>17042</v>
      </c>
      <c r="F179" s="142"/>
      <c r="G179" s="2" t="s">
        <v>3171</v>
      </c>
      <c r="H179" s="2" t="s">
        <v>80</v>
      </c>
      <c r="I179" s="144">
        <v>22</v>
      </c>
      <c r="J179" s="144">
        <v>2024</v>
      </c>
      <c r="K179" s="142" t="s">
        <v>1268</v>
      </c>
      <c r="L179" s="142" t="s">
        <v>3047</v>
      </c>
      <c r="M179" s="142"/>
    </row>
    <row r="180" spans="1:15" x14ac:dyDescent="0.2">
      <c r="A180" s="136">
        <f t="shared" si="1"/>
        <v>173</v>
      </c>
      <c r="B180" s="1" t="s">
        <v>49</v>
      </c>
      <c r="C180" s="110">
        <v>24</v>
      </c>
      <c r="D180" s="143" t="s">
        <v>3185</v>
      </c>
      <c r="E180" s="144">
        <v>17110</v>
      </c>
      <c r="F180" s="142"/>
      <c r="G180" s="142" t="s">
        <v>3186</v>
      </c>
      <c r="H180" s="2" t="s">
        <v>80</v>
      </c>
      <c r="I180" s="2">
        <v>2</v>
      </c>
      <c r="J180" s="144">
        <v>2022</v>
      </c>
      <c r="K180" s="144" t="s">
        <v>1349</v>
      </c>
      <c r="L180" s="142" t="s">
        <v>3188</v>
      </c>
      <c r="M180" s="142"/>
      <c r="N180" s="1"/>
      <c r="O180" s="25"/>
    </row>
    <row r="181" spans="1:15" x14ac:dyDescent="0.2">
      <c r="A181" s="136">
        <f t="shared" si="1"/>
        <v>174</v>
      </c>
      <c r="B181" s="1" t="s">
        <v>49</v>
      </c>
      <c r="C181" s="110">
        <v>24</v>
      </c>
      <c r="D181" s="143" t="s">
        <v>3187</v>
      </c>
      <c r="E181" s="144">
        <v>17110</v>
      </c>
      <c r="F181" s="142"/>
      <c r="G181" s="142" t="s">
        <v>3186</v>
      </c>
      <c r="H181" s="2" t="s">
        <v>80</v>
      </c>
      <c r="I181" s="2">
        <v>10</v>
      </c>
      <c r="J181" s="144">
        <v>2022</v>
      </c>
      <c r="K181" s="144" t="s">
        <v>1349</v>
      </c>
      <c r="L181" s="142" t="s">
        <v>3189</v>
      </c>
      <c r="M181" s="142"/>
      <c r="N181" s="1"/>
      <c r="O181" s="25"/>
    </row>
    <row r="182" spans="1:15" x14ac:dyDescent="0.2">
      <c r="A182" s="136">
        <f t="shared" si="1"/>
        <v>175</v>
      </c>
      <c r="B182" s="1" t="s">
        <v>45</v>
      </c>
      <c r="C182" s="110">
        <v>2</v>
      </c>
      <c r="D182" s="147">
        <v>24</v>
      </c>
      <c r="E182" s="144">
        <v>16050</v>
      </c>
      <c r="F182" s="142"/>
      <c r="G182" s="142" t="s">
        <v>3046</v>
      </c>
      <c r="H182" s="2" t="s">
        <v>80</v>
      </c>
      <c r="I182" s="144">
        <v>10</v>
      </c>
      <c r="J182" s="144"/>
      <c r="K182" s="142" t="s">
        <v>39</v>
      </c>
      <c r="L182" s="142" t="s">
        <v>3048</v>
      </c>
      <c r="M182" s="142"/>
    </row>
    <row r="183" spans="1:15" x14ac:dyDescent="0.2">
      <c r="A183" s="136">
        <f t="shared" si="1"/>
        <v>176</v>
      </c>
      <c r="B183" s="1" t="s">
        <v>45</v>
      </c>
      <c r="C183" s="110">
        <v>2</v>
      </c>
      <c r="D183" s="143" t="s">
        <v>1523</v>
      </c>
      <c r="E183" s="144">
        <v>16050</v>
      </c>
      <c r="F183" s="142"/>
      <c r="G183" s="142" t="s">
        <v>3049</v>
      </c>
      <c r="H183" s="2" t="s">
        <v>80</v>
      </c>
      <c r="I183" s="144">
        <v>17</v>
      </c>
      <c r="J183" s="144">
        <v>2019</v>
      </c>
      <c r="K183" s="142" t="s">
        <v>192</v>
      </c>
      <c r="L183" s="142" t="s">
        <v>3050</v>
      </c>
      <c r="M183" s="142"/>
    </row>
    <row r="184" spans="1:15" x14ac:dyDescent="0.2">
      <c r="A184" s="136">
        <f t="shared" si="1"/>
        <v>177</v>
      </c>
      <c r="B184" s="1" t="s">
        <v>45</v>
      </c>
      <c r="C184" s="110">
        <v>2</v>
      </c>
      <c r="D184" s="147">
        <v>46</v>
      </c>
      <c r="E184" s="144"/>
      <c r="F184" s="142"/>
      <c r="G184" s="142" t="s">
        <v>3051</v>
      </c>
      <c r="H184" s="2" t="s">
        <v>80</v>
      </c>
      <c r="I184" s="144">
        <v>15</v>
      </c>
      <c r="J184" s="144">
        <v>2009</v>
      </c>
      <c r="K184" s="142" t="s">
        <v>2721</v>
      </c>
      <c r="L184" s="142" t="s">
        <v>3052</v>
      </c>
      <c r="M184" s="142"/>
    </row>
    <row r="185" spans="1:15" x14ac:dyDescent="0.2">
      <c r="A185" s="136">
        <f t="shared" si="1"/>
        <v>178</v>
      </c>
      <c r="B185" s="1" t="s">
        <v>45</v>
      </c>
      <c r="C185" s="110">
        <v>13</v>
      </c>
      <c r="D185" s="147">
        <v>14</v>
      </c>
      <c r="E185" s="144">
        <v>16091</v>
      </c>
      <c r="F185" s="142"/>
      <c r="G185" s="142" t="s">
        <v>3054</v>
      </c>
      <c r="H185" s="2" t="s">
        <v>80</v>
      </c>
      <c r="I185" s="144">
        <v>16</v>
      </c>
      <c r="J185" s="144">
        <v>2016</v>
      </c>
      <c r="K185" s="142" t="s">
        <v>1146</v>
      </c>
      <c r="L185" s="142" t="s">
        <v>3053</v>
      </c>
      <c r="M185" s="142"/>
    </row>
    <row r="186" spans="1:15" x14ac:dyDescent="0.2">
      <c r="A186" s="136">
        <f t="shared" si="1"/>
        <v>179</v>
      </c>
      <c r="B186" s="1" t="s">
        <v>45</v>
      </c>
      <c r="C186" s="110">
        <v>17</v>
      </c>
      <c r="D186" s="147">
        <v>50</v>
      </c>
      <c r="E186" s="144"/>
      <c r="F186" s="142"/>
      <c r="G186" s="142" t="s">
        <v>3183</v>
      </c>
      <c r="H186" s="2" t="s">
        <v>80</v>
      </c>
      <c r="I186" s="144">
        <v>16</v>
      </c>
      <c r="J186" s="144">
        <v>2020</v>
      </c>
      <c r="K186" s="142" t="s">
        <v>3056</v>
      </c>
      <c r="L186" s="142" t="s">
        <v>3184</v>
      </c>
      <c r="M186" s="142"/>
    </row>
    <row r="187" spans="1:15" x14ac:dyDescent="0.2">
      <c r="A187" s="136">
        <f t="shared" si="1"/>
        <v>180</v>
      </c>
      <c r="B187" s="1" t="s">
        <v>45</v>
      </c>
      <c r="C187" s="110">
        <v>19</v>
      </c>
      <c r="D187" s="143" t="s">
        <v>588</v>
      </c>
      <c r="E187" s="144">
        <v>16067</v>
      </c>
      <c r="F187" s="142"/>
      <c r="G187" s="142" t="s">
        <v>3170</v>
      </c>
      <c r="H187" s="2" t="s">
        <v>80</v>
      </c>
      <c r="I187" s="144">
        <v>10</v>
      </c>
      <c r="J187" s="144">
        <v>2016</v>
      </c>
      <c r="K187" s="142" t="s">
        <v>3056</v>
      </c>
      <c r="L187" s="142" t="s">
        <v>3057</v>
      </c>
      <c r="M187" s="142"/>
    </row>
    <row r="188" spans="1:15" x14ac:dyDescent="0.2">
      <c r="A188" s="136">
        <f t="shared" si="1"/>
        <v>181</v>
      </c>
      <c r="B188" s="1" t="s">
        <v>45</v>
      </c>
      <c r="C188" s="110">
        <v>26</v>
      </c>
      <c r="D188" s="147">
        <v>13</v>
      </c>
      <c r="E188" s="144">
        <v>16020</v>
      </c>
      <c r="F188" s="142"/>
      <c r="G188" s="142" t="s">
        <v>3058</v>
      </c>
      <c r="H188" s="2" t="s">
        <v>80</v>
      </c>
      <c r="I188" s="144">
        <v>13</v>
      </c>
      <c r="J188" s="144">
        <v>2020</v>
      </c>
      <c r="K188" s="142" t="s">
        <v>3059</v>
      </c>
      <c r="L188" s="142" t="s">
        <v>3060</v>
      </c>
      <c r="M188" s="142"/>
    </row>
    <row r="189" spans="1:15" x14ac:dyDescent="0.2">
      <c r="A189" s="136">
        <f t="shared" si="1"/>
        <v>182</v>
      </c>
      <c r="B189" s="1" t="s">
        <v>45</v>
      </c>
      <c r="C189" s="110">
        <v>26</v>
      </c>
      <c r="D189" s="143" t="s">
        <v>334</v>
      </c>
      <c r="E189" s="144">
        <v>16020</v>
      </c>
      <c r="F189" s="142"/>
      <c r="G189" s="142" t="s">
        <v>3061</v>
      </c>
      <c r="H189" s="2" t="s">
        <v>80</v>
      </c>
      <c r="I189" s="144">
        <v>7</v>
      </c>
      <c r="J189" s="144">
        <v>2017</v>
      </c>
      <c r="K189" s="142" t="s">
        <v>3059</v>
      </c>
      <c r="L189" s="142" t="s">
        <v>3062</v>
      </c>
      <c r="M189" s="142"/>
    </row>
    <row r="190" spans="1:15" x14ac:dyDescent="0.2">
      <c r="A190" s="136">
        <f t="shared" si="1"/>
        <v>183</v>
      </c>
      <c r="B190" s="1" t="s">
        <v>45</v>
      </c>
      <c r="C190" s="110">
        <v>26</v>
      </c>
      <c r="D190" s="143" t="s">
        <v>3063</v>
      </c>
      <c r="E190" s="144">
        <v>16020</v>
      </c>
      <c r="F190" s="142"/>
      <c r="G190" s="142" t="s">
        <v>3061</v>
      </c>
      <c r="H190" s="2" t="s">
        <v>80</v>
      </c>
      <c r="I190" s="144">
        <v>7</v>
      </c>
      <c r="J190" s="144">
        <v>2023</v>
      </c>
      <c r="K190" s="142" t="s">
        <v>3059</v>
      </c>
      <c r="L190" s="142" t="s">
        <v>3064</v>
      </c>
      <c r="M190" s="142"/>
    </row>
    <row r="191" spans="1:15" x14ac:dyDescent="0.2">
      <c r="A191" s="136">
        <f t="shared" si="1"/>
        <v>184</v>
      </c>
      <c r="B191" s="1" t="s">
        <v>45</v>
      </c>
      <c r="C191" s="110">
        <v>26</v>
      </c>
      <c r="D191" s="143" t="s">
        <v>336</v>
      </c>
      <c r="E191" s="144">
        <v>16020</v>
      </c>
      <c r="F191" s="142"/>
      <c r="G191" s="142" t="s">
        <v>3065</v>
      </c>
      <c r="H191" s="2" t="s">
        <v>80</v>
      </c>
      <c r="I191" s="144">
        <v>10</v>
      </c>
      <c r="J191" s="144">
        <v>2019</v>
      </c>
      <c r="K191" s="142" t="s">
        <v>3059</v>
      </c>
      <c r="L191" s="142" t="s">
        <v>3066</v>
      </c>
      <c r="M191" s="142"/>
    </row>
    <row r="192" spans="1:15" x14ac:dyDescent="0.2">
      <c r="A192" s="136">
        <f t="shared" si="1"/>
        <v>185</v>
      </c>
      <c r="B192" s="1" t="s">
        <v>45</v>
      </c>
      <c r="C192" s="110">
        <v>26</v>
      </c>
      <c r="D192" s="147">
        <v>52</v>
      </c>
      <c r="E192" s="144">
        <v>16020</v>
      </c>
      <c r="F192" s="142"/>
      <c r="G192" s="142" t="s">
        <v>3067</v>
      </c>
      <c r="H192" s="2" t="s">
        <v>80</v>
      </c>
      <c r="I192" s="144">
        <v>5</v>
      </c>
      <c r="J192" s="144">
        <v>2019</v>
      </c>
      <c r="K192" s="142" t="s">
        <v>1319</v>
      </c>
      <c r="L192" s="142" t="s">
        <v>3068</v>
      </c>
      <c r="M192" s="142"/>
    </row>
    <row r="193" spans="1:13" x14ac:dyDescent="0.2">
      <c r="A193" s="136">
        <f t="shared" si="1"/>
        <v>186</v>
      </c>
      <c r="B193" s="1" t="s">
        <v>45</v>
      </c>
      <c r="C193" s="110">
        <v>27</v>
      </c>
      <c r="D193" s="147">
        <v>92</v>
      </c>
      <c r="E193" s="144"/>
      <c r="F193" s="142"/>
      <c r="G193" s="142" t="s">
        <v>3069</v>
      </c>
      <c r="H193" s="2" t="s">
        <v>80</v>
      </c>
      <c r="I193" s="144">
        <v>7</v>
      </c>
      <c r="J193" s="144">
        <v>2012</v>
      </c>
      <c r="K193" s="142" t="s">
        <v>2721</v>
      </c>
      <c r="L193" s="142" t="s">
        <v>3070</v>
      </c>
      <c r="M193" s="142"/>
    </row>
    <row r="194" spans="1:13" x14ac:dyDescent="0.2">
      <c r="A194" s="136">
        <f t="shared" si="1"/>
        <v>187</v>
      </c>
      <c r="B194" s="1" t="s">
        <v>45</v>
      </c>
      <c r="C194" s="110">
        <v>27</v>
      </c>
      <c r="D194" s="147">
        <v>24</v>
      </c>
      <c r="E194" s="144">
        <v>16052</v>
      </c>
      <c r="F194" s="142"/>
      <c r="G194" s="142" t="s">
        <v>3071</v>
      </c>
      <c r="H194" s="2" t="s">
        <v>80</v>
      </c>
      <c r="I194" s="144">
        <v>9</v>
      </c>
      <c r="J194" s="144">
        <v>2016</v>
      </c>
      <c r="K194" s="142" t="s">
        <v>239</v>
      </c>
      <c r="L194" s="142" t="s">
        <v>3072</v>
      </c>
      <c r="M194" s="142"/>
    </row>
    <row r="195" spans="1:13" x14ac:dyDescent="0.2">
      <c r="A195" s="136">
        <f t="shared" si="1"/>
        <v>188</v>
      </c>
      <c r="B195" s="1" t="s">
        <v>45</v>
      </c>
      <c r="C195" s="110">
        <v>27</v>
      </c>
      <c r="D195" s="143" t="s">
        <v>651</v>
      </c>
      <c r="E195" s="144">
        <v>16052</v>
      </c>
      <c r="F195" s="142"/>
      <c r="G195" s="142" t="s">
        <v>3071</v>
      </c>
      <c r="H195" s="2" t="s">
        <v>80</v>
      </c>
      <c r="I195" s="144">
        <v>9</v>
      </c>
      <c r="J195" s="144">
        <v>2016</v>
      </c>
      <c r="K195" s="142" t="s">
        <v>239</v>
      </c>
      <c r="L195" s="142" t="s">
        <v>3073</v>
      </c>
      <c r="M195" s="142"/>
    </row>
    <row r="196" spans="1:13" x14ac:dyDescent="0.2">
      <c r="A196" s="136">
        <f t="shared" si="1"/>
        <v>189</v>
      </c>
      <c r="B196" s="1" t="s">
        <v>47</v>
      </c>
      <c r="C196" s="110">
        <v>29</v>
      </c>
      <c r="D196" s="110">
        <v>19</v>
      </c>
      <c r="E196" s="144">
        <v>18072</v>
      </c>
      <c r="F196" s="142"/>
      <c r="G196" s="142" t="s">
        <v>3075</v>
      </c>
      <c r="H196" s="2" t="s">
        <v>80</v>
      </c>
      <c r="I196" s="144">
        <v>7</v>
      </c>
      <c r="J196" s="144">
        <v>2015</v>
      </c>
      <c r="K196" s="142" t="s">
        <v>508</v>
      </c>
      <c r="L196" s="142" t="s">
        <v>3074</v>
      </c>
      <c r="M196" s="142"/>
    </row>
    <row r="197" spans="1:13" x14ac:dyDescent="0.2">
      <c r="A197" s="136">
        <f t="shared" si="1"/>
        <v>190</v>
      </c>
      <c r="B197" s="1" t="s">
        <v>47</v>
      </c>
      <c r="C197" s="110">
        <v>12</v>
      </c>
      <c r="D197" s="147">
        <v>41</v>
      </c>
      <c r="E197" s="144">
        <v>18030</v>
      </c>
      <c r="F197" s="142"/>
      <c r="G197" s="142" t="s">
        <v>3076</v>
      </c>
      <c r="H197" s="2" t="s">
        <v>80</v>
      </c>
      <c r="I197" s="144">
        <v>6</v>
      </c>
      <c r="J197" s="144"/>
      <c r="K197" s="142" t="s">
        <v>508</v>
      </c>
      <c r="L197" s="142" t="s">
        <v>3077</v>
      </c>
      <c r="M197" s="142"/>
    </row>
    <row r="198" spans="1:13" x14ac:dyDescent="0.2">
      <c r="A198" s="140"/>
      <c r="B198" s="142"/>
      <c r="C198" s="110"/>
      <c r="D198" s="143"/>
      <c r="E198" s="144"/>
      <c r="F198" s="142"/>
      <c r="G198" s="142"/>
      <c r="H198" s="142"/>
      <c r="I198" s="144"/>
      <c r="J198" s="144"/>
      <c r="K198" s="142"/>
      <c r="L198" s="142"/>
      <c r="M198" s="142"/>
    </row>
    <row r="199" spans="1:13" x14ac:dyDescent="0.2">
      <c r="A199" s="140"/>
      <c r="B199" s="142"/>
      <c r="C199" s="110"/>
      <c r="D199" s="143"/>
      <c r="E199" s="144"/>
      <c r="F199" s="142"/>
      <c r="G199" s="142"/>
      <c r="H199" s="142"/>
      <c r="I199" s="144"/>
      <c r="J199" s="144"/>
      <c r="K199" s="142"/>
      <c r="L199" s="142"/>
      <c r="M199" s="142"/>
    </row>
    <row r="200" spans="1:13" x14ac:dyDescent="0.2">
      <c r="A200" s="140"/>
      <c r="B200" s="142"/>
      <c r="C200" s="110"/>
      <c r="D200" s="143"/>
      <c r="E200" s="144"/>
      <c r="F200" s="142"/>
      <c r="G200" s="142"/>
      <c r="H200" s="142"/>
      <c r="I200" s="144"/>
      <c r="J200" s="144"/>
      <c r="K200" s="142"/>
      <c r="L200" s="142"/>
      <c r="M200" s="142"/>
    </row>
    <row r="201" spans="1:13" x14ac:dyDescent="0.2">
      <c r="A201" s="140"/>
      <c r="B201" s="142"/>
      <c r="C201" s="110"/>
      <c r="D201" s="143"/>
      <c r="E201" s="144"/>
      <c r="F201" s="142"/>
      <c r="G201" s="142"/>
      <c r="H201" s="142"/>
      <c r="I201" s="144"/>
      <c r="J201" s="144"/>
      <c r="K201" s="142"/>
      <c r="L201" s="142"/>
      <c r="M201" s="142"/>
    </row>
    <row r="202" spans="1:13" x14ac:dyDescent="0.2">
      <c r="A202" s="140"/>
      <c r="B202" s="142"/>
      <c r="C202" s="110"/>
      <c r="D202" s="143"/>
      <c r="E202" s="144"/>
      <c r="F202" s="142"/>
      <c r="G202" s="142"/>
      <c r="H202" s="142"/>
      <c r="I202" s="144"/>
      <c r="J202" s="144"/>
      <c r="K202" s="142"/>
      <c r="L202" s="142"/>
      <c r="M202" s="142"/>
    </row>
    <row r="203" spans="1:13" x14ac:dyDescent="0.2">
      <c r="A203" s="140"/>
      <c r="B203" s="142"/>
      <c r="C203" s="110"/>
      <c r="D203" s="143"/>
      <c r="E203" s="144"/>
      <c r="F203" s="142"/>
      <c r="G203" s="142"/>
      <c r="H203" s="142"/>
      <c r="I203" s="144"/>
      <c r="J203" s="144"/>
      <c r="K203" s="142"/>
      <c r="L203" s="142"/>
      <c r="M203" s="142"/>
    </row>
    <row r="204" spans="1:13" x14ac:dyDescent="0.2">
      <c r="A204" s="140"/>
      <c r="B204" s="142"/>
      <c r="C204" s="110"/>
      <c r="D204" s="143"/>
      <c r="E204" s="144"/>
      <c r="F204" s="142"/>
      <c r="G204" s="142"/>
      <c r="H204" s="142"/>
      <c r="I204" s="144"/>
      <c r="J204" s="144"/>
      <c r="K204" s="142"/>
      <c r="L204" s="142"/>
      <c r="M204" s="142"/>
    </row>
    <row r="205" spans="1:13" x14ac:dyDescent="0.2">
      <c r="A205" s="140"/>
      <c r="B205" s="142"/>
      <c r="C205" s="110"/>
      <c r="D205" s="143"/>
      <c r="E205" s="144"/>
      <c r="F205" s="142"/>
      <c r="G205" s="142"/>
      <c r="H205" s="142"/>
      <c r="I205" s="144"/>
      <c r="J205" s="144"/>
      <c r="K205" s="142"/>
      <c r="L205" s="142"/>
      <c r="M205" s="142"/>
    </row>
    <row r="206" spans="1:13" x14ac:dyDescent="0.2">
      <c r="A206" s="140"/>
      <c r="B206" s="142"/>
      <c r="C206" s="110"/>
      <c r="D206" s="143"/>
      <c r="E206" s="144"/>
      <c r="F206" s="142"/>
      <c r="G206" s="142"/>
      <c r="H206" s="142"/>
      <c r="I206" s="144"/>
      <c r="J206" s="144"/>
      <c r="K206" s="142"/>
      <c r="L206" s="142"/>
      <c r="M206" s="142"/>
    </row>
    <row r="207" spans="1:13" x14ac:dyDescent="0.2">
      <c r="A207" s="140"/>
      <c r="B207" s="142"/>
      <c r="C207" s="110"/>
      <c r="D207" s="143"/>
      <c r="E207" s="144"/>
      <c r="F207" s="142"/>
      <c r="G207" s="142"/>
      <c r="H207" s="142"/>
      <c r="I207" s="144"/>
      <c r="J207" s="144"/>
      <c r="K207" s="142"/>
      <c r="L207" s="142"/>
      <c r="M207" s="142"/>
    </row>
    <row r="208" spans="1:13" x14ac:dyDescent="0.2">
      <c r="A208" s="140"/>
      <c r="B208" s="142"/>
      <c r="C208" s="110"/>
      <c r="D208" s="143"/>
      <c r="E208" s="144"/>
      <c r="F208" s="142"/>
      <c r="G208" s="142"/>
      <c r="H208" s="142"/>
      <c r="I208" s="144"/>
      <c r="J208" s="144"/>
      <c r="K208" s="142"/>
      <c r="L208" s="142"/>
      <c r="M208" s="142"/>
    </row>
    <row r="209" spans="1:13" x14ac:dyDescent="0.2">
      <c r="A209" s="140"/>
      <c r="B209" s="142"/>
      <c r="C209" s="110"/>
      <c r="D209" s="143"/>
      <c r="E209" s="144"/>
      <c r="F209" s="142"/>
      <c r="G209" s="142"/>
      <c r="H209" s="142"/>
      <c r="I209" s="144"/>
      <c r="J209" s="144"/>
      <c r="K209" s="142"/>
      <c r="L209" s="142"/>
      <c r="M209" s="142"/>
    </row>
    <row r="210" spans="1:13" x14ac:dyDescent="0.2">
      <c r="A210" s="140"/>
      <c r="B210" s="142"/>
      <c r="C210" s="110"/>
      <c r="D210" s="143"/>
      <c r="E210" s="144"/>
      <c r="F210" s="142"/>
      <c r="G210" s="142"/>
      <c r="H210" s="142"/>
      <c r="I210" s="144"/>
      <c r="J210" s="144"/>
      <c r="K210" s="142"/>
      <c r="L210" s="142"/>
      <c r="M210" s="142"/>
    </row>
    <row r="211" spans="1:13" x14ac:dyDescent="0.2">
      <c r="A211" s="140"/>
      <c r="B211" s="142"/>
      <c r="C211" s="110"/>
      <c r="D211" s="143"/>
      <c r="E211" s="144"/>
      <c r="F211" s="142"/>
      <c r="G211" s="142"/>
      <c r="H211" s="142"/>
      <c r="I211" s="144"/>
      <c r="J211" s="144"/>
      <c r="K211" s="142"/>
      <c r="L211" s="142"/>
      <c r="M211" s="142"/>
    </row>
    <row r="212" spans="1:13" x14ac:dyDescent="0.2">
      <c r="A212" s="140"/>
      <c r="B212" s="142"/>
      <c r="C212" s="110"/>
      <c r="D212" s="143"/>
      <c r="E212" s="144"/>
      <c r="F212" s="142"/>
      <c r="G212" s="142"/>
      <c r="H212" s="142"/>
      <c r="I212" s="144"/>
      <c r="J212" s="144"/>
      <c r="K212" s="142"/>
      <c r="L212" s="142"/>
      <c r="M212" s="142"/>
    </row>
    <row r="213" spans="1:13" x14ac:dyDescent="0.2">
      <c r="A213" s="140"/>
      <c r="B213" s="142"/>
      <c r="C213" s="110"/>
      <c r="D213" s="143"/>
      <c r="E213" s="144"/>
      <c r="F213" s="142"/>
      <c r="G213" s="142"/>
      <c r="H213" s="142"/>
      <c r="I213" s="144"/>
      <c r="J213" s="144"/>
      <c r="K213" s="142"/>
      <c r="L213" s="142"/>
      <c r="M213" s="142"/>
    </row>
    <row r="214" spans="1:13" x14ac:dyDescent="0.2">
      <c r="A214" s="140"/>
      <c r="B214" s="142"/>
      <c r="C214" s="110"/>
      <c r="D214" s="143"/>
      <c r="E214" s="144"/>
      <c r="F214" s="142"/>
      <c r="G214" s="142"/>
      <c r="H214" s="142"/>
      <c r="I214" s="144"/>
      <c r="J214" s="144"/>
      <c r="K214" s="142"/>
      <c r="L214" s="142"/>
      <c r="M214" s="142"/>
    </row>
    <row r="215" spans="1:13" x14ac:dyDescent="0.2">
      <c r="A215" s="140"/>
      <c r="B215" s="142"/>
      <c r="C215" s="110"/>
      <c r="D215" s="143"/>
      <c r="E215" s="144"/>
      <c r="F215" s="142"/>
      <c r="G215" s="142"/>
      <c r="H215" s="142"/>
      <c r="I215" s="144"/>
      <c r="J215" s="144"/>
      <c r="K215" s="142"/>
      <c r="L215" s="142"/>
      <c r="M215" s="142"/>
    </row>
    <row r="216" spans="1:13" x14ac:dyDescent="0.2">
      <c r="A216" s="140"/>
      <c r="B216" s="142"/>
      <c r="C216" s="110"/>
      <c r="D216" s="143"/>
      <c r="E216" s="144"/>
      <c r="F216" s="142"/>
      <c r="G216" s="142"/>
      <c r="H216" s="142"/>
      <c r="I216" s="144"/>
      <c r="J216" s="144"/>
      <c r="K216" s="142"/>
      <c r="L216" s="142"/>
      <c r="M216" s="142"/>
    </row>
    <row r="217" spans="1:13" x14ac:dyDescent="0.2">
      <c r="A217" s="140"/>
      <c r="B217" s="142"/>
      <c r="C217" s="110"/>
      <c r="D217" s="143"/>
      <c r="E217" s="144"/>
      <c r="F217" s="142"/>
      <c r="G217" s="142"/>
      <c r="H217" s="142"/>
      <c r="I217" s="144"/>
      <c r="J217" s="144"/>
      <c r="K217" s="142"/>
      <c r="L217" s="142"/>
      <c r="M217" s="142"/>
    </row>
    <row r="218" spans="1:13" x14ac:dyDescent="0.2">
      <c r="A218" s="140"/>
      <c r="B218" s="142"/>
      <c r="C218" s="110"/>
      <c r="D218" s="143"/>
      <c r="E218" s="144"/>
      <c r="F218" s="142"/>
      <c r="G218" s="142"/>
      <c r="H218" s="142"/>
      <c r="I218" s="144"/>
      <c r="J218" s="144"/>
      <c r="K218" s="142"/>
      <c r="L218" s="142"/>
      <c r="M218" s="142"/>
    </row>
    <row r="219" spans="1:13" x14ac:dyDescent="0.2">
      <c r="A219" s="140"/>
      <c r="B219" s="142"/>
      <c r="C219" s="110"/>
      <c r="D219" s="143"/>
      <c r="E219" s="144"/>
      <c r="F219" s="142"/>
      <c r="G219" s="142"/>
      <c r="H219" s="142"/>
      <c r="I219" s="144"/>
      <c r="J219" s="144"/>
      <c r="K219" s="142"/>
      <c r="L219" s="142"/>
      <c r="M219" s="142"/>
    </row>
    <row r="220" spans="1:13" x14ac:dyDescent="0.2">
      <c r="A220" s="140"/>
      <c r="B220" s="142"/>
      <c r="C220" s="110"/>
      <c r="D220" s="143"/>
      <c r="E220" s="144"/>
      <c r="F220" s="142"/>
      <c r="G220" s="142"/>
      <c r="H220" s="142"/>
      <c r="I220" s="144"/>
      <c r="J220" s="144"/>
      <c r="K220" s="142"/>
      <c r="L220" s="142"/>
      <c r="M220" s="142"/>
    </row>
    <row r="221" spans="1:13" x14ac:dyDescent="0.2">
      <c r="A221" s="140"/>
      <c r="B221" s="142"/>
      <c r="C221" s="110"/>
      <c r="D221" s="143"/>
      <c r="E221" s="144"/>
      <c r="F221" s="142"/>
      <c r="G221" s="142"/>
      <c r="H221" s="142"/>
      <c r="I221" s="144"/>
      <c r="J221" s="144"/>
      <c r="K221" s="142"/>
      <c r="L221" s="142"/>
      <c r="M221" s="142"/>
    </row>
    <row r="222" spans="1:13" x14ac:dyDescent="0.2">
      <c r="A222" s="140"/>
      <c r="B222" s="142"/>
      <c r="C222" s="110"/>
      <c r="D222" s="143"/>
      <c r="E222" s="144"/>
      <c r="F222" s="142"/>
      <c r="G222" s="142"/>
      <c r="H222" s="142"/>
      <c r="I222" s="144"/>
      <c r="J222" s="144"/>
      <c r="K222" s="142"/>
      <c r="L222" s="142"/>
      <c r="M222" s="142"/>
    </row>
    <row r="223" spans="1:13" x14ac:dyDescent="0.2">
      <c r="A223" s="140"/>
      <c r="B223" s="142"/>
      <c r="C223" s="110"/>
      <c r="D223" s="143"/>
      <c r="E223" s="144"/>
      <c r="F223" s="142"/>
      <c r="G223" s="142"/>
      <c r="H223" s="142"/>
      <c r="I223" s="144"/>
      <c r="J223" s="144"/>
      <c r="K223" s="142"/>
      <c r="L223" s="142"/>
      <c r="M223" s="142"/>
    </row>
    <row r="224" spans="1:13" x14ac:dyDescent="0.2">
      <c r="A224" s="140"/>
      <c r="B224" s="142"/>
      <c r="C224" s="110"/>
      <c r="D224" s="143"/>
      <c r="E224" s="144"/>
      <c r="F224" s="142"/>
      <c r="G224" s="142"/>
      <c r="H224" s="142"/>
      <c r="I224" s="144"/>
      <c r="J224" s="144"/>
      <c r="K224" s="142"/>
      <c r="L224" s="142"/>
      <c r="M224" s="142"/>
    </row>
    <row r="225" spans="1:13" x14ac:dyDescent="0.2">
      <c r="A225" s="140"/>
      <c r="B225" s="142"/>
      <c r="C225" s="110"/>
      <c r="D225" s="143"/>
      <c r="E225" s="144"/>
      <c r="F225" s="142"/>
      <c r="G225" s="142"/>
      <c r="H225" s="142"/>
      <c r="I225" s="144"/>
      <c r="J225" s="144"/>
      <c r="K225" s="142"/>
      <c r="L225" s="142"/>
      <c r="M225" s="142"/>
    </row>
    <row r="226" spans="1:13" x14ac:dyDescent="0.2">
      <c r="A226" s="140"/>
      <c r="B226" s="142"/>
      <c r="C226" s="110"/>
      <c r="D226" s="143"/>
      <c r="E226" s="144"/>
      <c r="F226" s="142"/>
      <c r="G226" s="142"/>
      <c r="H226" s="142"/>
      <c r="I226" s="144"/>
      <c r="J226" s="144"/>
      <c r="K226" s="142"/>
      <c r="L226" s="142"/>
      <c r="M226" s="142"/>
    </row>
    <row r="227" spans="1:13" x14ac:dyDescent="0.2">
      <c r="A227" s="140"/>
      <c r="B227" s="142"/>
      <c r="C227" s="110"/>
      <c r="D227" s="143"/>
      <c r="E227" s="144"/>
      <c r="F227" s="142"/>
      <c r="G227" s="142"/>
      <c r="H227" s="142"/>
      <c r="I227" s="144"/>
      <c r="J227" s="144"/>
      <c r="K227" s="142"/>
      <c r="L227" s="142"/>
      <c r="M227" s="142"/>
    </row>
    <row r="228" spans="1:13" x14ac:dyDescent="0.2">
      <c r="A228" s="140"/>
      <c r="B228" s="142"/>
      <c r="C228" s="110"/>
      <c r="D228" s="143"/>
      <c r="E228" s="144"/>
      <c r="F228" s="142"/>
      <c r="G228" s="142"/>
      <c r="H228" s="142"/>
      <c r="I228" s="144"/>
      <c r="J228" s="144"/>
      <c r="K228" s="142"/>
      <c r="L228" s="142"/>
      <c r="M228" s="142"/>
    </row>
    <row r="229" spans="1:13" x14ac:dyDescent="0.2">
      <c r="A229" s="140"/>
      <c r="B229" s="142"/>
      <c r="C229" s="110"/>
      <c r="D229" s="143"/>
      <c r="E229" s="144"/>
      <c r="F229" s="142"/>
      <c r="G229" s="142"/>
      <c r="H229" s="142"/>
      <c r="I229" s="144"/>
      <c r="J229" s="144"/>
      <c r="K229" s="142"/>
      <c r="L229" s="142"/>
      <c r="M229" s="142"/>
    </row>
    <row r="230" spans="1:13" x14ac:dyDescent="0.2">
      <c r="A230" s="140"/>
      <c r="B230" s="142"/>
      <c r="C230" s="110"/>
      <c r="D230" s="143"/>
      <c r="E230" s="144"/>
      <c r="F230" s="142"/>
      <c r="G230" s="142"/>
      <c r="H230" s="142"/>
      <c r="I230" s="144"/>
      <c r="J230" s="144"/>
      <c r="K230" s="142"/>
      <c r="L230" s="142"/>
      <c r="M230" s="142"/>
    </row>
    <row r="231" spans="1:13" x14ac:dyDescent="0.2">
      <c r="A231" s="140"/>
      <c r="B231" s="142"/>
      <c r="C231" s="110"/>
      <c r="D231" s="143"/>
      <c r="E231" s="144"/>
      <c r="F231" s="142"/>
      <c r="G231" s="142"/>
      <c r="H231" s="142"/>
      <c r="I231" s="144"/>
      <c r="J231" s="144"/>
      <c r="K231" s="142"/>
      <c r="L231" s="142"/>
      <c r="M231" s="142"/>
    </row>
    <row r="232" spans="1:13" x14ac:dyDescent="0.2">
      <c r="A232" s="140"/>
      <c r="B232" s="142"/>
      <c r="C232" s="142"/>
      <c r="D232" s="143"/>
      <c r="E232" s="144"/>
      <c r="F232" s="142"/>
      <c r="G232" s="142"/>
      <c r="H232" s="142"/>
      <c r="I232" s="144"/>
      <c r="J232" s="144"/>
      <c r="K232" s="142"/>
      <c r="L232" s="142"/>
      <c r="M232" s="142"/>
    </row>
    <row r="233" spans="1:13" x14ac:dyDescent="0.2">
      <c r="A233" s="140"/>
      <c r="B233" s="142"/>
      <c r="C233" s="142"/>
      <c r="D233" s="143"/>
      <c r="E233" s="144"/>
      <c r="F233" s="142"/>
      <c r="G233" s="142"/>
      <c r="H233" s="142"/>
      <c r="I233" s="144"/>
      <c r="J233" s="144"/>
      <c r="K233" s="142"/>
      <c r="L233" s="142"/>
      <c r="M233" s="142"/>
    </row>
    <row r="234" spans="1:13" x14ac:dyDescent="0.2">
      <c r="A234" s="140"/>
      <c r="B234" s="142"/>
      <c r="C234" s="142"/>
      <c r="D234" s="143"/>
      <c r="E234" s="144"/>
      <c r="F234" s="142"/>
      <c r="G234" s="142"/>
      <c r="H234" s="142"/>
      <c r="I234" s="144"/>
      <c r="J234" s="144"/>
      <c r="K234" s="142"/>
      <c r="L234" s="142"/>
      <c r="M234" s="142"/>
    </row>
  </sheetData>
  <autoFilter ref="A1:M197" xr:uid="{43B768FB-2A2B-43C6-8AAC-D28942CCB46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41D4-CD0A-4B99-A839-0E69724301E3}">
  <dimension ref="A1:B215"/>
  <sheetViews>
    <sheetView topLeftCell="A189" zoomScale="130" zoomScaleNormal="130" workbookViewId="0">
      <selection activeCell="C210" sqref="C210"/>
    </sheetView>
  </sheetViews>
  <sheetFormatPr defaultRowHeight="15" x14ac:dyDescent="0.25"/>
  <cols>
    <col min="1" max="1" width="12.28515625" customWidth="1"/>
    <col min="2" max="2" width="22" bestFit="1" customWidth="1"/>
  </cols>
  <sheetData>
    <row r="1" spans="1:2" x14ac:dyDescent="0.25">
      <c r="A1" s="35" t="s">
        <v>3078</v>
      </c>
      <c r="B1" s="35" t="s">
        <v>3135</v>
      </c>
    </row>
    <row r="2" spans="1:2" x14ac:dyDescent="0.25">
      <c r="A2" s="2" t="s">
        <v>2151</v>
      </c>
      <c r="B2" s="2" t="s">
        <v>2151</v>
      </c>
    </row>
    <row r="3" spans="1:2" x14ac:dyDescent="0.25">
      <c r="A3" s="99" t="s">
        <v>3098</v>
      </c>
      <c r="B3" s="2" t="s">
        <v>2786</v>
      </c>
    </row>
    <row r="4" spans="1:2" x14ac:dyDescent="0.25">
      <c r="A4" s="99" t="s">
        <v>2786</v>
      </c>
      <c r="B4" s="2" t="s">
        <v>2786</v>
      </c>
    </row>
    <row r="5" spans="1:2" x14ac:dyDescent="0.25">
      <c r="A5" s="99" t="s">
        <v>3081</v>
      </c>
      <c r="B5" s="99" t="s">
        <v>3081</v>
      </c>
    </row>
    <row r="6" spans="1:2" x14ac:dyDescent="0.25">
      <c r="A6" s="99" t="s">
        <v>3080</v>
      </c>
      <c r="B6" s="99" t="s">
        <v>3081</v>
      </c>
    </row>
    <row r="7" spans="1:2" x14ac:dyDescent="0.25">
      <c r="A7" s="2" t="s">
        <v>3083</v>
      </c>
      <c r="B7" s="2" t="s">
        <v>3083</v>
      </c>
    </row>
    <row r="8" spans="1:2" x14ac:dyDescent="0.25">
      <c r="A8" s="99" t="s">
        <v>3082</v>
      </c>
      <c r="B8" s="2" t="s">
        <v>3083</v>
      </c>
    </row>
    <row r="9" spans="1:2" x14ac:dyDescent="0.25">
      <c r="A9" s="2" t="s">
        <v>2787</v>
      </c>
      <c r="B9" s="2" t="s">
        <v>2787</v>
      </c>
    </row>
    <row r="10" spans="1:2" x14ac:dyDescent="0.25">
      <c r="A10" s="2" t="s">
        <v>3084</v>
      </c>
      <c r="B10" s="2" t="s">
        <v>3084</v>
      </c>
    </row>
    <row r="11" spans="1:2" x14ac:dyDescent="0.25">
      <c r="A11" s="1" t="s">
        <v>2722</v>
      </c>
      <c r="B11" s="2" t="s">
        <v>3084</v>
      </c>
    </row>
    <row r="12" spans="1:2" x14ac:dyDescent="0.25">
      <c r="A12" s="1" t="s">
        <v>3085</v>
      </c>
      <c r="B12" s="2" t="s">
        <v>3084</v>
      </c>
    </row>
    <row r="13" spans="1:2" x14ac:dyDescent="0.25">
      <c r="A13" s="22" t="s">
        <v>3086</v>
      </c>
      <c r="B13" s="22" t="s">
        <v>3086</v>
      </c>
    </row>
    <row r="14" spans="1:2" x14ac:dyDescent="0.25">
      <c r="A14" s="22" t="s">
        <v>3099</v>
      </c>
      <c r="B14" s="22" t="s">
        <v>3086</v>
      </c>
    </row>
    <row r="15" spans="1:2" x14ac:dyDescent="0.25">
      <c r="A15" s="22" t="s">
        <v>3087</v>
      </c>
      <c r="B15" s="22" t="s">
        <v>3087</v>
      </c>
    </row>
    <row r="16" spans="1:2" x14ac:dyDescent="0.25">
      <c r="A16" s="25" t="s">
        <v>3079</v>
      </c>
      <c r="B16" s="22" t="s">
        <v>3087</v>
      </c>
    </row>
    <row r="17" spans="1:2" x14ac:dyDescent="0.25">
      <c r="A17" s="22" t="s">
        <v>3100</v>
      </c>
      <c r="B17" s="22" t="s">
        <v>2723</v>
      </c>
    </row>
    <row r="18" spans="1:2" x14ac:dyDescent="0.25">
      <c r="A18" s="22" t="s">
        <v>3088</v>
      </c>
      <c r="B18" s="22" t="s">
        <v>3088</v>
      </c>
    </row>
    <row r="19" spans="1:2" x14ac:dyDescent="0.25">
      <c r="A19" s="22" t="s">
        <v>3101</v>
      </c>
      <c r="B19" s="22" t="s">
        <v>3088</v>
      </c>
    </row>
    <row r="20" spans="1:2" x14ac:dyDescent="0.25">
      <c r="A20" s="22" t="s">
        <v>2724</v>
      </c>
      <c r="B20" s="22" t="s">
        <v>3088</v>
      </c>
    </row>
    <row r="21" spans="1:2" x14ac:dyDescent="0.25">
      <c r="A21" s="22" t="s">
        <v>2728</v>
      </c>
      <c r="B21" s="22" t="s">
        <v>2728</v>
      </c>
    </row>
    <row r="22" spans="1:2" x14ac:dyDescent="0.25">
      <c r="A22" s="22" t="s">
        <v>3089</v>
      </c>
      <c r="B22" s="22" t="s">
        <v>3089</v>
      </c>
    </row>
    <row r="23" spans="1:2" x14ac:dyDescent="0.25">
      <c r="A23" s="22" t="s">
        <v>2726</v>
      </c>
      <c r="B23" s="22" t="s">
        <v>2726</v>
      </c>
    </row>
    <row r="24" spans="1:2" x14ac:dyDescent="0.25">
      <c r="A24" s="22" t="s">
        <v>2725</v>
      </c>
      <c r="B24" s="22" t="s">
        <v>2725</v>
      </c>
    </row>
    <row r="25" spans="1:2" x14ac:dyDescent="0.25">
      <c r="A25" s="22" t="s">
        <v>2733</v>
      </c>
      <c r="B25" s="22" t="s">
        <v>2733</v>
      </c>
    </row>
    <row r="26" spans="1:2" x14ac:dyDescent="0.25">
      <c r="A26" s="22" t="s">
        <v>3102</v>
      </c>
      <c r="B26" s="22" t="s">
        <v>2733</v>
      </c>
    </row>
    <row r="27" spans="1:2" x14ac:dyDescent="0.25">
      <c r="A27" s="22" t="s">
        <v>2735</v>
      </c>
      <c r="B27" s="22" t="s">
        <v>2735</v>
      </c>
    </row>
    <row r="28" spans="1:2" x14ac:dyDescent="0.25">
      <c r="A28" s="22" t="s">
        <v>2737</v>
      </c>
      <c r="B28" s="22" t="s">
        <v>2737</v>
      </c>
    </row>
    <row r="29" spans="1:2" x14ac:dyDescent="0.25">
      <c r="A29" s="22" t="s">
        <v>2739</v>
      </c>
      <c r="B29" s="22" t="s">
        <v>2739</v>
      </c>
    </row>
    <row r="30" spans="1:2" x14ac:dyDescent="0.25">
      <c r="A30" s="22" t="s">
        <v>2742</v>
      </c>
      <c r="B30" s="22" t="s">
        <v>2742</v>
      </c>
    </row>
    <row r="31" spans="1:2" x14ac:dyDescent="0.25">
      <c r="A31" s="22" t="s">
        <v>2745</v>
      </c>
      <c r="B31" s="22" t="s">
        <v>2745</v>
      </c>
    </row>
    <row r="32" spans="1:2" x14ac:dyDescent="0.25">
      <c r="A32" s="22" t="s">
        <v>2747</v>
      </c>
      <c r="B32" s="22" t="s">
        <v>2747</v>
      </c>
    </row>
    <row r="33" spans="1:2" x14ac:dyDescent="0.25">
      <c r="A33" s="22" t="s">
        <v>2750</v>
      </c>
      <c r="B33" s="22" t="s">
        <v>2750</v>
      </c>
    </row>
    <row r="34" spans="1:2" x14ac:dyDescent="0.25">
      <c r="A34" s="22" t="s">
        <v>2752</v>
      </c>
      <c r="B34" s="22" t="s">
        <v>2752</v>
      </c>
    </row>
    <row r="35" spans="1:2" x14ac:dyDescent="0.25">
      <c r="A35" s="22" t="s">
        <v>2754</v>
      </c>
      <c r="B35" s="22" t="s">
        <v>2754</v>
      </c>
    </row>
    <row r="36" spans="1:2" x14ac:dyDescent="0.25">
      <c r="A36" s="22" t="s">
        <v>2132</v>
      </c>
      <c r="B36" s="22" t="s">
        <v>2132</v>
      </c>
    </row>
    <row r="37" spans="1:2" x14ac:dyDescent="0.25">
      <c r="A37" s="22" t="s">
        <v>2759</v>
      </c>
      <c r="B37" s="22" t="s">
        <v>2759</v>
      </c>
    </row>
    <row r="38" spans="1:2" x14ac:dyDescent="0.25">
      <c r="A38" s="22" t="s">
        <v>2760</v>
      </c>
      <c r="B38" s="22" t="s">
        <v>2760</v>
      </c>
    </row>
    <row r="39" spans="1:2" x14ac:dyDescent="0.25">
      <c r="A39" s="22" t="s">
        <v>2762</v>
      </c>
      <c r="B39" s="22" t="s">
        <v>2762</v>
      </c>
    </row>
    <row r="40" spans="1:2" x14ac:dyDescent="0.25">
      <c r="A40" s="22" t="s">
        <v>2764</v>
      </c>
      <c r="B40" s="22" t="s">
        <v>2764</v>
      </c>
    </row>
    <row r="41" spans="1:2" x14ac:dyDescent="0.25">
      <c r="A41" s="22" t="s">
        <v>2770</v>
      </c>
      <c r="B41" s="22" t="s">
        <v>2770</v>
      </c>
    </row>
    <row r="42" spans="1:2" x14ac:dyDescent="0.25">
      <c r="A42" s="22" t="s">
        <v>2768</v>
      </c>
      <c r="B42" s="22" t="s">
        <v>2768</v>
      </c>
    </row>
    <row r="43" spans="1:2" x14ac:dyDescent="0.25">
      <c r="A43" s="22" t="s">
        <v>2766</v>
      </c>
      <c r="B43" s="22" t="s">
        <v>2766</v>
      </c>
    </row>
    <row r="44" spans="1:2" x14ac:dyDescent="0.25">
      <c r="A44" s="22" t="s">
        <v>3090</v>
      </c>
      <c r="B44" s="22" t="s">
        <v>3090</v>
      </c>
    </row>
    <row r="45" spans="1:2" x14ac:dyDescent="0.25">
      <c r="A45" s="22" t="s">
        <v>2774</v>
      </c>
      <c r="B45" s="22" t="s">
        <v>2774</v>
      </c>
    </row>
    <row r="46" spans="1:2" x14ac:dyDescent="0.25">
      <c r="A46" s="22" t="s">
        <v>2777</v>
      </c>
      <c r="B46" s="22" t="s">
        <v>2777</v>
      </c>
    </row>
    <row r="47" spans="1:2" x14ac:dyDescent="0.25">
      <c r="A47" s="22" t="s">
        <v>2780</v>
      </c>
      <c r="B47" s="22" t="s">
        <v>2780</v>
      </c>
    </row>
    <row r="48" spans="1:2" x14ac:dyDescent="0.25">
      <c r="A48" s="32" t="s">
        <v>3103</v>
      </c>
      <c r="B48" s="22" t="s">
        <v>2780</v>
      </c>
    </row>
    <row r="49" spans="1:2" x14ac:dyDescent="0.25">
      <c r="A49" s="22" t="s">
        <v>2782</v>
      </c>
      <c r="B49" s="22" t="s">
        <v>2782</v>
      </c>
    </row>
    <row r="50" spans="1:2" x14ac:dyDescent="0.25">
      <c r="A50" s="22" t="s">
        <v>2784</v>
      </c>
      <c r="B50" s="22" t="s">
        <v>2784</v>
      </c>
    </row>
    <row r="51" spans="1:2" x14ac:dyDescent="0.25">
      <c r="A51" s="22" t="s">
        <v>2788</v>
      </c>
      <c r="B51" s="22" t="s">
        <v>2788</v>
      </c>
    </row>
    <row r="52" spans="1:2" x14ac:dyDescent="0.25">
      <c r="A52" s="22" t="s">
        <v>2788</v>
      </c>
      <c r="B52" s="22" t="s">
        <v>2788</v>
      </c>
    </row>
    <row r="53" spans="1:2" x14ac:dyDescent="0.25">
      <c r="A53" s="25" t="s">
        <v>3104</v>
      </c>
      <c r="B53" s="22" t="s">
        <v>2791</v>
      </c>
    </row>
    <row r="54" spans="1:2" x14ac:dyDescent="0.25">
      <c r="A54" s="22" t="s">
        <v>2791</v>
      </c>
      <c r="B54" s="22" t="s">
        <v>2791</v>
      </c>
    </row>
    <row r="55" spans="1:2" x14ac:dyDescent="0.25">
      <c r="A55" s="22" t="s">
        <v>3105</v>
      </c>
      <c r="B55" s="22" t="s">
        <v>2791</v>
      </c>
    </row>
    <row r="56" spans="1:2" x14ac:dyDescent="0.25">
      <c r="A56" s="22" t="s">
        <v>3107</v>
      </c>
      <c r="B56" s="22" t="s">
        <v>3106</v>
      </c>
    </row>
    <row r="57" spans="1:2" x14ac:dyDescent="0.25">
      <c r="A57" s="22" t="s">
        <v>3106</v>
      </c>
      <c r="B57" s="22" t="s">
        <v>3106</v>
      </c>
    </row>
    <row r="58" spans="1:2" x14ac:dyDescent="0.25">
      <c r="A58" s="22" t="s">
        <v>3108</v>
      </c>
      <c r="B58" s="22" t="s">
        <v>3106</v>
      </c>
    </row>
    <row r="59" spans="1:2" x14ac:dyDescent="0.25">
      <c r="A59" s="25" t="s">
        <v>3109</v>
      </c>
      <c r="B59" s="22" t="s">
        <v>2797</v>
      </c>
    </row>
    <row r="60" spans="1:2" x14ac:dyDescent="0.25">
      <c r="A60" s="22" t="s">
        <v>2806</v>
      </c>
      <c r="B60" s="22" t="s">
        <v>2806</v>
      </c>
    </row>
    <row r="61" spans="1:2" x14ac:dyDescent="0.25">
      <c r="A61" s="22" t="s">
        <v>2800</v>
      </c>
      <c r="B61" s="22" t="s">
        <v>2800</v>
      </c>
    </row>
    <row r="62" spans="1:2" x14ac:dyDescent="0.25">
      <c r="A62" s="22" t="s">
        <v>2802</v>
      </c>
      <c r="B62" s="22" t="s">
        <v>2802</v>
      </c>
    </row>
    <row r="63" spans="1:2" x14ac:dyDescent="0.25">
      <c r="A63" s="22" t="s">
        <v>2804</v>
      </c>
      <c r="B63" s="22" t="s">
        <v>2804</v>
      </c>
    </row>
    <row r="64" spans="1:2" x14ac:dyDescent="0.25">
      <c r="A64" s="22" t="s">
        <v>2809</v>
      </c>
      <c r="B64" s="22" t="s">
        <v>2809</v>
      </c>
    </row>
    <row r="65" spans="1:2" x14ac:dyDescent="0.25">
      <c r="A65" s="22" t="s">
        <v>2811</v>
      </c>
      <c r="B65" s="22" t="s">
        <v>2811</v>
      </c>
    </row>
    <row r="66" spans="1:2" x14ac:dyDescent="0.25">
      <c r="A66" s="22" t="s">
        <v>2813</v>
      </c>
      <c r="B66" s="22" t="s">
        <v>2813</v>
      </c>
    </row>
    <row r="67" spans="1:2" x14ac:dyDescent="0.25">
      <c r="A67" s="22" t="s">
        <v>3093</v>
      </c>
      <c r="B67" s="22" t="s">
        <v>3093</v>
      </c>
    </row>
    <row r="68" spans="1:2" x14ac:dyDescent="0.25">
      <c r="A68" s="22" t="s">
        <v>3092</v>
      </c>
      <c r="B68" s="22" t="s">
        <v>3092</v>
      </c>
    </row>
    <row r="69" spans="1:2" x14ac:dyDescent="0.25">
      <c r="A69" s="22" t="s">
        <v>2819</v>
      </c>
      <c r="B69" s="22" t="s">
        <v>2819</v>
      </c>
    </row>
    <row r="70" spans="1:2" x14ac:dyDescent="0.25">
      <c r="A70" s="2" t="s">
        <v>2717</v>
      </c>
      <c r="B70" s="2" t="s">
        <v>2717</v>
      </c>
    </row>
    <row r="71" spans="1:2" x14ac:dyDescent="0.25">
      <c r="A71" s="2" t="s">
        <v>2718</v>
      </c>
      <c r="B71" s="2" t="s">
        <v>2718</v>
      </c>
    </row>
    <row r="72" spans="1:2" x14ac:dyDescent="0.25">
      <c r="A72" s="13" t="s">
        <v>2719</v>
      </c>
      <c r="B72" s="13" t="s">
        <v>2719</v>
      </c>
    </row>
    <row r="73" spans="1:2" x14ac:dyDescent="0.25">
      <c r="A73" s="22" t="s">
        <v>2823</v>
      </c>
      <c r="B73" s="22" t="s">
        <v>2823</v>
      </c>
    </row>
    <row r="74" spans="1:2" x14ac:dyDescent="0.25">
      <c r="A74" s="22" t="s">
        <v>2829</v>
      </c>
      <c r="B74" s="22" t="s">
        <v>2829</v>
      </c>
    </row>
    <row r="75" spans="1:2" x14ac:dyDescent="0.25">
      <c r="A75" s="22" t="s">
        <v>2831</v>
      </c>
      <c r="B75" s="22" t="s">
        <v>2831</v>
      </c>
    </row>
    <row r="76" spans="1:2" x14ac:dyDescent="0.25">
      <c r="A76" s="22" t="s">
        <v>2834</v>
      </c>
      <c r="B76" s="22" t="s">
        <v>2834</v>
      </c>
    </row>
    <row r="77" spans="1:2" x14ac:dyDescent="0.25">
      <c r="A77" s="22" t="s">
        <v>3094</v>
      </c>
      <c r="B77" s="22" t="s">
        <v>3094</v>
      </c>
    </row>
    <row r="78" spans="1:2" x14ac:dyDescent="0.25">
      <c r="A78" s="22" t="s">
        <v>2837</v>
      </c>
      <c r="B78" s="22" t="s">
        <v>2837</v>
      </c>
    </row>
    <row r="79" spans="1:2" x14ac:dyDescent="0.25">
      <c r="A79" s="22" t="s">
        <v>3095</v>
      </c>
      <c r="B79" s="22" t="s">
        <v>3095</v>
      </c>
    </row>
    <row r="80" spans="1:2" x14ac:dyDescent="0.25">
      <c r="A80" s="22" t="s">
        <v>2841</v>
      </c>
      <c r="B80" s="22" t="s">
        <v>2841</v>
      </c>
    </row>
    <row r="81" spans="1:2" x14ac:dyDescent="0.25">
      <c r="A81" s="22" t="s">
        <v>2842</v>
      </c>
      <c r="B81" s="22" t="s">
        <v>2842</v>
      </c>
    </row>
    <row r="82" spans="1:2" x14ac:dyDescent="0.25">
      <c r="A82" s="22" t="s">
        <v>2844</v>
      </c>
      <c r="B82" s="22" t="s">
        <v>2844</v>
      </c>
    </row>
    <row r="83" spans="1:2" x14ac:dyDescent="0.25">
      <c r="A83" s="62" t="s">
        <v>2847</v>
      </c>
      <c r="B83" s="62" t="s">
        <v>2847</v>
      </c>
    </row>
    <row r="84" spans="1:2" x14ac:dyDescent="0.25">
      <c r="A84" s="62" t="s">
        <v>2851</v>
      </c>
      <c r="B84" s="62" t="s">
        <v>2851</v>
      </c>
    </row>
    <row r="85" spans="1:2" x14ac:dyDescent="0.25">
      <c r="A85" s="142" t="s">
        <v>2852</v>
      </c>
      <c r="B85" s="142" t="s">
        <v>2852</v>
      </c>
    </row>
    <row r="86" spans="1:2" x14ac:dyDescent="0.25">
      <c r="A86" s="142" t="s">
        <v>2854</v>
      </c>
      <c r="B86" s="142" t="s">
        <v>2854</v>
      </c>
    </row>
    <row r="87" spans="1:2" x14ac:dyDescent="0.25">
      <c r="A87" s="142" t="s">
        <v>2857</v>
      </c>
      <c r="B87" s="142" t="s">
        <v>2857</v>
      </c>
    </row>
    <row r="88" spans="1:2" x14ac:dyDescent="0.25">
      <c r="A88" s="142" t="s">
        <v>2861</v>
      </c>
      <c r="B88" s="142" t="s">
        <v>2861</v>
      </c>
    </row>
    <row r="89" spans="1:2" x14ac:dyDescent="0.25">
      <c r="A89" s="142" t="s">
        <v>2862</v>
      </c>
      <c r="B89" s="142" t="s">
        <v>2862</v>
      </c>
    </row>
    <row r="90" spans="1:2" x14ac:dyDescent="0.25">
      <c r="A90" s="142" t="s">
        <v>2864</v>
      </c>
      <c r="B90" s="142" t="s">
        <v>2864</v>
      </c>
    </row>
    <row r="91" spans="1:2" x14ac:dyDescent="0.25">
      <c r="A91" s="142" t="s">
        <v>2868</v>
      </c>
      <c r="B91" s="142" t="s">
        <v>2868</v>
      </c>
    </row>
    <row r="92" spans="1:2" x14ac:dyDescent="0.25">
      <c r="A92" s="142" t="s">
        <v>2870</v>
      </c>
      <c r="B92" s="142" t="s">
        <v>2870</v>
      </c>
    </row>
    <row r="93" spans="1:2" x14ac:dyDescent="0.25">
      <c r="A93" s="142" t="s">
        <v>2872</v>
      </c>
      <c r="B93" s="142" t="s">
        <v>2872</v>
      </c>
    </row>
    <row r="94" spans="1:2" x14ac:dyDescent="0.25">
      <c r="A94" s="142" t="s">
        <v>2874</v>
      </c>
      <c r="B94" s="142" t="s">
        <v>2874</v>
      </c>
    </row>
    <row r="95" spans="1:2" x14ac:dyDescent="0.25">
      <c r="A95" s="142" t="s">
        <v>2877</v>
      </c>
      <c r="B95" s="142" t="s">
        <v>2877</v>
      </c>
    </row>
    <row r="96" spans="1:2" x14ac:dyDescent="0.25">
      <c r="A96" s="142" t="s">
        <v>2881</v>
      </c>
      <c r="B96" s="142" t="s">
        <v>2881</v>
      </c>
    </row>
    <row r="97" spans="1:2" x14ac:dyDescent="0.25">
      <c r="A97" s="142" t="s">
        <v>2883</v>
      </c>
      <c r="B97" s="142" t="s">
        <v>2883</v>
      </c>
    </row>
    <row r="98" spans="1:2" x14ac:dyDescent="0.25">
      <c r="A98" s="142" t="s">
        <v>2885</v>
      </c>
      <c r="B98" s="142" t="s">
        <v>2885</v>
      </c>
    </row>
    <row r="99" spans="1:2" x14ac:dyDescent="0.25">
      <c r="A99" s="142" t="s">
        <v>2890</v>
      </c>
      <c r="B99" s="142" t="s">
        <v>2890</v>
      </c>
    </row>
    <row r="100" spans="1:2" x14ac:dyDescent="0.25">
      <c r="A100" s="142" t="s">
        <v>3110</v>
      </c>
      <c r="B100" s="142" t="s">
        <v>2890</v>
      </c>
    </row>
    <row r="101" spans="1:2" x14ac:dyDescent="0.25">
      <c r="A101" s="142" t="s">
        <v>3111</v>
      </c>
      <c r="B101" s="142" t="s">
        <v>2890</v>
      </c>
    </row>
    <row r="102" spans="1:2" x14ac:dyDescent="0.25">
      <c r="A102" s="142" t="s">
        <v>2891</v>
      </c>
      <c r="B102" s="142" t="s">
        <v>2891</v>
      </c>
    </row>
    <row r="103" spans="1:2" x14ac:dyDescent="0.25">
      <c r="A103" s="142" t="s">
        <v>3112</v>
      </c>
      <c r="B103" s="142" t="s">
        <v>2891</v>
      </c>
    </row>
    <row r="104" spans="1:2" x14ac:dyDescent="0.25">
      <c r="A104" s="142" t="s">
        <v>2893</v>
      </c>
      <c r="B104" s="142" t="s">
        <v>2893</v>
      </c>
    </row>
    <row r="105" spans="1:2" x14ac:dyDescent="0.25">
      <c r="A105" s="142" t="s">
        <v>2895</v>
      </c>
      <c r="B105" s="142" t="s">
        <v>2895</v>
      </c>
    </row>
    <row r="106" spans="1:2" x14ac:dyDescent="0.25">
      <c r="A106" s="142" t="s">
        <v>2897</v>
      </c>
      <c r="B106" s="142" t="s">
        <v>2897</v>
      </c>
    </row>
    <row r="107" spans="1:2" x14ac:dyDescent="0.25">
      <c r="A107" s="142" t="s">
        <v>3096</v>
      </c>
      <c r="B107" s="142" t="s">
        <v>3096</v>
      </c>
    </row>
    <row r="108" spans="1:2" x14ac:dyDescent="0.25">
      <c r="A108" s="142" t="s">
        <v>3113</v>
      </c>
      <c r="B108" s="142" t="s">
        <v>3096</v>
      </c>
    </row>
    <row r="109" spans="1:2" x14ac:dyDescent="0.25">
      <c r="A109" s="142" t="s">
        <v>3097</v>
      </c>
      <c r="B109" s="142" t="s">
        <v>3097</v>
      </c>
    </row>
    <row r="110" spans="1:2" x14ac:dyDescent="0.25">
      <c r="A110" s="142" t="s">
        <v>2904</v>
      </c>
      <c r="B110" s="142" t="s">
        <v>2904</v>
      </c>
    </row>
    <row r="111" spans="1:2" x14ac:dyDescent="0.25">
      <c r="A111" s="142" t="s">
        <v>2906</v>
      </c>
      <c r="B111" s="142" t="s">
        <v>2906</v>
      </c>
    </row>
    <row r="112" spans="1:2" x14ac:dyDescent="0.25">
      <c r="A112" s="142" t="s">
        <v>2908</v>
      </c>
      <c r="B112" s="142" t="s">
        <v>2908</v>
      </c>
    </row>
    <row r="113" spans="1:2" x14ac:dyDescent="0.25">
      <c r="A113" s="142" t="s">
        <v>2910</v>
      </c>
      <c r="B113" s="142" t="s">
        <v>2910</v>
      </c>
    </row>
    <row r="114" spans="1:2" x14ac:dyDescent="0.25">
      <c r="A114" s="142" t="s">
        <v>2913</v>
      </c>
      <c r="B114" s="142" t="s">
        <v>2913</v>
      </c>
    </row>
    <row r="115" spans="1:2" x14ac:dyDescent="0.25">
      <c r="A115" s="142" t="s">
        <v>2915</v>
      </c>
      <c r="B115" s="142" t="s">
        <v>2915</v>
      </c>
    </row>
    <row r="116" spans="1:2" x14ac:dyDescent="0.25">
      <c r="A116" s="142" t="s">
        <v>2918</v>
      </c>
      <c r="B116" s="142" t="s">
        <v>2918</v>
      </c>
    </row>
    <row r="117" spans="1:2" x14ac:dyDescent="0.25">
      <c r="A117" s="142" t="s">
        <v>2919</v>
      </c>
      <c r="B117" s="142" t="s">
        <v>2919</v>
      </c>
    </row>
    <row r="118" spans="1:2" x14ac:dyDescent="0.25">
      <c r="A118" s="142" t="s">
        <v>2921</v>
      </c>
      <c r="B118" s="142" t="s">
        <v>2921</v>
      </c>
    </row>
    <row r="119" spans="1:2" x14ac:dyDescent="0.25">
      <c r="A119" s="142" t="s">
        <v>2923</v>
      </c>
      <c r="B119" s="142" t="s">
        <v>2923</v>
      </c>
    </row>
    <row r="120" spans="1:2" x14ac:dyDescent="0.25">
      <c r="A120" s="142" t="s">
        <v>2925</v>
      </c>
      <c r="B120" s="142" t="s">
        <v>2925</v>
      </c>
    </row>
    <row r="121" spans="1:2" x14ac:dyDescent="0.25">
      <c r="A121" s="142" t="s">
        <v>2927</v>
      </c>
      <c r="B121" s="142" t="s">
        <v>2927</v>
      </c>
    </row>
    <row r="122" spans="1:2" x14ac:dyDescent="0.25">
      <c r="A122" s="142" t="s">
        <v>3139</v>
      </c>
      <c r="B122" s="142" t="s">
        <v>2927</v>
      </c>
    </row>
    <row r="123" spans="1:2" x14ac:dyDescent="0.25">
      <c r="A123" s="142" t="s">
        <v>2930</v>
      </c>
      <c r="B123" s="142" t="s">
        <v>2930</v>
      </c>
    </row>
    <row r="124" spans="1:2" x14ac:dyDescent="0.25">
      <c r="A124" s="142" t="s">
        <v>2932</v>
      </c>
      <c r="B124" s="142" t="s">
        <v>2932</v>
      </c>
    </row>
    <row r="125" spans="1:2" x14ac:dyDescent="0.25">
      <c r="A125" s="142" t="s">
        <v>2933</v>
      </c>
      <c r="B125" s="142" t="s">
        <v>2933</v>
      </c>
    </row>
    <row r="126" spans="1:2" x14ac:dyDescent="0.25">
      <c r="A126" s="142" t="s">
        <v>2935</v>
      </c>
      <c r="B126" s="142" t="s">
        <v>2935</v>
      </c>
    </row>
    <row r="127" spans="1:2" x14ac:dyDescent="0.25">
      <c r="A127" s="142" t="s">
        <v>2937</v>
      </c>
      <c r="B127" s="142" t="s">
        <v>2937</v>
      </c>
    </row>
    <row r="128" spans="1:2" x14ac:dyDescent="0.25">
      <c r="A128" s="142" t="s">
        <v>2939</v>
      </c>
      <c r="B128" s="142" t="s">
        <v>2939</v>
      </c>
    </row>
    <row r="129" spans="1:2" x14ac:dyDescent="0.25">
      <c r="A129" s="142" t="s">
        <v>2941</v>
      </c>
      <c r="B129" s="142" t="s">
        <v>2941</v>
      </c>
    </row>
    <row r="130" spans="1:2" x14ac:dyDescent="0.25">
      <c r="A130" s="142" t="s">
        <v>2944</v>
      </c>
      <c r="B130" s="142" t="s">
        <v>2944</v>
      </c>
    </row>
    <row r="131" spans="1:2" x14ac:dyDescent="0.25">
      <c r="A131" s="142" t="s">
        <v>2946</v>
      </c>
      <c r="B131" s="142" t="s">
        <v>2946</v>
      </c>
    </row>
    <row r="132" spans="1:2" x14ac:dyDescent="0.25">
      <c r="A132" s="142" t="s">
        <v>2948</v>
      </c>
      <c r="B132" s="142" t="s">
        <v>2948</v>
      </c>
    </row>
    <row r="133" spans="1:2" x14ac:dyDescent="0.25">
      <c r="A133" s="142" t="s">
        <v>2951</v>
      </c>
      <c r="B133" s="142" t="s">
        <v>2951</v>
      </c>
    </row>
    <row r="134" spans="1:2" x14ac:dyDescent="0.25">
      <c r="A134" s="142" t="s">
        <v>2955</v>
      </c>
      <c r="B134" s="142" t="s">
        <v>2955</v>
      </c>
    </row>
    <row r="135" spans="1:2" x14ac:dyDescent="0.25">
      <c r="A135" s="142" t="s">
        <v>2956</v>
      </c>
      <c r="B135" s="142" t="s">
        <v>2956</v>
      </c>
    </row>
    <row r="136" spans="1:2" x14ac:dyDescent="0.25">
      <c r="A136" s="142" t="s">
        <v>2958</v>
      </c>
      <c r="B136" s="142" t="s">
        <v>2958</v>
      </c>
    </row>
    <row r="137" spans="1:2" x14ac:dyDescent="0.25">
      <c r="A137" s="142" t="s">
        <v>2960</v>
      </c>
      <c r="B137" s="142" t="s">
        <v>2960</v>
      </c>
    </row>
    <row r="138" spans="1:2" x14ac:dyDescent="0.25">
      <c r="A138" s="142" t="s">
        <v>2962</v>
      </c>
      <c r="B138" s="142" t="s">
        <v>2962</v>
      </c>
    </row>
    <row r="139" spans="1:2" x14ac:dyDescent="0.25">
      <c r="A139" s="142" t="s">
        <v>2964</v>
      </c>
      <c r="B139" s="142" t="s">
        <v>2964</v>
      </c>
    </row>
    <row r="140" spans="1:2" x14ac:dyDescent="0.25">
      <c r="A140" s="142" t="s">
        <v>2967</v>
      </c>
      <c r="B140" s="142" t="s">
        <v>2967</v>
      </c>
    </row>
    <row r="141" spans="1:2" x14ac:dyDescent="0.25">
      <c r="A141" s="142" t="s">
        <v>2968</v>
      </c>
      <c r="B141" s="142" t="s">
        <v>2968</v>
      </c>
    </row>
    <row r="142" spans="1:2" x14ac:dyDescent="0.25">
      <c r="A142" s="142" t="s">
        <v>2973</v>
      </c>
      <c r="B142" s="142" t="s">
        <v>2973</v>
      </c>
    </row>
    <row r="143" spans="1:2" x14ac:dyDescent="0.25">
      <c r="A143" s="142" t="s">
        <v>3136</v>
      </c>
      <c r="B143" s="142" t="s">
        <v>3138</v>
      </c>
    </row>
    <row r="144" spans="1:2" x14ac:dyDescent="0.25">
      <c r="A144" s="142" t="s">
        <v>2975</v>
      </c>
      <c r="B144" s="142" t="s">
        <v>2975</v>
      </c>
    </row>
    <row r="145" spans="1:2" x14ac:dyDescent="0.25">
      <c r="A145" s="142" t="s">
        <v>2980</v>
      </c>
      <c r="B145" s="142" t="s">
        <v>2980</v>
      </c>
    </row>
    <row r="146" spans="1:2" x14ac:dyDescent="0.25">
      <c r="A146" s="142" t="s">
        <v>3114</v>
      </c>
      <c r="B146" s="142" t="s">
        <v>2981</v>
      </c>
    </row>
    <row r="147" spans="1:2" x14ac:dyDescent="0.25">
      <c r="A147" s="142" t="s">
        <v>2981</v>
      </c>
      <c r="B147" s="142" t="s">
        <v>2981</v>
      </c>
    </row>
    <row r="148" spans="1:2" x14ac:dyDescent="0.25">
      <c r="A148" s="142" t="s">
        <v>2983</v>
      </c>
      <c r="B148" s="142" t="s">
        <v>2983</v>
      </c>
    </row>
    <row r="149" spans="1:2" x14ac:dyDescent="0.25">
      <c r="A149" s="142" t="s">
        <v>2987</v>
      </c>
      <c r="B149" s="142" t="s">
        <v>2987</v>
      </c>
    </row>
    <row r="150" spans="1:2" x14ac:dyDescent="0.25">
      <c r="A150" s="142" t="s">
        <v>2990</v>
      </c>
      <c r="B150" s="142" t="s">
        <v>2990</v>
      </c>
    </row>
    <row r="151" spans="1:2" x14ac:dyDescent="0.25">
      <c r="A151" s="142" t="s">
        <v>3115</v>
      </c>
      <c r="B151" s="142" t="s">
        <v>2990</v>
      </c>
    </row>
    <row r="152" spans="1:2" x14ac:dyDescent="0.25">
      <c r="A152" s="142" t="s">
        <v>3116</v>
      </c>
      <c r="B152" s="142" t="s">
        <v>2990</v>
      </c>
    </row>
    <row r="153" spans="1:2" x14ac:dyDescent="0.25">
      <c r="A153" s="142" t="s">
        <v>2991</v>
      </c>
      <c r="B153" s="142" t="s">
        <v>2991</v>
      </c>
    </row>
    <row r="154" spans="1:2" x14ac:dyDescent="0.25">
      <c r="A154" s="142" t="s">
        <v>3117</v>
      </c>
      <c r="B154" s="142" t="s">
        <v>2991</v>
      </c>
    </row>
    <row r="155" spans="1:2" x14ac:dyDescent="0.25">
      <c r="A155" s="142" t="s">
        <v>2994</v>
      </c>
      <c r="B155" s="142" t="s">
        <v>2994</v>
      </c>
    </row>
    <row r="156" spans="1:2" x14ac:dyDescent="0.25">
      <c r="A156" s="142" t="s">
        <v>2997</v>
      </c>
      <c r="B156" s="142" t="s">
        <v>2997</v>
      </c>
    </row>
    <row r="157" spans="1:2" x14ac:dyDescent="0.25">
      <c r="A157" s="142" t="s">
        <v>2998</v>
      </c>
      <c r="B157" s="142" t="s">
        <v>2998</v>
      </c>
    </row>
    <row r="158" spans="1:2" x14ac:dyDescent="0.25">
      <c r="A158" s="142" t="s">
        <v>3001</v>
      </c>
      <c r="B158" s="142" t="s">
        <v>3001</v>
      </c>
    </row>
    <row r="159" spans="1:2" x14ac:dyDescent="0.25">
      <c r="A159" s="142" t="s">
        <v>3118</v>
      </c>
      <c r="B159" s="142" t="s">
        <v>3001</v>
      </c>
    </row>
    <row r="160" spans="1:2" x14ac:dyDescent="0.25">
      <c r="A160" s="142" t="s">
        <v>3003</v>
      </c>
      <c r="B160" s="142" t="s">
        <v>3003</v>
      </c>
    </row>
    <row r="161" spans="1:2" x14ac:dyDescent="0.25">
      <c r="A161" s="142" t="s">
        <v>3119</v>
      </c>
      <c r="B161" s="142" t="s">
        <v>3003</v>
      </c>
    </row>
    <row r="162" spans="1:2" x14ac:dyDescent="0.25">
      <c r="A162" s="142" t="s">
        <v>3006</v>
      </c>
      <c r="B162" s="142" t="s">
        <v>3006</v>
      </c>
    </row>
    <row r="163" spans="1:2" x14ac:dyDescent="0.25">
      <c r="A163" s="142" t="s">
        <v>3009</v>
      </c>
      <c r="B163" s="142" t="s">
        <v>3009</v>
      </c>
    </row>
    <row r="164" spans="1:2" x14ac:dyDescent="0.25">
      <c r="A164" s="142" t="s">
        <v>3010</v>
      </c>
      <c r="B164" s="142" t="s">
        <v>3010</v>
      </c>
    </row>
    <row r="165" spans="1:2" x14ac:dyDescent="0.25">
      <c r="A165" s="142" t="s">
        <v>3013</v>
      </c>
      <c r="B165" s="142" t="s">
        <v>3013</v>
      </c>
    </row>
    <row r="166" spans="1:2" x14ac:dyDescent="0.25">
      <c r="A166" s="142" t="s">
        <v>3013</v>
      </c>
      <c r="B166" s="142" t="s">
        <v>3013</v>
      </c>
    </row>
    <row r="167" spans="1:2" x14ac:dyDescent="0.25">
      <c r="A167" s="142" t="s">
        <v>3017</v>
      </c>
      <c r="B167" s="142" t="s">
        <v>3017</v>
      </c>
    </row>
    <row r="168" spans="1:2" x14ac:dyDescent="0.25">
      <c r="A168" s="142" t="s">
        <v>3120</v>
      </c>
      <c r="B168" s="142" t="s">
        <v>3017</v>
      </c>
    </row>
    <row r="169" spans="1:2" x14ac:dyDescent="0.25">
      <c r="A169" s="142" t="s">
        <v>3121</v>
      </c>
      <c r="B169" s="142" t="s">
        <v>3017</v>
      </c>
    </row>
    <row r="170" spans="1:2" x14ac:dyDescent="0.25">
      <c r="A170" s="142" t="s">
        <v>2227</v>
      </c>
      <c r="B170" s="142" t="s">
        <v>2227</v>
      </c>
    </row>
    <row r="171" spans="1:2" x14ac:dyDescent="0.25">
      <c r="A171" s="142" t="s">
        <v>2227</v>
      </c>
      <c r="B171" s="142" t="s">
        <v>2227</v>
      </c>
    </row>
    <row r="172" spans="1:2" x14ac:dyDescent="0.25">
      <c r="A172" s="142" t="s">
        <v>3122</v>
      </c>
      <c r="B172" s="142" t="s">
        <v>3021</v>
      </c>
    </row>
    <row r="173" spans="1:2" x14ac:dyDescent="0.25">
      <c r="A173" s="142" t="s">
        <v>3023</v>
      </c>
      <c r="B173" s="142" t="s">
        <v>3023</v>
      </c>
    </row>
    <row r="174" spans="1:2" x14ac:dyDescent="0.25">
      <c r="A174" s="142" t="s">
        <v>3123</v>
      </c>
      <c r="B174" s="142" t="s">
        <v>3025</v>
      </c>
    </row>
    <row r="175" spans="1:2" x14ac:dyDescent="0.25">
      <c r="A175" s="142" t="s">
        <v>3027</v>
      </c>
      <c r="B175" s="142" t="s">
        <v>3027</v>
      </c>
    </row>
    <row r="176" spans="1:2" x14ac:dyDescent="0.25">
      <c r="A176" s="142" t="s">
        <v>3124</v>
      </c>
      <c r="B176" s="142" t="s">
        <v>3027</v>
      </c>
    </row>
    <row r="177" spans="1:2" x14ac:dyDescent="0.25">
      <c r="A177" s="142" t="s">
        <v>3030</v>
      </c>
      <c r="B177" s="142" t="s">
        <v>3030</v>
      </c>
    </row>
    <row r="178" spans="1:2" x14ac:dyDescent="0.25">
      <c r="A178" s="142" t="s">
        <v>2733</v>
      </c>
      <c r="B178" s="142" t="s">
        <v>2733</v>
      </c>
    </row>
    <row r="179" spans="1:2" x14ac:dyDescent="0.25">
      <c r="A179" s="142" t="s">
        <v>3102</v>
      </c>
      <c r="B179" s="142" t="s">
        <v>2733</v>
      </c>
    </row>
    <row r="180" spans="1:2" x14ac:dyDescent="0.25">
      <c r="A180" s="142" t="s">
        <v>3033</v>
      </c>
      <c r="B180" s="142" t="s">
        <v>3033</v>
      </c>
    </row>
    <row r="181" spans="1:2" x14ac:dyDescent="0.25">
      <c r="A181" s="142" t="s">
        <v>3125</v>
      </c>
      <c r="B181" s="142" t="s">
        <v>3033</v>
      </c>
    </row>
    <row r="182" spans="1:2" x14ac:dyDescent="0.25">
      <c r="A182" s="142" t="s">
        <v>3033</v>
      </c>
      <c r="B182" s="142" t="s">
        <v>3033</v>
      </c>
    </row>
    <row r="183" spans="1:2" x14ac:dyDescent="0.25">
      <c r="A183" s="142" t="s">
        <v>3038</v>
      </c>
      <c r="B183" s="142" t="s">
        <v>3038</v>
      </c>
    </row>
    <row r="184" spans="1:2" x14ac:dyDescent="0.25">
      <c r="A184" s="142" t="s">
        <v>3126</v>
      </c>
      <c r="B184" s="142" t="s">
        <v>3038</v>
      </c>
    </row>
    <row r="185" spans="1:2" x14ac:dyDescent="0.25">
      <c r="A185" s="142" t="s">
        <v>3127</v>
      </c>
      <c r="B185" s="142" t="s">
        <v>3038</v>
      </c>
    </row>
    <row r="186" spans="1:2" x14ac:dyDescent="0.25">
      <c r="A186" s="142" t="s">
        <v>3040</v>
      </c>
      <c r="B186" s="142" t="s">
        <v>3040</v>
      </c>
    </row>
    <row r="187" spans="1:2" x14ac:dyDescent="0.25">
      <c r="A187" s="142" t="s">
        <v>3042</v>
      </c>
      <c r="B187" s="142" t="s">
        <v>3042</v>
      </c>
    </row>
    <row r="188" spans="1:2" x14ac:dyDescent="0.25">
      <c r="A188" s="142" t="s">
        <v>3128</v>
      </c>
      <c r="B188" s="142" t="s">
        <v>3131</v>
      </c>
    </row>
    <row r="189" spans="1:2" x14ac:dyDescent="0.25">
      <c r="A189" s="142" t="s">
        <v>3129</v>
      </c>
      <c r="B189" s="142" t="s">
        <v>3132</v>
      </c>
    </row>
    <row r="190" spans="1:2" x14ac:dyDescent="0.25">
      <c r="A190" s="142" t="s">
        <v>3130</v>
      </c>
      <c r="B190" s="142" t="s">
        <v>3133</v>
      </c>
    </row>
    <row r="191" spans="1:2" x14ac:dyDescent="0.25">
      <c r="A191" s="142" t="s">
        <v>3046</v>
      </c>
      <c r="B191" s="142" t="s">
        <v>3046</v>
      </c>
    </row>
    <row r="192" spans="1:2" x14ac:dyDescent="0.25">
      <c r="A192" s="142" t="s">
        <v>3134</v>
      </c>
      <c r="B192" s="142" t="s">
        <v>3046</v>
      </c>
    </row>
    <row r="193" spans="1:2" x14ac:dyDescent="0.25">
      <c r="A193" s="142" t="s">
        <v>3049</v>
      </c>
      <c r="B193" s="142" t="s">
        <v>3049</v>
      </c>
    </row>
    <row r="194" spans="1:2" x14ac:dyDescent="0.25">
      <c r="A194" s="142" t="s">
        <v>3051</v>
      </c>
      <c r="B194" s="142" t="s">
        <v>3051</v>
      </c>
    </row>
    <row r="195" spans="1:2" x14ac:dyDescent="0.25">
      <c r="A195" s="142" t="s">
        <v>3140</v>
      </c>
      <c r="B195" s="142" t="s">
        <v>3051</v>
      </c>
    </row>
    <row r="196" spans="1:2" x14ac:dyDescent="0.25">
      <c r="A196" s="142" t="s">
        <v>3141</v>
      </c>
      <c r="B196" s="142" t="s">
        <v>3051</v>
      </c>
    </row>
    <row r="197" spans="1:2" x14ac:dyDescent="0.25">
      <c r="A197" s="142" t="s">
        <v>3054</v>
      </c>
      <c r="B197" s="142" t="s">
        <v>3054</v>
      </c>
    </row>
    <row r="198" spans="1:2" x14ac:dyDescent="0.25">
      <c r="A198" s="142" t="s">
        <v>3055</v>
      </c>
      <c r="B198" s="142" t="s">
        <v>3055</v>
      </c>
    </row>
    <row r="199" spans="1:2" x14ac:dyDescent="0.25">
      <c r="A199" s="142" t="s">
        <v>3058</v>
      </c>
      <c r="B199" s="142" t="s">
        <v>3058</v>
      </c>
    </row>
    <row r="200" spans="1:2" x14ac:dyDescent="0.25">
      <c r="A200" s="142" t="s">
        <v>3061</v>
      </c>
      <c r="B200" s="142" t="s">
        <v>3061</v>
      </c>
    </row>
    <row r="201" spans="1:2" x14ac:dyDescent="0.25">
      <c r="A201" s="142" t="s">
        <v>3061</v>
      </c>
      <c r="B201" s="142" t="s">
        <v>3061</v>
      </c>
    </row>
    <row r="202" spans="1:2" x14ac:dyDescent="0.25">
      <c r="A202" s="142" t="s">
        <v>3065</v>
      </c>
      <c r="B202" s="142" t="s">
        <v>3065</v>
      </c>
    </row>
    <row r="203" spans="1:2" x14ac:dyDescent="0.25">
      <c r="A203" s="142" t="s">
        <v>3067</v>
      </c>
      <c r="B203" s="142" t="s">
        <v>3067</v>
      </c>
    </row>
    <row r="204" spans="1:2" x14ac:dyDescent="0.25">
      <c r="A204" s="142" t="s">
        <v>3069</v>
      </c>
      <c r="B204" s="142" t="s">
        <v>3069</v>
      </c>
    </row>
    <row r="205" spans="1:2" x14ac:dyDescent="0.25">
      <c r="A205" s="142" t="s">
        <v>3071</v>
      </c>
      <c r="B205" s="142" t="s">
        <v>3071</v>
      </c>
    </row>
    <row r="206" spans="1:2" x14ac:dyDescent="0.25">
      <c r="A206" s="142" t="s">
        <v>3071</v>
      </c>
      <c r="B206" s="142" t="s">
        <v>3071</v>
      </c>
    </row>
    <row r="207" spans="1:2" x14ac:dyDescent="0.25">
      <c r="A207" s="142" t="s">
        <v>3075</v>
      </c>
      <c r="B207" s="142" t="s">
        <v>3075</v>
      </c>
    </row>
    <row r="208" spans="1:2" x14ac:dyDescent="0.25">
      <c r="A208" s="142" t="s">
        <v>3076</v>
      </c>
      <c r="B208" s="142" t="s">
        <v>3076</v>
      </c>
    </row>
    <row r="209" spans="1:2" x14ac:dyDescent="0.25">
      <c r="A209" s="142" t="s">
        <v>3065</v>
      </c>
      <c r="B209" s="142" t="s">
        <v>3065</v>
      </c>
    </row>
    <row r="210" spans="1:2" x14ac:dyDescent="0.25">
      <c r="A210" s="142" t="s">
        <v>3067</v>
      </c>
      <c r="B210" s="142" t="s">
        <v>3067</v>
      </c>
    </row>
    <row r="211" spans="1:2" x14ac:dyDescent="0.25">
      <c r="A211" s="142" t="s">
        <v>3069</v>
      </c>
      <c r="B211" s="142" t="s">
        <v>3069</v>
      </c>
    </row>
    <row r="212" spans="1:2" x14ac:dyDescent="0.25">
      <c r="A212" s="142" t="s">
        <v>3071</v>
      </c>
      <c r="B212" s="142" t="s">
        <v>3071</v>
      </c>
    </row>
    <row r="213" spans="1:2" x14ac:dyDescent="0.25">
      <c r="A213" s="142" t="s">
        <v>3071</v>
      </c>
      <c r="B213" s="142" t="s">
        <v>3071</v>
      </c>
    </row>
    <row r="214" spans="1:2" x14ac:dyDescent="0.25">
      <c r="A214" s="142" t="s">
        <v>3075</v>
      </c>
      <c r="B214" s="142" t="s">
        <v>3075</v>
      </c>
    </row>
    <row r="215" spans="1:2" x14ac:dyDescent="0.25">
      <c r="A215" s="142" t="s">
        <v>3076</v>
      </c>
      <c r="B215" s="142" t="s">
        <v>3076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Sheet1</vt:lpstr>
      <vt:lpstr>Office жагсаалт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Bayarmaa Oyunchimeg</dc:creator>
  <cp:lastModifiedBy>Ц.Рэнцэн</cp:lastModifiedBy>
  <cp:lastPrinted>2024-12-23T07:58:54Z</cp:lastPrinted>
  <dcterms:created xsi:type="dcterms:W3CDTF">2021-12-16T06:27:22Z</dcterms:created>
  <dcterms:modified xsi:type="dcterms:W3CDTF">2025-06-26T01:42:16Z</dcterms:modified>
</cp:coreProperties>
</file>