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4_Excel\"/>
    </mc:Choice>
  </mc:AlternateContent>
  <xr:revisionPtr revIDLastSave="0" documentId="13_ncr:1_{FF234DB9-C225-4ADD-AFCB-AC844AEFBC2F}" xr6:coauthVersionLast="47" xr6:coauthVersionMax="47" xr10:uidLastSave="{00000000-0000-0000-0000-000000000000}"/>
  <bookViews>
    <workbookView xWindow="-120" yWindow="-120" windowWidth="29040" windowHeight="15840" tabRatio="74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N180" i="2" s="1"/>
  <c r="O181" i="2"/>
  <c r="O182" i="2"/>
  <c r="D19" i="3" l="1" a="1"/>
  <c r="D19" i="3" s="1"/>
  <c r="E23" i="3"/>
  <c r="D20" i="3" l="1" a="1"/>
  <c r="D20" i="3" s="1"/>
  <c r="O3" i="2"/>
  <c r="N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46" i="2" s="1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O120" i="2"/>
  <c r="O121" i="2"/>
  <c r="O122" i="2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O148" i="2"/>
  <c r="O149" i="2"/>
  <c r="O150" i="2"/>
  <c r="O151" i="2"/>
  <c r="N151" i="2" s="1"/>
  <c r="O152" i="2"/>
  <c r="N152" i="2" s="1"/>
  <c r="O153" i="2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K19" i="4"/>
  <c r="O1" i="2"/>
  <c r="N119" i="2" l="1"/>
  <c r="N120" i="2" s="1"/>
  <c r="N121" i="2" s="1"/>
  <c r="N122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92" i="2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53" i="2"/>
  <c r="N148" i="2"/>
  <c r="N149" i="2" s="1"/>
  <c r="N45" i="2"/>
  <c r="N150" i="2"/>
  <c r="N56" i="2"/>
  <c r="N47" i="2"/>
  <c r="N48" i="2" s="1"/>
  <c r="N49" i="2" s="1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<sst xmlns="http://schemas.openxmlformats.org/spreadsheetml/2006/main" count="1200" uniqueCount="627">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</sst>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3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zoomScale="115" zoomScaleNormal="115" workbookViewId="0">
      <selection activeCell="H25" sqref="H25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1.140625" style="13" bestFit="1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79" t="s">
        <v>427</v>
      </c>
      <c r="C2" s="79"/>
      <c r="D2" s="79"/>
      <c r="E2" s="6"/>
    </row>
    <row r="3" spans="1:5" s="7" customFormat="1" x14ac:dyDescent="0.25">
      <c r="A3" s="6"/>
      <c r="B3" s="79" t="s">
        <v>428</v>
      </c>
      <c r="C3" s="79"/>
      <c r="D3" s="79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16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Mn central office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2014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13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9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40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9628200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2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2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2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1" t="s">
        <v>47</v>
      </c>
      <c r="C30" s="83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1" t="s">
        <v>41</v>
      </c>
      <c r="C31" s="83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1" t="s">
        <v>37</v>
      </c>
      <c r="C32" s="83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1" t="s">
        <v>38</v>
      </c>
      <c r="C33" s="83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80" t="s">
        <v>79</v>
      </c>
      <c r="C36" s="81"/>
      <c r="D36" s="17">
        <f>+E36</f>
        <v>9628200</v>
      </c>
      <c r="E36" s="41">
        <f>+E9*E10*E21*E22*E23*E27*E28*E29*E25*E26*E24*E30*E31*E32*E33</f>
        <v>9628200</v>
      </c>
      <c r="F36" s="18"/>
    </row>
    <row r="37" spans="1:6" s="7" customFormat="1" x14ac:dyDescent="0.25">
      <c r="A37" s="47">
        <v>18</v>
      </c>
      <c r="B37" s="83" t="s">
        <v>174</v>
      </c>
      <c r="C37" s="83"/>
      <c r="D37" s="49">
        <f>IF(D19&lt;2000,IF(D23=2,1,IF(D23=3,1.25,IF(D23=4,1.35,IF(D23=1,0.75,""))))*D36,D22*D36)</f>
        <v>385128000</v>
      </c>
      <c r="E37" s="15"/>
    </row>
    <row r="38" spans="1:6" s="7" customFormat="1" hidden="1" x14ac:dyDescent="0.25">
      <c r="A38" s="47">
        <f t="shared" ref="A38:A41" si="1">+A37+1</f>
        <v>19</v>
      </c>
      <c r="B38" s="83" t="s">
        <v>172</v>
      </c>
      <c r="C38" s="83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3" t="s">
        <v>173</v>
      </c>
      <c r="C39" s="83"/>
      <c r="D39" s="49">
        <f>+D37*D38</f>
        <v>269589600</v>
      </c>
      <c r="E39" s="15"/>
    </row>
    <row r="40" spans="1:6" s="4" customFormat="1" hidden="1" x14ac:dyDescent="0.25">
      <c r="A40" s="47">
        <f t="shared" si="1"/>
        <v>21</v>
      </c>
      <c r="B40" s="80" t="s">
        <v>81</v>
      </c>
      <c r="C40" s="81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7" t="s">
        <v>82</v>
      </c>
      <c r="C41" s="88"/>
      <c r="D41" s="51">
        <f>+D39*D40</f>
        <v>269589600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80" t="s">
        <v>30</v>
      </c>
      <c r="C44" s="81"/>
      <c r="D44" s="47">
        <v>3000</v>
      </c>
      <c r="E44" s="6"/>
    </row>
    <row r="45" spans="1:6" s="7" customFormat="1" x14ac:dyDescent="0.25">
      <c r="A45" s="47">
        <f>+A44+1</f>
        <v>22</v>
      </c>
      <c r="B45" s="80" t="s">
        <v>27</v>
      </c>
      <c r="C45" s="81"/>
      <c r="D45" s="47"/>
      <c r="E45" s="6"/>
    </row>
    <row r="46" spans="1:6" s="7" customFormat="1" x14ac:dyDescent="0.25">
      <c r="A46" s="47">
        <f t="shared" ref="A46:A47" si="2">+A45+1</f>
        <v>23</v>
      </c>
      <c r="B46" s="80" t="s">
        <v>22</v>
      </c>
      <c r="C46" s="81"/>
      <c r="D46" s="47"/>
      <c r="E46" s="6"/>
    </row>
    <row r="47" spans="1:6" s="7" customFormat="1" x14ac:dyDescent="0.25">
      <c r="A47" s="47">
        <f t="shared" si="2"/>
        <v>24</v>
      </c>
      <c r="B47" s="80" t="s">
        <v>175</v>
      </c>
      <c r="C47" s="81"/>
      <c r="D47" s="59">
        <f ca="1">+TODAY()</f>
        <v>45838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44:C44"/>
    <mergeCell ref="B38:C38"/>
    <mergeCell ref="B39:C39"/>
    <mergeCell ref="B40:C40"/>
    <mergeCell ref="B41:C41"/>
    <mergeCell ref="B37:C37"/>
    <mergeCell ref="B33:C33"/>
    <mergeCell ref="B24:C24"/>
    <mergeCell ref="B30:C30"/>
    <mergeCell ref="B25:B26"/>
    <mergeCell ref="B36:C3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pane xSplit="2" ySplit="1" topLeftCell="C166" activePane="bottomRight" state="frozen"/>
      <selection activeCell="E2" sqref="E2"/>
      <selection pane="topRight" activeCell="E2" sqref="E2"/>
      <selection pane="bottomLeft" activeCell="E2" sqref="E2"/>
      <selection pane="bottomRight" activeCell="K30" sqref="K30:K54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 t="shared" ref="N4:N35" si="0">+IF(O4="",0,N3+1)</f>
        <v>2</v>
      </c>
      <c r="O4" s="24">
        <f>+IF(B4='1'!$D$15,IF(C4='1'!$D$16, '2'!D4,""),"")</f>
        <v>0</v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si="0"/>
        <v>3</v>
      </c>
      <c r="O5" s="24" t="str">
        <f>+IF(B5='1'!$D$15,IF(C5='1'!$D$16, '2'!D5,""),"")</f>
        <v>6/1</v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9585000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9585000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>+IF(O45="",0,N44+1)</f>
        <v>0</v>
      </c>
      <c r="O45" s="24" t="str">
        <f>+IF(B45='1'!$D$15,IF(C45='1'!$D$16, '2'!D45,""),"")</f>
        <v/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2025-06-30T08:10:54Z</dcterms:modified>
</cp:coreProperties>
</file>