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y task\PKL\"/>
    </mc:Choice>
  </mc:AlternateContent>
  <xr:revisionPtr revIDLastSave="0" documentId="13_ncr:1_{E13B19CB-11AB-4101-AF9E-226CB17E2CAB}" xr6:coauthVersionLast="45" xr6:coauthVersionMax="47" xr10:uidLastSave="{00000000-0000-0000-0000-000000000000}"/>
  <bookViews>
    <workbookView xWindow="-120" yWindow="-120" windowWidth="20730" windowHeight="11280" xr2:uid="{1ADC1A52-F387-4D2E-B6E3-E9DFDF9C1B68}"/>
  </bookViews>
  <sheets>
    <sheet name="Sheet1" sheetId="1" r:id="rId1"/>
  </sheets>
  <definedNames>
    <definedName name="_xlnm._FilterDatabase" localSheetId="0" hidden="1">Sheet1!$Q$5:$Z$66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1" l="1"/>
  <c r="J135" i="1"/>
  <c r="H135" i="1"/>
  <c r="I117" i="1"/>
  <c r="J117" i="1"/>
  <c r="H11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" i="1"/>
  <c r="H94" i="1"/>
  <c r="I94" i="1"/>
  <c r="J94" i="1"/>
  <c r="T66" i="1"/>
  <c r="S66" i="1"/>
  <c r="R66" i="1"/>
  <c r="T58" i="1"/>
  <c r="S58" i="1"/>
  <c r="R58" i="1"/>
  <c r="T35" i="1"/>
  <c r="S35" i="1"/>
  <c r="R35" i="1"/>
  <c r="K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5" i="1"/>
  <c r="K55" i="1"/>
  <c r="L55" i="1"/>
  <c r="K54" i="1"/>
  <c r="L54" i="1"/>
  <c r="K40" i="1"/>
  <c r="L40" i="1"/>
  <c r="K43" i="1"/>
  <c r="L43" i="1"/>
  <c r="K38" i="1"/>
  <c r="L38" i="1"/>
  <c r="K34" i="1"/>
  <c r="L34" i="1"/>
  <c r="K35" i="1"/>
  <c r="L35" i="1"/>
  <c r="L57" i="1"/>
  <c r="L58" i="1"/>
  <c r="L59" i="1"/>
  <c r="L60" i="1"/>
  <c r="L61" i="1"/>
  <c r="L62" i="1"/>
  <c r="L49" i="1"/>
  <c r="L50" i="1"/>
  <c r="L51" i="1"/>
  <c r="L52" i="1"/>
  <c r="L53" i="1"/>
  <c r="L56" i="1"/>
  <c r="L39" i="1"/>
  <c r="L41" i="1"/>
  <c r="L42" i="1"/>
  <c r="L44" i="1"/>
  <c r="L45" i="1"/>
  <c r="L46" i="1"/>
  <c r="L47" i="1"/>
  <c r="L48" i="1"/>
  <c r="L28" i="1"/>
  <c r="L29" i="1"/>
  <c r="L30" i="1"/>
  <c r="L31" i="1"/>
  <c r="L32" i="1"/>
  <c r="L33" i="1"/>
  <c r="L36" i="1"/>
  <c r="L37" i="1"/>
  <c r="L19" i="1"/>
  <c r="L20" i="1"/>
  <c r="L21" i="1"/>
  <c r="L22" i="1"/>
  <c r="L23" i="1"/>
  <c r="L24" i="1"/>
  <c r="L25" i="1"/>
  <c r="L26" i="1"/>
  <c r="L2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57" i="1"/>
  <c r="K58" i="1"/>
  <c r="K59" i="1"/>
  <c r="K60" i="1"/>
  <c r="K61" i="1"/>
  <c r="K62" i="1"/>
  <c r="K44" i="1"/>
  <c r="K45" i="1"/>
  <c r="K46" i="1"/>
  <c r="K47" i="1"/>
  <c r="K48" i="1"/>
  <c r="K49" i="1"/>
  <c r="K50" i="1"/>
  <c r="K51" i="1"/>
  <c r="K52" i="1"/>
  <c r="K53" i="1"/>
  <c r="K56" i="1"/>
  <c r="K36" i="1"/>
  <c r="K37" i="1"/>
  <c r="K39" i="1"/>
  <c r="K41" i="1"/>
  <c r="K42" i="1"/>
  <c r="K23" i="1"/>
  <c r="K24" i="1"/>
  <c r="K25" i="1"/>
  <c r="K26" i="1"/>
  <c r="K27" i="1"/>
  <c r="K28" i="1"/>
  <c r="K29" i="1"/>
  <c r="K30" i="1"/>
  <c r="K31" i="1"/>
  <c r="K32" i="1"/>
  <c r="K3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L5" i="1"/>
  <c r="L91" i="1" l="1"/>
  <c r="M91" i="1"/>
  <c r="N91" i="1"/>
  <c r="V6" i="1"/>
  <c r="M75" i="1"/>
  <c r="L75" i="1"/>
  <c r="N129" i="1"/>
  <c r="N131" i="1"/>
  <c r="N133" i="1"/>
  <c r="N118" i="1"/>
  <c r="N120" i="1"/>
  <c r="N122" i="1"/>
  <c r="N124" i="1"/>
  <c r="N126" i="1"/>
  <c r="N128" i="1"/>
  <c r="N98" i="1"/>
  <c r="N100" i="1"/>
  <c r="N102" i="1"/>
  <c r="N104" i="1"/>
  <c r="N106" i="1"/>
  <c r="N108" i="1"/>
  <c r="N110" i="1"/>
  <c r="N112" i="1"/>
  <c r="N114" i="1"/>
  <c r="N116" i="1"/>
  <c r="N96" i="1"/>
  <c r="N77" i="1"/>
  <c r="N79" i="1"/>
  <c r="N81" i="1"/>
  <c r="N83" i="1"/>
  <c r="N85" i="1"/>
  <c r="N87" i="1"/>
  <c r="N89" i="1"/>
  <c r="N130" i="1"/>
  <c r="N132" i="1"/>
  <c r="N134" i="1"/>
  <c r="N119" i="1"/>
  <c r="N121" i="1"/>
  <c r="N123" i="1"/>
  <c r="N125" i="1"/>
  <c r="N127" i="1"/>
  <c r="N97" i="1"/>
  <c r="N99" i="1"/>
  <c r="N101" i="1"/>
  <c r="N103" i="1"/>
  <c r="N105" i="1"/>
  <c r="N107" i="1"/>
  <c r="N109" i="1"/>
  <c r="N111" i="1"/>
  <c r="N113" i="1"/>
  <c r="N115" i="1"/>
  <c r="N95" i="1"/>
  <c r="N76" i="1"/>
  <c r="N78" i="1"/>
  <c r="N80" i="1"/>
  <c r="N82" i="1"/>
  <c r="N84" i="1"/>
  <c r="N86" i="1"/>
  <c r="N88" i="1"/>
  <c r="N90" i="1"/>
  <c r="L134" i="1"/>
  <c r="L132" i="1"/>
  <c r="L130" i="1"/>
  <c r="L128" i="1"/>
  <c r="L126" i="1"/>
  <c r="L124" i="1"/>
  <c r="L122" i="1"/>
  <c r="L120" i="1"/>
  <c r="L118" i="1"/>
  <c r="L115" i="1"/>
  <c r="L113" i="1"/>
  <c r="L111" i="1"/>
  <c r="L109" i="1"/>
  <c r="L107" i="1"/>
  <c r="L105" i="1"/>
  <c r="L103" i="1"/>
  <c r="L101" i="1"/>
  <c r="L99" i="1"/>
  <c r="L97" i="1"/>
  <c r="L95" i="1"/>
  <c r="L92" i="1"/>
  <c r="L90" i="1"/>
  <c r="L88" i="1"/>
  <c r="L86" i="1"/>
  <c r="L84" i="1"/>
  <c r="L82" i="1"/>
  <c r="L80" i="1"/>
  <c r="L78" i="1"/>
  <c r="L76" i="1"/>
  <c r="M92" i="1"/>
  <c r="M90" i="1"/>
  <c r="M88" i="1"/>
  <c r="M86" i="1"/>
  <c r="M84" i="1"/>
  <c r="M82" i="1"/>
  <c r="M80" i="1"/>
  <c r="M78" i="1"/>
  <c r="M76" i="1"/>
  <c r="M134" i="1"/>
  <c r="M132" i="1"/>
  <c r="M130" i="1"/>
  <c r="M128" i="1"/>
  <c r="M126" i="1"/>
  <c r="M124" i="1"/>
  <c r="M122" i="1"/>
  <c r="M120" i="1"/>
  <c r="M118" i="1"/>
  <c r="M115" i="1"/>
  <c r="M113" i="1"/>
  <c r="M111" i="1"/>
  <c r="M109" i="1"/>
  <c r="M107" i="1"/>
  <c r="M105" i="1"/>
  <c r="M103" i="1"/>
  <c r="M101" i="1"/>
  <c r="M99" i="1"/>
  <c r="M97" i="1"/>
  <c r="M95" i="1"/>
  <c r="N75" i="1"/>
  <c r="O75" i="1" s="1"/>
  <c r="P75" i="1" s="1"/>
  <c r="N92" i="1"/>
  <c r="L133" i="1"/>
  <c r="L131" i="1"/>
  <c r="L129" i="1"/>
  <c r="L127" i="1"/>
  <c r="L125" i="1"/>
  <c r="L123" i="1"/>
  <c r="L121" i="1"/>
  <c r="L119" i="1"/>
  <c r="L116" i="1"/>
  <c r="L114" i="1"/>
  <c r="L112" i="1"/>
  <c r="L110" i="1"/>
  <c r="L108" i="1"/>
  <c r="L106" i="1"/>
  <c r="L104" i="1"/>
  <c r="L102" i="1"/>
  <c r="L100" i="1"/>
  <c r="L98" i="1"/>
  <c r="L96" i="1"/>
  <c r="L93" i="1"/>
  <c r="L89" i="1"/>
  <c r="L87" i="1"/>
  <c r="L85" i="1"/>
  <c r="L83" i="1"/>
  <c r="L81" i="1"/>
  <c r="L79" i="1"/>
  <c r="L77" i="1"/>
  <c r="M89" i="1"/>
  <c r="M87" i="1"/>
  <c r="M85" i="1"/>
  <c r="M83" i="1"/>
  <c r="M81" i="1"/>
  <c r="M79" i="1"/>
  <c r="M77" i="1"/>
  <c r="M93" i="1"/>
  <c r="M133" i="1"/>
  <c r="M131" i="1"/>
  <c r="M129" i="1"/>
  <c r="M127" i="1"/>
  <c r="M125" i="1"/>
  <c r="M123" i="1"/>
  <c r="M121" i="1"/>
  <c r="M119" i="1"/>
  <c r="M116" i="1"/>
  <c r="M114" i="1"/>
  <c r="M112" i="1"/>
  <c r="M110" i="1"/>
  <c r="M108" i="1"/>
  <c r="M106" i="1"/>
  <c r="M104" i="1"/>
  <c r="M102" i="1"/>
  <c r="M100" i="1"/>
  <c r="M98" i="1"/>
  <c r="M96" i="1"/>
  <c r="N93" i="1"/>
  <c r="V7" i="1"/>
  <c r="W61" i="1"/>
  <c r="V13" i="1"/>
  <c r="V63" i="1"/>
  <c r="V54" i="1"/>
  <c r="V46" i="1"/>
  <c r="V38" i="1"/>
  <c r="V29" i="1"/>
  <c r="V21" i="1"/>
  <c r="W65" i="1"/>
  <c r="X35" i="1"/>
  <c r="V59" i="1"/>
  <c r="V50" i="1"/>
  <c r="V42" i="1"/>
  <c r="V33" i="1"/>
  <c r="V25" i="1"/>
  <c r="V17" i="1"/>
  <c r="V9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7" i="1"/>
  <c r="W39" i="1"/>
  <c r="W41" i="1"/>
  <c r="W43" i="1"/>
  <c r="W45" i="1"/>
  <c r="W47" i="1"/>
  <c r="W49" i="1"/>
  <c r="W51" i="1"/>
  <c r="W53" i="1"/>
  <c r="W55" i="1"/>
  <c r="W57" i="1"/>
  <c r="W60" i="1"/>
  <c r="W62" i="1"/>
  <c r="W64" i="1"/>
  <c r="X58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6" i="1"/>
  <c r="W38" i="1"/>
  <c r="W40" i="1"/>
  <c r="W42" i="1"/>
  <c r="W44" i="1"/>
  <c r="W46" i="1"/>
  <c r="W48" i="1"/>
  <c r="W50" i="1"/>
  <c r="W52" i="1"/>
  <c r="W54" i="1"/>
  <c r="W56" i="1"/>
  <c r="V65" i="1"/>
  <c r="V61" i="1"/>
  <c r="V56" i="1"/>
  <c r="V52" i="1"/>
  <c r="V48" i="1"/>
  <c r="V44" i="1"/>
  <c r="V40" i="1"/>
  <c r="V36" i="1"/>
  <c r="V31" i="1"/>
  <c r="V27" i="1"/>
  <c r="V23" i="1"/>
  <c r="V19" i="1"/>
  <c r="V15" i="1"/>
  <c r="V11" i="1"/>
  <c r="W63" i="1"/>
  <c r="W59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7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N20" i="1"/>
  <c r="O20" i="1" s="1"/>
  <c r="N8" i="1"/>
  <c r="O8" i="1" s="1"/>
  <c r="N27" i="1"/>
  <c r="O27" i="1" s="1"/>
  <c r="N55" i="1"/>
  <c r="O55" i="1" s="1"/>
  <c r="N40" i="1"/>
  <c r="O40" i="1" s="1"/>
  <c r="N54" i="1"/>
  <c r="O54" i="1" s="1"/>
  <c r="N38" i="1"/>
  <c r="O38" i="1" s="1"/>
  <c r="N43" i="1"/>
  <c r="O43" i="1" s="1"/>
  <c r="N35" i="1"/>
  <c r="O35" i="1" s="1"/>
  <c r="N34" i="1"/>
  <c r="O34" i="1" s="1"/>
  <c r="N59" i="1"/>
  <c r="O59" i="1" s="1"/>
  <c r="N51" i="1"/>
  <c r="O51" i="1" s="1"/>
  <c r="N16" i="1"/>
  <c r="O16" i="1" s="1"/>
  <c r="N14" i="1"/>
  <c r="O14" i="1" s="1"/>
  <c r="N44" i="1"/>
  <c r="O44" i="1" s="1"/>
  <c r="N12" i="1"/>
  <c r="O12" i="1" s="1"/>
  <c r="N10" i="1"/>
  <c r="O10" i="1" s="1"/>
  <c r="N6" i="1"/>
  <c r="O6" i="1" s="1"/>
  <c r="N33" i="1"/>
  <c r="O33" i="1" s="1"/>
  <c r="N46" i="1"/>
  <c r="O46" i="1" s="1"/>
  <c r="N61" i="1"/>
  <c r="O61" i="1" s="1"/>
  <c r="N19" i="1"/>
  <c r="O19" i="1" s="1"/>
  <c r="N39" i="1"/>
  <c r="O39" i="1" s="1"/>
  <c r="N30" i="1"/>
  <c r="O30" i="1" s="1"/>
  <c r="N50" i="1"/>
  <c r="O50" i="1" s="1"/>
  <c r="N60" i="1"/>
  <c r="O60" i="1" s="1"/>
  <c r="N24" i="1"/>
  <c r="O24" i="1" s="1"/>
  <c r="N25" i="1"/>
  <c r="O25" i="1" s="1"/>
  <c r="N42" i="1"/>
  <c r="O42" i="1" s="1"/>
  <c r="N36" i="1"/>
  <c r="O36" i="1" s="1"/>
  <c r="N47" i="1"/>
  <c r="O47" i="1" s="1"/>
  <c r="N45" i="1"/>
  <c r="O45" i="1" s="1"/>
  <c r="N18" i="1"/>
  <c r="O18" i="1" s="1"/>
  <c r="N22" i="1"/>
  <c r="O22" i="1" s="1"/>
  <c r="N49" i="1"/>
  <c r="O49" i="1" s="1"/>
  <c r="N23" i="1"/>
  <c r="O23" i="1" s="1"/>
  <c r="N21" i="1"/>
  <c r="O21" i="1" s="1"/>
  <c r="N29" i="1"/>
  <c r="O29" i="1" s="1"/>
  <c r="N57" i="1"/>
  <c r="O57" i="1" s="1"/>
  <c r="N53" i="1"/>
  <c r="O53" i="1" s="1"/>
  <c r="N56" i="1"/>
  <c r="O56" i="1" s="1"/>
  <c r="N52" i="1"/>
  <c r="O52" i="1" s="1"/>
  <c r="N48" i="1"/>
  <c r="O48" i="1" s="1"/>
  <c r="N32" i="1"/>
  <c r="O32" i="1" s="1"/>
  <c r="N58" i="1"/>
  <c r="O58" i="1" s="1"/>
  <c r="N62" i="1"/>
  <c r="O62" i="1" s="1"/>
  <c r="N41" i="1"/>
  <c r="O41" i="1" s="1"/>
  <c r="N37" i="1"/>
  <c r="O37" i="1" s="1"/>
  <c r="N31" i="1"/>
  <c r="O31" i="1" s="1"/>
  <c r="N15" i="1"/>
  <c r="O15" i="1" s="1"/>
  <c r="N13" i="1"/>
  <c r="O13" i="1" s="1"/>
  <c r="N11" i="1"/>
  <c r="O11" i="1" s="1"/>
  <c r="N9" i="1"/>
  <c r="O9" i="1" s="1"/>
  <c r="N7" i="1"/>
  <c r="O7" i="1" s="1"/>
  <c r="N5" i="1"/>
  <c r="O5" i="1" s="1"/>
  <c r="N28" i="1"/>
  <c r="O28" i="1" s="1"/>
  <c r="N26" i="1"/>
  <c r="O26" i="1" s="1"/>
  <c r="N17" i="1"/>
  <c r="O17" i="1" s="1"/>
  <c r="O91" i="1" l="1"/>
  <c r="P91" i="1" s="1"/>
  <c r="O93" i="1"/>
  <c r="P93" i="1" s="1"/>
  <c r="O98" i="1"/>
  <c r="P98" i="1" s="1"/>
  <c r="O102" i="1"/>
  <c r="P102" i="1" s="1"/>
  <c r="O106" i="1"/>
  <c r="P106" i="1" s="1"/>
  <c r="O110" i="1"/>
  <c r="P110" i="1" s="1"/>
  <c r="O114" i="1"/>
  <c r="P114" i="1" s="1"/>
  <c r="O119" i="1"/>
  <c r="P119" i="1" s="1"/>
  <c r="O123" i="1"/>
  <c r="P123" i="1" s="1"/>
  <c r="O127" i="1"/>
  <c r="P127" i="1" s="1"/>
  <c r="O131" i="1"/>
  <c r="P131" i="1" s="1"/>
  <c r="O78" i="1"/>
  <c r="P78" i="1" s="1"/>
  <c r="O82" i="1"/>
  <c r="P82" i="1" s="1"/>
  <c r="O86" i="1"/>
  <c r="P86" i="1" s="1"/>
  <c r="O90" i="1"/>
  <c r="P90" i="1" s="1"/>
  <c r="O77" i="1"/>
  <c r="P77" i="1" s="1"/>
  <c r="O81" i="1"/>
  <c r="P81" i="1" s="1"/>
  <c r="O85" i="1"/>
  <c r="P85" i="1" s="1"/>
  <c r="O89" i="1"/>
  <c r="P89" i="1" s="1"/>
  <c r="O79" i="1"/>
  <c r="P79" i="1" s="1"/>
  <c r="O83" i="1"/>
  <c r="P83" i="1" s="1"/>
  <c r="O87" i="1"/>
  <c r="P87" i="1" s="1"/>
  <c r="O96" i="1"/>
  <c r="P96" i="1" s="1"/>
  <c r="O100" i="1"/>
  <c r="P100" i="1" s="1"/>
  <c r="O104" i="1"/>
  <c r="P104" i="1" s="1"/>
  <c r="O108" i="1"/>
  <c r="P108" i="1" s="1"/>
  <c r="O112" i="1"/>
  <c r="P112" i="1" s="1"/>
  <c r="O116" i="1"/>
  <c r="P116" i="1" s="1"/>
  <c r="O121" i="1"/>
  <c r="P121" i="1" s="1"/>
  <c r="O125" i="1"/>
  <c r="P125" i="1" s="1"/>
  <c r="O129" i="1"/>
  <c r="P129" i="1" s="1"/>
  <c r="O133" i="1"/>
  <c r="P133" i="1" s="1"/>
  <c r="O76" i="1"/>
  <c r="P76" i="1" s="1"/>
  <c r="O80" i="1"/>
  <c r="P80" i="1" s="1"/>
  <c r="O84" i="1"/>
  <c r="P84" i="1" s="1"/>
  <c r="O88" i="1"/>
  <c r="P88" i="1" s="1"/>
  <c r="O92" i="1"/>
  <c r="P92" i="1" s="1"/>
  <c r="O97" i="1"/>
  <c r="P97" i="1" s="1"/>
  <c r="O101" i="1"/>
  <c r="P101" i="1" s="1"/>
  <c r="O105" i="1"/>
  <c r="P105" i="1" s="1"/>
  <c r="O109" i="1"/>
  <c r="P109" i="1" s="1"/>
  <c r="O113" i="1"/>
  <c r="P113" i="1" s="1"/>
  <c r="O118" i="1"/>
  <c r="P118" i="1" s="1"/>
  <c r="O122" i="1"/>
  <c r="P122" i="1" s="1"/>
  <c r="O126" i="1"/>
  <c r="P126" i="1" s="1"/>
  <c r="O130" i="1"/>
  <c r="P130" i="1" s="1"/>
  <c r="O134" i="1"/>
  <c r="P134" i="1" s="1"/>
  <c r="O95" i="1"/>
  <c r="P95" i="1" s="1"/>
  <c r="O99" i="1"/>
  <c r="P99" i="1" s="1"/>
  <c r="O103" i="1"/>
  <c r="P103" i="1" s="1"/>
  <c r="O107" i="1"/>
  <c r="P107" i="1" s="1"/>
  <c r="O111" i="1"/>
  <c r="P111" i="1" s="1"/>
  <c r="O115" i="1"/>
  <c r="P115" i="1" s="1"/>
  <c r="O120" i="1"/>
  <c r="P120" i="1" s="1"/>
  <c r="O124" i="1"/>
  <c r="P124" i="1" s="1"/>
  <c r="O128" i="1"/>
  <c r="P128" i="1" s="1"/>
  <c r="O132" i="1"/>
  <c r="P132" i="1" s="1"/>
  <c r="Y56" i="1"/>
  <c r="Z56" i="1" s="1"/>
  <c r="Y34" i="1"/>
  <c r="Z34" i="1" s="1"/>
  <c r="Y53" i="1"/>
  <c r="Z53" i="1" s="1"/>
  <c r="Y59" i="1"/>
  <c r="Z59" i="1" s="1"/>
  <c r="Y41" i="1"/>
  <c r="Z41" i="1" s="1"/>
  <c r="Y44" i="1"/>
  <c r="Z44" i="1" s="1"/>
  <c r="Y31" i="1"/>
  <c r="Z31" i="1" s="1"/>
  <c r="Y15" i="1"/>
  <c r="Z15" i="1" s="1"/>
  <c r="Y18" i="1"/>
  <c r="Z18" i="1" s="1"/>
  <c r="Y39" i="1"/>
  <c r="Z39" i="1" s="1"/>
  <c r="Y55" i="1"/>
  <c r="Z55" i="1" s="1"/>
  <c r="Y65" i="1"/>
  <c r="Z65" i="1" s="1"/>
  <c r="Y57" i="1"/>
  <c r="Z57" i="1" s="1"/>
  <c r="Y21" i="1"/>
  <c r="Z21" i="1" s="1"/>
  <c r="Y38" i="1"/>
  <c r="Z38" i="1" s="1"/>
  <c r="Y12" i="1"/>
  <c r="Z12" i="1" s="1"/>
  <c r="Y28" i="1"/>
  <c r="Z28" i="1" s="1"/>
  <c r="Y60" i="1"/>
  <c r="Z60" i="1" s="1"/>
  <c r="Y22" i="1"/>
  <c r="Z22" i="1" s="1"/>
  <c r="Y17" i="1"/>
  <c r="Z17" i="1" s="1"/>
  <c r="Y33" i="1"/>
  <c r="Z33" i="1" s="1"/>
  <c r="Y6" i="1"/>
  <c r="Z6" i="1" s="1"/>
  <c r="Y64" i="1"/>
  <c r="Z64" i="1" s="1"/>
  <c r="Y24" i="1"/>
  <c r="Z24" i="1" s="1"/>
  <c r="Y47" i="1"/>
  <c r="Z47" i="1" s="1"/>
  <c r="Y13" i="1"/>
  <c r="Z13" i="1" s="1"/>
  <c r="Y29" i="1"/>
  <c r="Z29" i="1" s="1"/>
  <c r="Y20" i="1"/>
  <c r="Z20" i="1" s="1"/>
  <c r="Y63" i="1"/>
  <c r="Z63" i="1" s="1"/>
  <c r="Y42" i="1"/>
  <c r="Z42" i="1" s="1"/>
  <c r="Y14" i="1"/>
  <c r="Z14" i="1" s="1"/>
  <c r="Y30" i="1"/>
  <c r="Z30" i="1" s="1"/>
  <c r="Y25" i="1"/>
  <c r="Z25" i="1" s="1"/>
  <c r="Y16" i="1"/>
  <c r="Z16" i="1" s="1"/>
  <c r="Y48" i="1"/>
  <c r="Z48" i="1" s="1"/>
  <c r="Y50" i="1"/>
  <c r="Z50" i="1" s="1"/>
  <c r="Y37" i="1"/>
  <c r="Z37" i="1" s="1"/>
  <c r="Y27" i="1"/>
  <c r="Z27" i="1" s="1"/>
  <c r="Y19" i="1"/>
  <c r="Z19" i="1" s="1"/>
  <c r="Y11" i="1"/>
  <c r="Z11" i="1" s="1"/>
  <c r="Y61" i="1"/>
  <c r="Z61" i="1" s="1"/>
  <c r="Y45" i="1"/>
  <c r="Z45" i="1" s="1"/>
  <c r="Y40" i="1"/>
  <c r="Z40" i="1" s="1"/>
  <c r="Y62" i="1"/>
  <c r="Z62" i="1" s="1"/>
  <c r="Y49" i="1"/>
  <c r="Z49" i="1" s="1"/>
  <c r="Y8" i="1"/>
  <c r="Z8" i="1" s="1"/>
  <c r="Y10" i="1"/>
  <c r="Z10" i="1" s="1"/>
  <c r="Y51" i="1"/>
  <c r="Z51" i="1" s="1"/>
  <c r="Y23" i="1"/>
  <c r="Z23" i="1" s="1"/>
  <c r="Y7" i="1"/>
  <c r="Z7" i="1" s="1"/>
  <c r="Y54" i="1"/>
  <c r="Z54" i="1" s="1"/>
  <c r="Y36" i="1"/>
  <c r="Z36" i="1" s="1"/>
  <c r="Y9" i="1"/>
  <c r="Z9" i="1" s="1"/>
  <c r="Y46" i="1"/>
  <c r="Z46" i="1" s="1"/>
  <c r="Y32" i="1"/>
  <c r="Z32" i="1" s="1"/>
  <c r="Y52" i="1"/>
  <c r="Z52" i="1" s="1"/>
  <c r="Y26" i="1"/>
  <c r="Z26" i="1" s="1"/>
  <c r="Y43" i="1"/>
  <c r="Z43" i="1" s="1"/>
</calcChain>
</file>

<file path=xl/sharedStrings.xml><?xml version="1.0" encoding="utf-8"?>
<sst xmlns="http://schemas.openxmlformats.org/spreadsheetml/2006/main" count="227" uniqueCount="32">
  <si>
    <t>C1</t>
  </si>
  <si>
    <t>1 = Laki-laki; 2 = Perempuan</t>
  </si>
  <si>
    <t>C2</t>
  </si>
  <si>
    <t>1 = 17 – 25 tahun; 2 = 26- 35 tahun; 3 = 36- 45 tahun; 4 = 46- 55 tahun; 5 = 56 – 65 tahun</t>
  </si>
  <si>
    <t>C3</t>
  </si>
  <si>
    <t>1 = Ya; 2 = Tidak</t>
  </si>
  <si>
    <t>No</t>
  </si>
  <si>
    <t>C1 - Gender</t>
  </si>
  <si>
    <t>C2 - Kelompok Usia</t>
  </si>
  <si>
    <t>C3 - Memiliki Riwayat Penyakit</t>
  </si>
  <si>
    <t>Perempuan</t>
  </si>
  <si>
    <t>17 – 25 tahun</t>
  </si>
  <si>
    <t>Tidak</t>
  </si>
  <si>
    <t>Laki-laki</t>
  </si>
  <si>
    <t>36- 45 tahun</t>
  </si>
  <si>
    <t>Ya</t>
  </si>
  <si>
    <t>46- 55 tahun</t>
  </si>
  <si>
    <t>56 – 65 tahun</t>
  </si>
  <si>
    <t>26- 35 tahun</t>
  </si>
  <si>
    <t>First iteration</t>
  </si>
  <si>
    <t>Cr1</t>
  </si>
  <si>
    <t>Cr2</t>
  </si>
  <si>
    <t>Cr3</t>
  </si>
  <si>
    <t>Centroids</t>
  </si>
  <si>
    <t>D(Sn.C1)</t>
  </si>
  <si>
    <t>D(Sn.C2)</t>
  </si>
  <si>
    <t>D(Sn.C3)</t>
  </si>
  <si>
    <t>Nearest Distance</t>
  </si>
  <si>
    <t>Cluster</t>
  </si>
  <si>
    <t>jadi 3 kelompok</t>
  </si>
  <si>
    <t>Second iteration</t>
  </si>
  <si>
    <t>Third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</si>
</sst>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2" borderId="12" xfId="0" applyFill="1" applyBorder="1" applyAlignment="1">
      <alignment horizontal="left"/>
    </xf>
    <xf numFmtId="0" fontId="0" fillId="2" borderId="12" xfId="0" applyFill="1" applyBorder="1"/>
    <xf numFmtId="0" fontId="0" fillId="2" borderId="12" xfId="0" applyFill="1" applyBorder="1" applyAlignment="1">
      <alignment horizontal="center" wrapText="1"/>
    </xf>
    <xf numFmtId="0" fontId="0" fillId="3" borderId="12" xfId="0" applyFill="1" applyBorder="1"/>
    <xf numFmtId="0" fontId="0" fillId="3" borderId="12" xfId="0" applyFill="1" applyBorder="1" applyAlignment="1">
      <alignment horizontal="center" wrapText="1"/>
    </xf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7391-A242-4D60-B93A-2352C5748CAD}">
  <dimension ref="A1:Z135"/>
  <sheetViews>
    <sheetView tabSelected="1" topLeftCell="C109" zoomScale="77" zoomScaleNormal="77" workbookViewId="0">
      <selection activeCell="E119" sqref="E119"/>
    </sheetView>
  </sheetViews>
  <sheetFormatPr defaultRowHeight="15" x14ac:dyDescent="0.25"/>
  <cols>
    <col min="1" max="1" width="5.140625" customWidth="1"/>
    <col min="2" max="2" width="14.140625" customWidth="1"/>
    <col min="3" max="3" width="18.28515625" customWidth="1"/>
    <col min="4" max="4" width="26.28515625" customWidth="1"/>
    <col min="6" max="6" width="14.42578125" customWidth="1"/>
    <col min="7" max="7" width="13.42578125" bestFit="1" customWidth="1"/>
    <col min="8" max="9" width="9.28515625" bestFit="1" customWidth="1"/>
    <col min="11" max="11" width="9.85546875" customWidth="1"/>
    <col min="12" max="15" width="13.7109375" bestFit="1" customWidth="1"/>
    <col min="17" max="17" width="18.140625" customWidth="1"/>
    <col min="18" max="20" width="9.28515625" bestFit="1" customWidth="1"/>
    <col min="22" max="23" width="13.7109375" bestFit="1" customWidth="1"/>
    <col min="25" max="25" width="9.28515625" bestFit="1" customWidth="1"/>
  </cols>
  <sheetData>
    <row r="1" spans="1:26" ht="15.75" thickBot="1" x14ac:dyDescent="0.3">
      <c r="A1" s="1" t="s">
        <v>0</v>
      </c>
      <c r="B1" s="2" t="s">
        <v>1</v>
      </c>
      <c r="C1" s="1"/>
      <c r="D1" s="1"/>
    </row>
    <row r="2" spans="1:26" ht="15.75" thickBot="1" x14ac:dyDescent="0.3">
      <c r="A2" s="1" t="s">
        <v>2</v>
      </c>
      <c r="B2" s="2" t="s">
        <v>3</v>
      </c>
      <c r="C2" s="1"/>
      <c r="D2" s="1"/>
    </row>
    <row r="3" spans="1:26" ht="15.75" thickBot="1" x14ac:dyDescent="0.3">
      <c r="A3" s="3" t="s">
        <v>4</v>
      </c>
      <c r="B3" s="4" t="s">
        <v>5</v>
      </c>
      <c r="C3" s="3"/>
      <c r="D3" s="3"/>
      <c r="F3" s="12" t="s">
        <v>19</v>
      </c>
      <c r="G3" s="13"/>
      <c r="H3" s="13"/>
      <c r="I3" s="13"/>
      <c r="J3" s="13"/>
      <c r="K3" s="13"/>
      <c r="L3" s="13"/>
      <c r="M3" s="13"/>
      <c r="N3" s="13"/>
      <c r="O3" s="14"/>
    </row>
    <row r="4" spans="1:26" ht="30.75" thickBot="1" x14ac:dyDescent="0.3">
      <c r="A4" s="5" t="s">
        <v>6</v>
      </c>
      <c r="B4" s="6" t="s">
        <v>7</v>
      </c>
      <c r="C4" s="6" t="s">
        <v>8</v>
      </c>
      <c r="D4" s="6" t="s">
        <v>9</v>
      </c>
      <c r="F4" s="8" t="s">
        <v>6</v>
      </c>
      <c r="G4" s="9" t="s">
        <v>20</v>
      </c>
      <c r="H4" s="9" t="s">
        <v>21</v>
      </c>
      <c r="I4" s="9" t="s">
        <v>22</v>
      </c>
      <c r="J4" s="9" t="s">
        <v>23</v>
      </c>
      <c r="K4" s="9" t="s">
        <v>24</v>
      </c>
      <c r="L4" s="9" t="s">
        <v>25</v>
      </c>
      <c r="M4" s="9" t="s">
        <v>26</v>
      </c>
      <c r="N4" s="16" t="s">
        <v>27</v>
      </c>
      <c r="O4" s="16" t="s">
        <v>28</v>
      </c>
      <c r="Q4" s="12" t="s">
        <v>30</v>
      </c>
      <c r="R4" s="13"/>
      <c r="S4" s="13"/>
      <c r="T4" s="13"/>
      <c r="U4" s="13"/>
      <c r="V4" s="13"/>
      <c r="W4" s="13"/>
      <c r="X4" s="13"/>
      <c r="Y4" s="13"/>
      <c r="Z4" s="14"/>
    </row>
    <row r="5" spans="1:26" ht="30.75" thickBot="1" x14ac:dyDescent="0.3">
      <c r="A5" s="7">
        <v>1</v>
      </c>
      <c r="B5" s="6" t="s">
        <v>10</v>
      </c>
      <c r="C5" s="6" t="s">
        <v>11</v>
      </c>
      <c r="D5" s="6" t="s">
        <v>12</v>
      </c>
      <c r="F5" s="7">
        <v>1</v>
      </c>
      <c r="G5" s="6">
        <v>2</v>
      </c>
      <c r="H5" s="6">
        <v>1</v>
      </c>
      <c r="I5" s="6">
        <v>2</v>
      </c>
      <c r="J5" s="6"/>
      <c r="K5" s="10">
        <f>SQRT(SUM((G5-$G$17)^2, (H5-$I$17)^2, (I5-$I$14)^2))</f>
        <v>1.4142135623730951</v>
      </c>
      <c r="L5" s="10">
        <f>SQRT(SUM((G5-$G$30)^2, (H5-$H$30)^2, (I5-$I$30)^2))</f>
        <v>2</v>
      </c>
      <c r="M5" s="10">
        <f>SQRT(SUM((G5-$G$54)^2, (H5-$H$54)^2, (I5-$I$54)^2))</f>
        <v>1</v>
      </c>
      <c r="N5" s="18">
        <f>MIN(K5:M5)</f>
        <v>1</v>
      </c>
      <c r="O5" s="19" t="str">
        <f>IF(N5=K5,"C1",IF(N5=L5,"C2",IF(N5=M5,"C3")))</f>
        <v>C3</v>
      </c>
      <c r="Q5" s="17" t="s">
        <v>6</v>
      </c>
      <c r="R5" s="15" t="s">
        <v>20</v>
      </c>
      <c r="S5" s="15" t="s">
        <v>21</v>
      </c>
      <c r="T5" s="15" t="s">
        <v>22</v>
      </c>
      <c r="U5" s="15" t="s">
        <v>23</v>
      </c>
      <c r="V5" s="15" t="s">
        <v>24</v>
      </c>
      <c r="W5" s="15" t="s">
        <v>25</v>
      </c>
      <c r="X5" s="15" t="s">
        <v>26</v>
      </c>
      <c r="Y5" s="16" t="s">
        <v>27</v>
      </c>
      <c r="Z5" s="16" t="s">
        <v>28</v>
      </c>
    </row>
    <row r="6" spans="1:26" ht="15.75" thickBot="1" x14ac:dyDescent="0.3">
      <c r="A6" s="7">
        <v>2</v>
      </c>
      <c r="B6" s="6" t="s">
        <v>13</v>
      </c>
      <c r="C6" s="6" t="s">
        <v>11</v>
      </c>
      <c r="D6" s="6" t="s">
        <v>12</v>
      </c>
      <c r="F6" s="7">
        <v>2</v>
      </c>
      <c r="G6" s="6">
        <v>1</v>
      </c>
      <c r="H6" s="6">
        <v>1</v>
      </c>
      <c r="I6" s="6">
        <v>2</v>
      </c>
      <c r="J6" s="6"/>
      <c r="K6" s="10">
        <f>SQRT(SUM((G6-$G$17)^2, (H6-$I$17)^2, (I6-$I$14)^2))</f>
        <v>1</v>
      </c>
      <c r="L6" s="10">
        <f>SQRT(SUM((G6-$G$30)^2, (H6-$H$30)^2, (I6-$I$30)^2))</f>
        <v>2.2360679774997898</v>
      </c>
      <c r="M6" s="10">
        <f t="shared" ref="M6:M62" si="0">SQRT(SUM((G6-$G$54)^2, (H6-$H$54)^2, (I6-$I$54)^2))</f>
        <v>1.4142135623730951</v>
      </c>
      <c r="N6" s="10">
        <f>MIN(K6:M6)</f>
        <v>1</v>
      </c>
      <c r="O6" s="19" t="str">
        <f t="shared" ref="O6:O62" si="1">IF(N6=K6,"C1",IF(N6=L6,"C2",IF(N6=M6,"C3")))</f>
        <v>C1</v>
      </c>
      <c r="Q6" s="20">
        <v>2</v>
      </c>
      <c r="R6" s="21">
        <v>1</v>
      </c>
      <c r="S6" s="21">
        <v>1</v>
      </c>
      <c r="T6" s="21">
        <v>2</v>
      </c>
      <c r="U6" s="20"/>
      <c r="V6" s="20">
        <f>SQRT(SUM((R6-$R$35)^2, (S6-$S$35)^2, (T6-$T$35)^2))</f>
        <v>1.0367790605774418</v>
      </c>
      <c r="W6" s="20">
        <f>SQRT(SUM((R6-$R$58)^2, (S6-$S$58)^2, (T6-$T$58)^2))</f>
        <v>2.7652656680463874</v>
      </c>
      <c r="X6" s="20">
        <f>SQRT(SUM((R6-$R$65)^2, (S6-$S$65)^2, (T6-$T$65)^2))</f>
        <v>1</v>
      </c>
      <c r="Y6" s="20">
        <f>MIN(V6:X6)</f>
        <v>1</v>
      </c>
      <c r="Z6" s="20" t="str">
        <f>IF(Y6=V6, "C1", IF(Y6=W6, "C2", "C3"))</f>
        <v>C3</v>
      </c>
    </row>
    <row r="7" spans="1:26" ht="15.75" thickBot="1" x14ac:dyDescent="0.3">
      <c r="A7" s="7">
        <v>3</v>
      </c>
      <c r="B7" s="6" t="s">
        <v>10</v>
      </c>
      <c r="C7" s="6" t="s">
        <v>14</v>
      </c>
      <c r="D7" s="6" t="s">
        <v>15</v>
      </c>
      <c r="F7" s="7">
        <v>3</v>
      </c>
      <c r="G7" s="6">
        <v>2</v>
      </c>
      <c r="H7" s="6">
        <v>3</v>
      </c>
      <c r="I7" s="6">
        <v>1</v>
      </c>
      <c r="J7" s="6"/>
      <c r="K7" s="10">
        <f>SQRT(SUM((G7-$G$17)^2, (H7-$I$17)^2, (I7-$I$14)^2))</f>
        <v>1.7320508075688772</v>
      </c>
      <c r="L7" s="10">
        <f>SQRT(SUM((G7-$G$30)^2, (H7-$H$30)^2, (I7-$I$30)^2))</f>
        <v>1</v>
      </c>
      <c r="M7" s="10">
        <f t="shared" si="0"/>
        <v>1.4142135623730951</v>
      </c>
      <c r="N7" s="10">
        <f>MIN(K7:M7)</f>
        <v>1</v>
      </c>
      <c r="O7" s="19" t="str">
        <f t="shared" si="1"/>
        <v>C2</v>
      </c>
      <c r="Q7" s="7">
        <v>4</v>
      </c>
      <c r="R7" s="6">
        <v>1</v>
      </c>
      <c r="S7" s="6">
        <v>3</v>
      </c>
      <c r="T7" s="6">
        <v>2</v>
      </c>
      <c r="U7" s="20"/>
      <c r="V7" s="20">
        <f t="shared" ref="V7:V65" si="2">SQRT(SUM((R7-$R$35)^2, (S7-$S$35)^2, (T7-$T$35)^2))</f>
        <v>0.96797716190470362</v>
      </c>
      <c r="W7" s="20">
        <f t="shared" ref="W7:W65" si="3">SQRT(SUM((R7-$R$58)^2, (S7-$S$58)^2, (T7-$T$58)^2))</f>
        <v>1.0493996709650177</v>
      </c>
      <c r="X7" s="20">
        <f t="shared" ref="X7:X65" si="4">SQRT(SUM((R7-$R$65)^2, (S7-$S$65)^2, (T7-$T$65)^2))</f>
        <v>2.2360679774997898</v>
      </c>
      <c r="Y7" s="20">
        <f t="shared" ref="Y7:Y34" si="5">MIN(V7:X7)</f>
        <v>0.96797716190470362</v>
      </c>
      <c r="Z7" s="20" t="str">
        <f t="shared" ref="Z7:Z23" si="6">IF(Y7=V7, "C1", IF(Y7=W7, "C2", "C3"))</f>
        <v>C1</v>
      </c>
    </row>
    <row r="8" spans="1:26" ht="15.75" thickBot="1" x14ac:dyDescent="0.3">
      <c r="A8" s="7">
        <v>4</v>
      </c>
      <c r="B8" s="6" t="s">
        <v>13</v>
      </c>
      <c r="C8" s="6" t="s">
        <v>14</v>
      </c>
      <c r="D8" s="6" t="s">
        <v>12</v>
      </c>
      <c r="F8" s="7">
        <v>4</v>
      </c>
      <c r="G8" s="6">
        <v>1</v>
      </c>
      <c r="H8" s="6">
        <v>3</v>
      </c>
      <c r="I8" s="6">
        <v>2</v>
      </c>
      <c r="J8" s="6"/>
      <c r="K8" s="10">
        <f>SQRT(SUM((G8-$G$17)^2, (H8-$I$17)^2, (I8-$I$14)^2))</f>
        <v>1</v>
      </c>
      <c r="L8" s="10">
        <f>SQRT(SUM((G8-$G$30)^2, (H8-$H$30)^2, (I8-$I$30)^2))</f>
        <v>1</v>
      </c>
      <c r="M8" s="10">
        <f t="shared" si="0"/>
        <v>1.4142135623730951</v>
      </c>
      <c r="N8" s="10">
        <f>MIN(K8:M8)</f>
        <v>1</v>
      </c>
      <c r="O8" s="19" t="str">
        <f t="shared" si="1"/>
        <v>C1</v>
      </c>
      <c r="Q8" s="7">
        <v>10</v>
      </c>
      <c r="R8" s="6">
        <v>1</v>
      </c>
      <c r="S8" s="6">
        <v>3</v>
      </c>
      <c r="T8" s="6">
        <v>2</v>
      </c>
      <c r="U8" s="20"/>
      <c r="V8" s="20">
        <f t="shared" si="2"/>
        <v>0.96797716190470362</v>
      </c>
      <c r="W8" s="20">
        <f t="shared" si="3"/>
        <v>1.0493996709650177</v>
      </c>
      <c r="X8" s="20">
        <f t="shared" si="4"/>
        <v>2.2360679774997898</v>
      </c>
      <c r="Y8" s="20">
        <f t="shared" si="5"/>
        <v>0.96797716190470362</v>
      </c>
      <c r="Z8" s="20" t="str">
        <f t="shared" si="6"/>
        <v>C1</v>
      </c>
    </row>
    <row r="9" spans="1:26" ht="15.75" thickBot="1" x14ac:dyDescent="0.3">
      <c r="A9" s="7">
        <v>5</v>
      </c>
      <c r="B9" s="6" t="s">
        <v>13</v>
      </c>
      <c r="C9" s="6" t="s">
        <v>16</v>
      </c>
      <c r="D9" s="6" t="s">
        <v>15</v>
      </c>
      <c r="F9" s="7">
        <v>5</v>
      </c>
      <c r="G9" s="6">
        <v>1</v>
      </c>
      <c r="H9" s="6">
        <v>4</v>
      </c>
      <c r="I9" s="6">
        <v>1</v>
      </c>
      <c r="J9" s="6"/>
      <c r="K9" s="10">
        <f>SQRT(SUM((G9-$G$17)^2, (H9-$I$17)^2, (I9-$I$14)^2))</f>
        <v>2.2360679774997898</v>
      </c>
      <c r="L9" s="10">
        <f>SQRT(SUM((G9-$G$30)^2, (H9-$H$30)^2, (I9-$I$30)^2))</f>
        <v>1.7320508075688772</v>
      </c>
      <c r="M9" s="10">
        <f t="shared" si="0"/>
        <v>2.4494897427831779</v>
      </c>
      <c r="N9" s="10">
        <f>MIN(K9:M9)</f>
        <v>1.7320508075688772</v>
      </c>
      <c r="O9" s="19" t="str">
        <f t="shared" si="1"/>
        <v>C2</v>
      </c>
      <c r="Q9" s="7">
        <v>11</v>
      </c>
      <c r="R9" s="6">
        <v>1</v>
      </c>
      <c r="S9" s="6">
        <v>3</v>
      </c>
      <c r="T9" s="6">
        <v>2</v>
      </c>
      <c r="U9" s="20"/>
      <c r="V9" s="20">
        <f t="shared" si="2"/>
        <v>0.96797716190470362</v>
      </c>
      <c r="W9" s="20">
        <f t="shared" si="3"/>
        <v>1.0493996709650177</v>
      </c>
      <c r="X9" s="20">
        <f t="shared" si="4"/>
        <v>2.2360679774997898</v>
      </c>
      <c r="Y9" s="20">
        <f t="shared" si="5"/>
        <v>0.96797716190470362</v>
      </c>
      <c r="Z9" s="20" t="str">
        <f t="shared" si="6"/>
        <v>C1</v>
      </c>
    </row>
    <row r="10" spans="1:26" ht="15.75" thickBot="1" x14ac:dyDescent="0.3">
      <c r="A10" s="7">
        <v>6</v>
      </c>
      <c r="B10" s="6" t="s">
        <v>13</v>
      </c>
      <c r="C10" s="6" t="s">
        <v>16</v>
      </c>
      <c r="D10" s="6" t="s">
        <v>15</v>
      </c>
      <c r="F10" s="7">
        <v>6</v>
      </c>
      <c r="G10" s="6">
        <v>1</v>
      </c>
      <c r="H10" s="6">
        <v>4</v>
      </c>
      <c r="I10" s="6">
        <v>1</v>
      </c>
      <c r="J10" s="6"/>
      <c r="K10" s="10">
        <f>SQRT(SUM((G10-$G$17)^2, (H10-$I$17)^2, (I10-$I$14)^2))</f>
        <v>2.2360679774997898</v>
      </c>
      <c r="L10" s="10">
        <f>SQRT(SUM((G10-$G$30)^2, (H10-$H$30)^2, (I10-$I$30)^2))</f>
        <v>1.7320508075688772</v>
      </c>
      <c r="M10" s="10">
        <f t="shared" si="0"/>
        <v>2.4494897427831779</v>
      </c>
      <c r="N10" s="10">
        <f>MIN(K10:M10)</f>
        <v>1.7320508075688772</v>
      </c>
      <c r="O10" s="19" t="str">
        <f t="shared" si="1"/>
        <v>C2</v>
      </c>
      <c r="Q10" s="7">
        <v>13</v>
      </c>
      <c r="R10" s="6">
        <v>1</v>
      </c>
      <c r="S10" s="6">
        <v>1</v>
      </c>
      <c r="T10" s="6">
        <v>2</v>
      </c>
      <c r="U10" s="20"/>
      <c r="V10" s="20">
        <f t="shared" si="2"/>
        <v>1.0367790605774418</v>
      </c>
      <c r="W10" s="20">
        <f t="shared" si="3"/>
        <v>2.7652656680463874</v>
      </c>
      <c r="X10" s="20">
        <f t="shared" si="4"/>
        <v>1</v>
      </c>
      <c r="Y10" s="20">
        <f t="shared" si="5"/>
        <v>1</v>
      </c>
      <c r="Z10" s="20" t="str">
        <f t="shared" si="6"/>
        <v>C3</v>
      </c>
    </row>
    <row r="11" spans="1:26" ht="15.75" thickBot="1" x14ac:dyDescent="0.3">
      <c r="A11" s="7">
        <v>7</v>
      </c>
      <c r="B11" s="6" t="s">
        <v>10</v>
      </c>
      <c r="C11" s="6" t="s">
        <v>14</v>
      </c>
      <c r="D11" s="6" t="s">
        <v>15</v>
      </c>
      <c r="F11" s="7">
        <v>7</v>
      </c>
      <c r="G11" s="6">
        <v>2</v>
      </c>
      <c r="H11" s="6">
        <v>3</v>
      </c>
      <c r="I11" s="6">
        <v>1</v>
      </c>
      <c r="J11" s="6"/>
      <c r="K11" s="10">
        <f>SQRT(SUM((G11-$G$17)^2, (H11-$I$17)^2, (I11-$I$14)^2))</f>
        <v>1.7320508075688772</v>
      </c>
      <c r="L11" s="10">
        <f>SQRT(SUM((G11-$G$30)^2, (H11-$H$30)^2, (I11-$I$30)^2))</f>
        <v>1</v>
      </c>
      <c r="M11" s="10">
        <f t="shared" si="0"/>
        <v>1.4142135623730951</v>
      </c>
      <c r="N11" s="10">
        <f>MIN(K11:M11)</f>
        <v>1</v>
      </c>
      <c r="O11" s="19" t="str">
        <f t="shared" si="1"/>
        <v>C2</v>
      </c>
      <c r="Q11" s="7">
        <v>15</v>
      </c>
      <c r="R11" s="6">
        <v>1</v>
      </c>
      <c r="S11" s="6">
        <v>3</v>
      </c>
      <c r="T11" s="6">
        <v>2</v>
      </c>
      <c r="U11" s="20"/>
      <c r="V11" s="20">
        <f t="shared" si="2"/>
        <v>0.96797716190470362</v>
      </c>
      <c r="W11" s="20">
        <f t="shared" si="3"/>
        <v>1.0493996709650177</v>
      </c>
      <c r="X11" s="20">
        <f t="shared" si="4"/>
        <v>2.2360679774997898</v>
      </c>
      <c r="Y11" s="20">
        <f t="shared" si="5"/>
        <v>0.96797716190470362</v>
      </c>
      <c r="Z11" s="20" t="str">
        <f t="shared" si="6"/>
        <v>C1</v>
      </c>
    </row>
    <row r="12" spans="1:26" ht="15.75" thickBot="1" x14ac:dyDescent="0.3">
      <c r="A12" s="7">
        <v>8</v>
      </c>
      <c r="B12" s="6" t="s">
        <v>10</v>
      </c>
      <c r="C12" s="6" t="s">
        <v>14</v>
      </c>
      <c r="D12" s="6" t="s">
        <v>12</v>
      </c>
      <c r="F12" s="7">
        <v>8</v>
      </c>
      <c r="G12" s="6">
        <v>2</v>
      </c>
      <c r="H12" s="6">
        <v>3</v>
      </c>
      <c r="I12" s="6">
        <v>2</v>
      </c>
      <c r="J12" s="6"/>
      <c r="K12" s="10">
        <f>SQRT(SUM((G12-$G$17)^2, (H12-$I$17)^2, (I12-$I$14)^2))</f>
        <v>1.4142135623730951</v>
      </c>
      <c r="L12" s="10">
        <f>SQRT(SUM((G12-$G$30)^2, (H12-$H$30)^2, (I12-$I$30)^2))</f>
        <v>0</v>
      </c>
      <c r="M12" s="10">
        <f t="shared" si="0"/>
        <v>1</v>
      </c>
      <c r="N12" s="10">
        <f>MIN(K12:M12)</f>
        <v>0</v>
      </c>
      <c r="O12" s="19" t="str">
        <f t="shared" si="1"/>
        <v>C2</v>
      </c>
      <c r="Q12" s="7">
        <v>16</v>
      </c>
      <c r="R12" s="6">
        <v>1</v>
      </c>
      <c r="S12" s="6">
        <v>3</v>
      </c>
      <c r="T12" s="6">
        <v>2</v>
      </c>
      <c r="U12" s="20"/>
      <c r="V12" s="20">
        <f t="shared" si="2"/>
        <v>0.96797716190470362</v>
      </c>
      <c r="W12" s="20">
        <f t="shared" si="3"/>
        <v>1.0493996709650177</v>
      </c>
      <c r="X12" s="20">
        <f t="shared" si="4"/>
        <v>2.2360679774997898</v>
      </c>
      <c r="Y12" s="20">
        <f t="shared" si="5"/>
        <v>0.96797716190470362</v>
      </c>
      <c r="Z12" s="20" t="str">
        <f t="shared" si="6"/>
        <v>C1</v>
      </c>
    </row>
    <row r="13" spans="1:26" ht="15.75" thickBot="1" x14ac:dyDescent="0.3">
      <c r="A13" s="7">
        <v>9</v>
      </c>
      <c r="B13" s="6" t="s">
        <v>13</v>
      </c>
      <c r="C13" s="6" t="s">
        <v>16</v>
      </c>
      <c r="D13" s="6" t="s">
        <v>12</v>
      </c>
      <c r="F13" s="7">
        <v>9</v>
      </c>
      <c r="G13" s="6">
        <v>1</v>
      </c>
      <c r="H13" s="6">
        <v>4</v>
      </c>
      <c r="I13" s="6">
        <v>2</v>
      </c>
      <c r="J13" s="6"/>
      <c r="K13" s="10">
        <f>SQRT(SUM((G13-$G$17)^2, (H13-$I$17)^2, (I13-$I$14)^2))</f>
        <v>2</v>
      </c>
      <c r="L13" s="10">
        <f>SQRT(SUM((G13-$G$30)^2, (H13-$H$30)^2, (I13-$I$30)^2))</f>
        <v>1.4142135623730951</v>
      </c>
      <c r="M13" s="10">
        <f t="shared" si="0"/>
        <v>2.2360679774997898</v>
      </c>
      <c r="N13" s="10">
        <f>MIN(K13:M13)</f>
        <v>1.4142135623730951</v>
      </c>
      <c r="O13" s="19" t="str">
        <f t="shared" si="1"/>
        <v>C2</v>
      </c>
      <c r="Q13" s="7">
        <v>17</v>
      </c>
      <c r="R13" s="6">
        <v>1</v>
      </c>
      <c r="S13" s="6">
        <v>3</v>
      </c>
      <c r="T13" s="6">
        <v>2</v>
      </c>
      <c r="U13" s="20"/>
      <c r="V13" s="20">
        <f t="shared" si="2"/>
        <v>0.96797716190470362</v>
      </c>
      <c r="W13" s="20">
        <f t="shared" si="3"/>
        <v>1.0493996709650177</v>
      </c>
      <c r="X13" s="20">
        <f t="shared" si="4"/>
        <v>2.2360679774997898</v>
      </c>
      <c r="Y13" s="20">
        <f t="shared" si="5"/>
        <v>0.96797716190470362</v>
      </c>
      <c r="Z13" s="20" t="str">
        <f t="shared" si="6"/>
        <v>C1</v>
      </c>
    </row>
    <row r="14" spans="1:26" ht="15.75" thickBot="1" x14ac:dyDescent="0.3">
      <c r="A14" s="7">
        <v>10</v>
      </c>
      <c r="B14" s="6" t="s">
        <v>13</v>
      </c>
      <c r="C14" s="6" t="s">
        <v>14</v>
      </c>
      <c r="D14" s="6" t="s">
        <v>12</v>
      </c>
      <c r="F14" s="7">
        <v>10</v>
      </c>
      <c r="G14" s="6">
        <v>1</v>
      </c>
      <c r="H14" s="6">
        <v>3</v>
      </c>
      <c r="I14" s="6">
        <v>2</v>
      </c>
      <c r="J14" s="6"/>
      <c r="K14" s="10">
        <f>SQRT(SUM((G14-$G$17)^2, (H14-$I$17)^2, (I14-$I$14)^2))</f>
        <v>1</v>
      </c>
      <c r="L14" s="10">
        <f>SQRT(SUM((G14-$G$30)^2, (H14-$H$30)^2, (I14-$I$30)^2))</f>
        <v>1</v>
      </c>
      <c r="M14" s="10">
        <f t="shared" si="0"/>
        <v>1.4142135623730951</v>
      </c>
      <c r="N14" s="10">
        <f>MIN(K14:M14)</f>
        <v>1</v>
      </c>
      <c r="O14" s="19" t="str">
        <f t="shared" si="1"/>
        <v>C1</v>
      </c>
      <c r="Q14" s="7">
        <v>18</v>
      </c>
      <c r="R14" s="6">
        <v>1</v>
      </c>
      <c r="S14" s="6">
        <v>3</v>
      </c>
      <c r="T14" s="6">
        <v>2</v>
      </c>
      <c r="U14" s="20"/>
      <c r="V14" s="20">
        <f t="shared" si="2"/>
        <v>0.96797716190470362</v>
      </c>
      <c r="W14" s="20">
        <f t="shared" si="3"/>
        <v>1.0493996709650177</v>
      </c>
      <c r="X14" s="20">
        <f t="shared" si="4"/>
        <v>2.2360679774997898</v>
      </c>
      <c r="Y14" s="20">
        <f t="shared" si="5"/>
        <v>0.96797716190470362</v>
      </c>
      <c r="Z14" s="20" t="str">
        <f t="shared" si="6"/>
        <v>C1</v>
      </c>
    </row>
    <row r="15" spans="1:26" ht="15.75" thickBot="1" x14ac:dyDescent="0.3">
      <c r="A15" s="7">
        <v>11</v>
      </c>
      <c r="B15" s="6" t="s">
        <v>13</v>
      </c>
      <c r="C15" s="6" t="s">
        <v>14</v>
      </c>
      <c r="D15" s="6" t="s">
        <v>12</v>
      </c>
      <c r="F15" s="7">
        <v>11</v>
      </c>
      <c r="G15" s="6">
        <v>1</v>
      </c>
      <c r="H15" s="6">
        <v>3</v>
      </c>
      <c r="I15" s="6">
        <v>2</v>
      </c>
      <c r="J15" s="6"/>
      <c r="K15" s="10">
        <f>SQRT(SUM((G15-$G$17)^2, (H15-$I$17)^2, (I15-$I$14)^2))</f>
        <v>1</v>
      </c>
      <c r="L15" s="10">
        <f>SQRT(SUM((G15-$G$30)^2, (H15-$H$30)^2, (I15-$I$30)^2))</f>
        <v>1</v>
      </c>
      <c r="M15" s="10">
        <f t="shared" si="0"/>
        <v>1.4142135623730951</v>
      </c>
      <c r="N15" s="10">
        <f>MIN(K15:M15)</f>
        <v>1</v>
      </c>
      <c r="O15" s="19" t="str">
        <f t="shared" si="1"/>
        <v>C1</v>
      </c>
      <c r="Q15" s="7">
        <v>21</v>
      </c>
      <c r="R15" s="6">
        <v>1</v>
      </c>
      <c r="S15" s="6">
        <v>3</v>
      </c>
      <c r="T15" s="6">
        <v>2</v>
      </c>
      <c r="U15" s="20"/>
      <c r="V15" s="20">
        <f t="shared" si="2"/>
        <v>0.96797716190470362</v>
      </c>
      <c r="W15" s="20">
        <f t="shared" si="3"/>
        <v>1.0493996709650177</v>
      </c>
      <c r="X15" s="20">
        <f t="shared" si="4"/>
        <v>2.2360679774997898</v>
      </c>
      <c r="Y15" s="20">
        <f t="shared" si="5"/>
        <v>0.96797716190470362</v>
      </c>
      <c r="Z15" s="20" t="str">
        <f t="shared" si="6"/>
        <v>C1</v>
      </c>
    </row>
    <row r="16" spans="1:26" ht="15.75" thickBot="1" x14ac:dyDescent="0.3">
      <c r="A16" s="7">
        <v>12</v>
      </c>
      <c r="B16" s="6" t="s">
        <v>13</v>
      </c>
      <c r="C16" s="6" t="s">
        <v>16</v>
      </c>
      <c r="D16" s="6" t="s">
        <v>12</v>
      </c>
      <c r="F16" s="7">
        <v>12</v>
      </c>
      <c r="G16" s="6">
        <v>1</v>
      </c>
      <c r="H16" s="6">
        <v>4</v>
      </c>
      <c r="I16" s="6">
        <v>2</v>
      </c>
      <c r="J16" s="6"/>
      <c r="K16" s="10">
        <f>SQRT(SUM((G16-$G$17)^2, (H16-$I$17)^2, (I16-$I$14)^2))</f>
        <v>2</v>
      </c>
      <c r="L16" s="10">
        <f>SQRT(SUM((G16-$G$30)^2, (H16-$H$30)^2, (I16-$I$30)^2))</f>
        <v>1.4142135623730951</v>
      </c>
      <c r="M16" s="10">
        <f t="shared" si="0"/>
        <v>2.2360679774997898</v>
      </c>
      <c r="N16" s="10">
        <f>MIN(K16:M16)</f>
        <v>1.4142135623730951</v>
      </c>
      <c r="O16" s="19" t="str">
        <f t="shared" si="1"/>
        <v>C2</v>
      </c>
      <c r="Q16" s="7">
        <v>23</v>
      </c>
      <c r="R16" s="6">
        <v>1</v>
      </c>
      <c r="S16" s="6">
        <v>2</v>
      </c>
      <c r="T16" s="6">
        <v>1</v>
      </c>
      <c r="U16" s="20"/>
      <c r="V16" s="20">
        <f t="shared" si="2"/>
        <v>0.9316728335245722</v>
      </c>
      <c r="W16" s="20">
        <f t="shared" si="3"/>
        <v>1.8856789556992308</v>
      </c>
      <c r="X16" s="20">
        <f t="shared" si="4"/>
        <v>1.7320508075688772</v>
      </c>
      <c r="Y16" s="20">
        <f t="shared" si="5"/>
        <v>0.9316728335245722</v>
      </c>
      <c r="Z16" s="20" t="str">
        <f t="shared" si="6"/>
        <v>C1</v>
      </c>
    </row>
    <row r="17" spans="1:26" ht="15.75" thickBot="1" x14ac:dyDescent="0.3">
      <c r="A17" s="7">
        <v>13</v>
      </c>
      <c r="B17" s="6" t="s">
        <v>13</v>
      </c>
      <c r="C17" s="6" t="s">
        <v>11</v>
      </c>
      <c r="D17" s="6" t="s">
        <v>12</v>
      </c>
      <c r="F17" s="7">
        <v>13</v>
      </c>
      <c r="G17" s="6">
        <v>1</v>
      </c>
      <c r="H17" s="6">
        <v>1</v>
      </c>
      <c r="I17" s="6">
        <v>2</v>
      </c>
      <c r="J17" s="6" t="s">
        <v>0</v>
      </c>
      <c r="K17" s="10">
        <f>SQRT(SUM((G17-$G$17)^2, (H17-$I$17)^2, (I17-$I$14)^2))</f>
        <v>1</v>
      </c>
      <c r="L17" s="10">
        <f>SQRT(SUM((G17-$G$30)^2, (H17-$H$30)^2, (I17-$I$30)^2))</f>
        <v>2.2360679774997898</v>
      </c>
      <c r="M17" s="10">
        <f t="shared" si="0"/>
        <v>1.4142135623730951</v>
      </c>
      <c r="N17" s="10">
        <f>MIN(K17:M17)</f>
        <v>1</v>
      </c>
      <c r="O17" s="19" t="str">
        <f t="shared" si="1"/>
        <v>C1</v>
      </c>
      <c r="Q17" s="7">
        <v>24</v>
      </c>
      <c r="R17" s="6">
        <v>1</v>
      </c>
      <c r="S17" s="6">
        <v>3</v>
      </c>
      <c r="T17" s="6">
        <v>2</v>
      </c>
      <c r="U17" s="20"/>
      <c r="V17" s="20">
        <f t="shared" si="2"/>
        <v>0.96797716190470362</v>
      </c>
      <c r="W17" s="20">
        <f t="shared" si="3"/>
        <v>1.0493996709650177</v>
      </c>
      <c r="X17" s="20">
        <f t="shared" si="4"/>
        <v>2.2360679774997898</v>
      </c>
      <c r="Y17" s="20">
        <f t="shared" si="5"/>
        <v>0.96797716190470362</v>
      </c>
      <c r="Z17" s="20" t="str">
        <f t="shared" si="6"/>
        <v>C1</v>
      </c>
    </row>
    <row r="18" spans="1:26" ht="15.75" thickBot="1" x14ac:dyDescent="0.3">
      <c r="A18" s="7">
        <v>14</v>
      </c>
      <c r="B18" s="6" t="s">
        <v>13</v>
      </c>
      <c r="C18" s="6" t="s">
        <v>16</v>
      </c>
      <c r="D18" s="6" t="s">
        <v>12</v>
      </c>
      <c r="F18" s="7">
        <v>14</v>
      </c>
      <c r="G18" s="6">
        <v>1</v>
      </c>
      <c r="H18" s="6">
        <v>4</v>
      </c>
      <c r="I18" s="6">
        <v>2</v>
      </c>
      <c r="J18" s="6"/>
      <c r="K18" s="10">
        <f>SQRT(SUM((G18-$G$17)^2, (H18-$I$17)^2, (I18-$I$14)^2))</f>
        <v>2</v>
      </c>
      <c r="L18" s="10">
        <f>SQRT(SUM((G18-$G$30)^2, (H18-$H$30)^2, (I18-$I$30)^2))</f>
        <v>1.4142135623730951</v>
      </c>
      <c r="M18" s="10">
        <f t="shared" si="0"/>
        <v>2.2360679774997898</v>
      </c>
      <c r="N18" s="10">
        <f>MIN(K18:M18)</f>
        <v>1.4142135623730951</v>
      </c>
      <c r="O18" s="19" t="str">
        <f t="shared" si="1"/>
        <v>C2</v>
      </c>
      <c r="Q18" s="7">
        <v>28</v>
      </c>
      <c r="R18" s="6">
        <v>1</v>
      </c>
      <c r="S18" s="6">
        <v>3</v>
      </c>
      <c r="T18" s="6">
        <v>2</v>
      </c>
      <c r="U18" s="20"/>
      <c r="V18" s="20">
        <f t="shared" si="2"/>
        <v>0.96797716190470362</v>
      </c>
      <c r="W18" s="20">
        <f t="shared" si="3"/>
        <v>1.0493996709650177</v>
      </c>
      <c r="X18" s="20">
        <f t="shared" si="4"/>
        <v>2.2360679774997898</v>
      </c>
      <c r="Y18" s="20">
        <f t="shared" si="5"/>
        <v>0.96797716190470362</v>
      </c>
      <c r="Z18" s="20" t="str">
        <f t="shared" si="6"/>
        <v>C1</v>
      </c>
    </row>
    <row r="19" spans="1:26" ht="15.75" thickBot="1" x14ac:dyDescent="0.3">
      <c r="A19" s="7">
        <v>15</v>
      </c>
      <c r="B19" s="6" t="s">
        <v>13</v>
      </c>
      <c r="C19" s="6" t="s">
        <v>14</v>
      </c>
      <c r="D19" s="6" t="s">
        <v>12</v>
      </c>
      <c r="F19" s="7">
        <v>15</v>
      </c>
      <c r="G19" s="6">
        <v>1</v>
      </c>
      <c r="H19" s="6">
        <v>3</v>
      </c>
      <c r="I19" s="6">
        <v>2</v>
      </c>
      <c r="J19" s="6"/>
      <c r="K19" s="10">
        <f>SQRT(SUM((G19-$G$17)^2, (H19-$I$17)^2, (I19-$I$14)^2))</f>
        <v>1</v>
      </c>
      <c r="L19" s="10">
        <f>SQRT(SUM((G19-$G$30)^2, (H19-$H$30)^2, (I19-$I$30)^2))</f>
        <v>1</v>
      </c>
      <c r="M19" s="10">
        <f t="shared" si="0"/>
        <v>1.4142135623730951</v>
      </c>
      <c r="N19" s="10">
        <f>MIN(K19:M19)</f>
        <v>1</v>
      </c>
      <c r="O19" s="19" t="str">
        <f t="shared" si="1"/>
        <v>C1</v>
      </c>
      <c r="Q19" s="7">
        <v>29</v>
      </c>
      <c r="R19" s="6">
        <v>1</v>
      </c>
      <c r="S19" s="6">
        <v>3</v>
      </c>
      <c r="T19" s="6">
        <v>2</v>
      </c>
      <c r="U19" s="20"/>
      <c r="V19" s="20">
        <f t="shared" si="2"/>
        <v>0.96797716190470362</v>
      </c>
      <c r="W19" s="20">
        <f t="shared" si="3"/>
        <v>1.0493996709650177</v>
      </c>
      <c r="X19" s="20">
        <f t="shared" si="4"/>
        <v>2.2360679774997898</v>
      </c>
      <c r="Y19" s="20">
        <f t="shared" si="5"/>
        <v>0.96797716190470362</v>
      </c>
      <c r="Z19" s="20" t="str">
        <f t="shared" si="6"/>
        <v>C1</v>
      </c>
    </row>
    <row r="20" spans="1:26" ht="15.75" thickBot="1" x14ac:dyDescent="0.3">
      <c r="A20" s="7">
        <v>16</v>
      </c>
      <c r="B20" s="6" t="s">
        <v>13</v>
      </c>
      <c r="C20" s="6" t="s">
        <v>14</v>
      </c>
      <c r="D20" s="6" t="s">
        <v>12</v>
      </c>
      <c r="F20" s="7">
        <v>16</v>
      </c>
      <c r="G20" s="6">
        <v>1</v>
      </c>
      <c r="H20" s="6">
        <v>3</v>
      </c>
      <c r="I20" s="6">
        <v>2</v>
      </c>
      <c r="J20" s="6"/>
      <c r="K20" s="10">
        <f>SQRT(SUM((G20-$G$17)^2, (H20-$I$17)^2, (I20-$I$14)^2))</f>
        <v>1</v>
      </c>
      <c r="L20" s="10">
        <f>SQRT(SUM((G20-$G$30)^2, (H20-$H$30)^2, (I20-$I$30)^2))</f>
        <v>1</v>
      </c>
      <c r="M20" s="10">
        <f t="shared" si="0"/>
        <v>1.4142135623730951</v>
      </c>
      <c r="N20" s="10">
        <f>MIN(K20:M20)</f>
        <v>1</v>
      </c>
      <c r="O20" s="19" t="str">
        <f t="shared" si="1"/>
        <v>C1</v>
      </c>
      <c r="Q20" s="7">
        <v>30</v>
      </c>
      <c r="R20" s="6">
        <v>1</v>
      </c>
      <c r="S20" s="6">
        <v>2</v>
      </c>
      <c r="T20" s="6">
        <v>2</v>
      </c>
      <c r="U20" s="20"/>
      <c r="V20" s="20">
        <f t="shared" si="2"/>
        <v>7.7105792327578818E-2</v>
      </c>
      <c r="W20" s="20">
        <f t="shared" si="3"/>
        <v>1.83683612283425</v>
      </c>
      <c r="X20" s="20">
        <f t="shared" si="4"/>
        <v>1.4142135623730951</v>
      </c>
      <c r="Y20" s="20">
        <f t="shared" si="5"/>
        <v>7.7105792327578818E-2</v>
      </c>
      <c r="Z20" s="20" t="str">
        <f t="shared" si="6"/>
        <v>C1</v>
      </c>
    </row>
    <row r="21" spans="1:26" ht="15.75" thickBot="1" x14ac:dyDescent="0.3">
      <c r="A21" s="7">
        <v>17</v>
      </c>
      <c r="B21" s="6" t="s">
        <v>13</v>
      </c>
      <c r="C21" s="6" t="s">
        <v>14</v>
      </c>
      <c r="D21" s="6" t="s">
        <v>12</v>
      </c>
      <c r="F21" s="7">
        <v>17</v>
      </c>
      <c r="G21" s="6">
        <v>1</v>
      </c>
      <c r="H21" s="6">
        <v>3</v>
      </c>
      <c r="I21" s="6">
        <v>2</v>
      </c>
      <c r="J21" s="6"/>
      <c r="K21" s="10">
        <f>SQRT(SUM((G21-$G$17)^2, (H21-$I$17)^2, (I21-$I$14)^2))</f>
        <v>1</v>
      </c>
      <c r="L21" s="10">
        <f>SQRT(SUM((G21-$G$30)^2, (H21-$H$30)^2, (I21-$I$30)^2))</f>
        <v>1</v>
      </c>
      <c r="M21" s="10">
        <f t="shared" si="0"/>
        <v>1.4142135623730951</v>
      </c>
      <c r="N21" s="10">
        <f>MIN(K21:M21)</f>
        <v>1</v>
      </c>
      <c r="O21" s="19" t="str">
        <f t="shared" si="1"/>
        <v>C1</v>
      </c>
      <c r="Q21" s="7">
        <v>31</v>
      </c>
      <c r="R21" s="6">
        <v>1</v>
      </c>
      <c r="S21" s="6">
        <v>2</v>
      </c>
      <c r="T21" s="6">
        <v>2</v>
      </c>
      <c r="U21" s="20"/>
      <c r="V21" s="20">
        <f t="shared" si="2"/>
        <v>7.7105792327578818E-2</v>
      </c>
      <c r="W21" s="20">
        <f t="shared" si="3"/>
        <v>1.83683612283425</v>
      </c>
      <c r="X21" s="20">
        <f t="shared" si="4"/>
        <v>1.4142135623730951</v>
      </c>
      <c r="Y21" s="20">
        <f t="shared" si="5"/>
        <v>7.7105792327578818E-2</v>
      </c>
      <c r="Z21" s="20" t="str">
        <f t="shared" si="6"/>
        <v>C1</v>
      </c>
    </row>
    <row r="22" spans="1:26" ht="15.75" thickBot="1" x14ac:dyDescent="0.3">
      <c r="A22" s="7">
        <v>18</v>
      </c>
      <c r="B22" s="6" t="s">
        <v>13</v>
      </c>
      <c r="C22" s="6" t="s">
        <v>14</v>
      </c>
      <c r="D22" s="6" t="s">
        <v>12</v>
      </c>
      <c r="F22" s="7">
        <v>18</v>
      </c>
      <c r="G22" s="6">
        <v>1</v>
      </c>
      <c r="H22" s="6">
        <v>3</v>
      </c>
      <c r="I22" s="6">
        <v>2</v>
      </c>
      <c r="J22" s="6"/>
      <c r="K22" s="10">
        <f>SQRT(SUM((G22-$G$17)^2, (H22-$I$17)^2, (I22-$I$14)^2))</f>
        <v>1</v>
      </c>
      <c r="L22" s="10">
        <f>SQRT(SUM((G22-$G$30)^2, (H22-$H$30)^2, (I22-$I$30)^2))</f>
        <v>1</v>
      </c>
      <c r="M22" s="10">
        <f t="shared" si="0"/>
        <v>1.4142135623730951</v>
      </c>
      <c r="N22" s="10">
        <f>MIN(K22:M22)</f>
        <v>1</v>
      </c>
      <c r="O22" s="19" t="str">
        <f t="shared" si="1"/>
        <v>C1</v>
      </c>
      <c r="Q22" s="7">
        <v>34</v>
      </c>
      <c r="R22" s="6">
        <v>1</v>
      </c>
      <c r="S22" s="6">
        <v>2</v>
      </c>
      <c r="T22" s="6">
        <v>2</v>
      </c>
      <c r="U22" s="20"/>
      <c r="V22" s="20">
        <f t="shared" si="2"/>
        <v>7.7105792327578818E-2</v>
      </c>
      <c r="W22" s="20">
        <f t="shared" si="3"/>
        <v>1.83683612283425</v>
      </c>
      <c r="X22" s="20">
        <f t="shared" si="4"/>
        <v>1.4142135623730951</v>
      </c>
      <c r="Y22" s="20">
        <f t="shared" si="5"/>
        <v>7.7105792327578818E-2</v>
      </c>
      <c r="Z22" s="20" t="str">
        <f t="shared" si="6"/>
        <v>C1</v>
      </c>
    </row>
    <row r="23" spans="1:26" ht="15.75" thickBot="1" x14ac:dyDescent="0.3">
      <c r="A23" s="7">
        <v>19</v>
      </c>
      <c r="B23" s="6" t="s">
        <v>10</v>
      </c>
      <c r="C23" s="6" t="s">
        <v>17</v>
      </c>
      <c r="D23" s="6" t="s">
        <v>15</v>
      </c>
      <c r="F23" s="7">
        <v>19</v>
      </c>
      <c r="G23" s="6">
        <v>2</v>
      </c>
      <c r="H23" s="6">
        <v>5</v>
      </c>
      <c r="I23" s="6">
        <v>1</v>
      </c>
      <c r="J23" s="6"/>
      <c r="K23" s="10">
        <f>SQRT(SUM((G23-$G$17)^2, (H23-$I$17)^2, (I23-$I$14)^2))</f>
        <v>3.3166247903553998</v>
      </c>
      <c r="L23" s="10">
        <f>SQRT(SUM((G23-$G$30)^2, (H23-$H$30)^2, (I23-$I$30)^2))</f>
        <v>2.2360679774997898</v>
      </c>
      <c r="M23" s="10">
        <f t="shared" si="0"/>
        <v>3.1622776601683795</v>
      </c>
      <c r="N23" s="10">
        <f>MIN(K23:M23)</f>
        <v>2.2360679774997898</v>
      </c>
      <c r="O23" s="19" t="str">
        <f>IF(N23=K23,"C1",IF(N23=L23,"C2",IF(N23=M23,"C3")))</f>
        <v>C2</v>
      </c>
      <c r="Q23" s="7">
        <v>39</v>
      </c>
      <c r="R23" s="6">
        <v>1</v>
      </c>
      <c r="S23" s="6">
        <v>3</v>
      </c>
      <c r="T23" s="6">
        <v>2</v>
      </c>
      <c r="U23" s="20"/>
      <c r="V23" s="20">
        <f t="shared" si="2"/>
        <v>0.96797716190470362</v>
      </c>
      <c r="W23" s="20">
        <f t="shared" si="3"/>
        <v>1.0493996709650177</v>
      </c>
      <c r="X23" s="20">
        <f t="shared" si="4"/>
        <v>2.2360679774997898</v>
      </c>
      <c r="Y23" s="20">
        <f t="shared" si="5"/>
        <v>0.96797716190470362</v>
      </c>
      <c r="Z23" s="20" t="str">
        <f t="shared" si="6"/>
        <v>C1</v>
      </c>
    </row>
    <row r="24" spans="1:26" ht="15.75" thickBot="1" x14ac:dyDescent="0.3">
      <c r="A24" s="7">
        <v>20</v>
      </c>
      <c r="B24" s="6" t="s">
        <v>10</v>
      </c>
      <c r="C24" s="6" t="s">
        <v>14</v>
      </c>
      <c r="D24" s="6" t="s">
        <v>15</v>
      </c>
      <c r="F24" s="7">
        <v>20</v>
      </c>
      <c r="G24" s="6">
        <v>2</v>
      </c>
      <c r="H24" s="6">
        <v>3</v>
      </c>
      <c r="I24" s="6">
        <v>1</v>
      </c>
      <c r="J24" s="6"/>
      <c r="K24" s="10">
        <f>SQRT(SUM((G24-$G$17)^2, (H24-$I$17)^2, (I24-$I$14)^2))</f>
        <v>1.7320508075688772</v>
      </c>
      <c r="L24" s="10">
        <f>SQRT(SUM((G24-$G$30)^2, (H24-$H$30)^2, (I24-$I$30)^2))</f>
        <v>1</v>
      </c>
      <c r="M24" s="10">
        <f t="shared" si="0"/>
        <v>1.4142135623730951</v>
      </c>
      <c r="N24" s="10">
        <f>MIN(K24:M24)</f>
        <v>1</v>
      </c>
      <c r="O24" s="19" t="str">
        <f t="shared" si="1"/>
        <v>C2</v>
      </c>
      <c r="Q24" s="7">
        <v>40</v>
      </c>
      <c r="R24" s="6">
        <v>1</v>
      </c>
      <c r="S24" s="6">
        <v>1</v>
      </c>
      <c r="T24" s="6">
        <v>2</v>
      </c>
      <c r="U24" s="20"/>
      <c r="V24" s="20">
        <f t="shared" si="2"/>
        <v>1.0367790605774418</v>
      </c>
      <c r="W24" s="20">
        <f t="shared" si="3"/>
        <v>2.7652656680463874</v>
      </c>
      <c r="X24" s="20">
        <f t="shared" si="4"/>
        <v>1</v>
      </c>
      <c r="Y24" s="20">
        <f t="shared" si="5"/>
        <v>1</v>
      </c>
      <c r="Z24" s="20" t="str">
        <f>IF(Y24=V24, "C1", IF(Y24=W24, "C2", "C3"))</f>
        <v>C3</v>
      </c>
    </row>
    <row r="25" spans="1:26" ht="15.75" thickBot="1" x14ac:dyDescent="0.3">
      <c r="A25" s="7">
        <v>21</v>
      </c>
      <c r="B25" s="6" t="s">
        <v>13</v>
      </c>
      <c r="C25" s="6" t="s">
        <v>14</v>
      </c>
      <c r="D25" s="6" t="s">
        <v>12</v>
      </c>
      <c r="F25" s="7">
        <v>21</v>
      </c>
      <c r="G25" s="6">
        <v>1</v>
      </c>
      <c r="H25" s="6">
        <v>3</v>
      </c>
      <c r="I25" s="6">
        <v>2</v>
      </c>
      <c r="J25" s="6"/>
      <c r="K25" s="10">
        <f>SQRT(SUM((G25-$G$17)^2, (H25-$I$17)^2, (I25-$I$14)^2))</f>
        <v>1</v>
      </c>
      <c r="L25" s="10">
        <f>SQRT(SUM((G25-$G$30)^2, (H25-$H$30)^2, (I25-$I$30)^2))</f>
        <v>1</v>
      </c>
      <c r="M25" s="10">
        <f t="shared" si="0"/>
        <v>1.4142135623730951</v>
      </c>
      <c r="N25" s="10">
        <f>MIN(K25:M25)</f>
        <v>1</v>
      </c>
      <c r="O25" s="19" t="str">
        <f t="shared" si="1"/>
        <v>C1</v>
      </c>
      <c r="Q25" s="7">
        <v>43</v>
      </c>
      <c r="R25" s="6">
        <v>1</v>
      </c>
      <c r="S25" s="6">
        <v>1</v>
      </c>
      <c r="T25" s="6">
        <v>2</v>
      </c>
      <c r="U25" s="20"/>
      <c r="V25" s="20">
        <f t="shared" si="2"/>
        <v>1.0367790605774418</v>
      </c>
      <c r="W25" s="20">
        <f t="shared" si="3"/>
        <v>2.7652656680463874</v>
      </c>
      <c r="X25" s="20">
        <f t="shared" si="4"/>
        <v>1</v>
      </c>
      <c r="Y25" s="20">
        <f t="shared" si="5"/>
        <v>1</v>
      </c>
      <c r="Z25" s="20" t="str">
        <f t="shared" ref="Z25:Z34" si="7">IF(Y25=V25, "C1", IF(Y25=W25, "C2", "C3"))</f>
        <v>C3</v>
      </c>
    </row>
    <row r="26" spans="1:26" ht="15.75" thickBot="1" x14ac:dyDescent="0.3">
      <c r="A26" s="7">
        <v>22</v>
      </c>
      <c r="B26" s="6" t="s">
        <v>10</v>
      </c>
      <c r="C26" s="6" t="s">
        <v>16</v>
      </c>
      <c r="D26" s="6" t="s">
        <v>15</v>
      </c>
      <c r="F26" s="7">
        <v>22</v>
      </c>
      <c r="G26" s="6">
        <v>2</v>
      </c>
      <c r="H26" s="6">
        <v>4</v>
      </c>
      <c r="I26" s="6">
        <v>1</v>
      </c>
      <c r="J26" s="6"/>
      <c r="K26" s="10">
        <f>SQRT(SUM((G26-$G$17)^2, (H26-$I$17)^2, (I26-$I$14)^2))</f>
        <v>2.4494897427831779</v>
      </c>
      <c r="L26" s="10">
        <f>SQRT(SUM((G26-$G$30)^2, (H26-$H$30)^2, (I26-$I$30)^2))</f>
        <v>1.4142135623730951</v>
      </c>
      <c r="M26" s="10">
        <f t="shared" si="0"/>
        <v>2.2360679774997898</v>
      </c>
      <c r="N26" s="10">
        <f>MIN(K26:M26)</f>
        <v>1.4142135623730951</v>
      </c>
      <c r="O26" s="19" t="str">
        <f t="shared" si="1"/>
        <v>C2</v>
      </c>
      <c r="Q26" s="7">
        <v>44</v>
      </c>
      <c r="R26" s="6">
        <v>1</v>
      </c>
      <c r="S26" s="6">
        <v>1</v>
      </c>
      <c r="T26" s="6">
        <v>1</v>
      </c>
      <c r="U26" s="20"/>
      <c r="V26" s="20">
        <f t="shared" si="2"/>
        <v>1.3917542117662458</v>
      </c>
      <c r="W26" s="20">
        <f t="shared" si="3"/>
        <v>2.7979478902749806</v>
      </c>
      <c r="X26" s="20">
        <f t="shared" si="4"/>
        <v>1.4142135623730951</v>
      </c>
      <c r="Y26" s="20">
        <f t="shared" si="5"/>
        <v>1.3917542117662458</v>
      </c>
      <c r="Z26" s="20" t="str">
        <f t="shared" si="7"/>
        <v>C1</v>
      </c>
    </row>
    <row r="27" spans="1:26" ht="15.75" thickBot="1" x14ac:dyDescent="0.3">
      <c r="A27" s="7">
        <v>23</v>
      </c>
      <c r="B27" s="6" t="s">
        <v>13</v>
      </c>
      <c r="C27" s="6" t="s">
        <v>18</v>
      </c>
      <c r="D27" s="6" t="s">
        <v>15</v>
      </c>
      <c r="F27" s="7">
        <v>23</v>
      </c>
      <c r="G27" s="6">
        <v>1</v>
      </c>
      <c r="H27" s="6">
        <v>2</v>
      </c>
      <c r="I27" s="6">
        <v>1</v>
      </c>
      <c r="J27" s="6"/>
      <c r="K27" s="10">
        <f>SQRT(SUM((G27-$G$17)^2, (H27-$I$17)^2, (I27-$I$14)^2))</f>
        <v>1</v>
      </c>
      <c r="L27" s="10">
        <f>SQRT(SUM((G27-$G$30)^2, (H27-$H$30)^2, (I27-$I$30)^2))</f>
        <v>1.7320508075688772</v>
      </c>
      <c r="M27" s="10">
        <f t="shared" si="0"/>
        <v>1.4142135623730951</v>
      </c>
      <c r="N27" s="10">
        <f>MIN(K27:M27)</f>
        <v>1</v>
      </c>
      <c r="O27" s="19" t="str">
        <f t="shared" si="1"/>
        <v>C1</v>
      </c>
      <c r="Q27" s="7">
        <v>45</v>
      </c>
      <c r="R27" s="6">
        <v>1</v>
      </c>
      <c r="S27" s="6">
        <v>1</v>
      </c>
      <c r="T27" s="6">
        <v>2</v>
      </c>
      <c r="U27" s="20"/>
      <c r="V27" s="20">
        <f t="shared" si="2"/>
        <v>1.0367790605774418</v>
      </c>
      <c r="W27" s="20">
        <f t="shared" si="3"/>
        <v>2.7652656680463874</v>
      </c>
      <c r="X27" s="20">
        <f t="shared" si="4"/>
        <v>1</v>
      </c>
      <c r="Y27" s="20">
        <f t="shared" si="5"/>
        <v>1</v>
      </c>
      <c r="Z27" s="20" t="str">
        <f t="shared" si="7"/>
        <v>C3</v>
      </c>
    </row>
    <row r="28" spans="1:26" ht="15.75" thickBot="1" x14ac:dyDescent="0.3">
      <c r="A28" s="7">
        <v>24</v>
      </c>
      <c r="B28" s="6" t="s">
        <v>13</v>
      </c>
      <c r="C28" s="6" t="s">
        <v>14</v>
      </c>
      <c r="D28" s="6" t="s">
        <v>12</v>
      </c>
      <c r="F28" s="7">
        <v>24</v>
      </c>
      <c r="G28" s="6">
        <v>1</v>
      </c>
      <c r="H28" s="6">
        <v>3</v>
      </c>
      <c r="I28" s="6">
        <v>2</v>
      </c>
      <c r="J28" s="6"/>
      <c r="K28" s="10">
        <f>SQRT(SUM((G28-$G$17)^2, (H28-$I$17)^2, (I28-$I$14)^2))</f>
        <v>1</v>
      </c>
      <c r="L28" s="10">
        <f>SQRT(SUM((G28-$G$30)^2, (H28-$H$30)^2, (I28-$I$30)^2))</f>
        <v>1</v>
      </c>
      <c r="M28" s="10">
        <f t="shared" si="0"/>
        <v>1.4142135623730951</v>
      </c>
      <c r="N28" s="10">
        <f>MIN(K28:M28)</f>
        <v>1</v>
      </c>
      <c r="O28" s="19" t="str">
        <f t="shared" si="1"/>
        <v>C1</v>
      </c>
      <c r="Q28" s="7">
        <v>46</v>
      </c>
      <c r="R28" s="6">
        <v>1</v>
      </c>
      <c r="S28" s="6">
        <v>1</v>
      </c>
      <c r="T28" s="6">
        <v>2</v>
      </c>
      <c r="U28" s="20"/>
      <c r="V28" s="20">
        <f t="shared" si="2"/>
        <v>1.0367790605774418</v>
      </c>
      <c r="W28" s="20">
        <f t="shared" si="3"/>
        <v>2.7652656680463874</v>
      </c>
      <c r="X28" s="20">
        <f t="shared" si="4"/>
        <v>1</v>
      </c>
      <c r="Y28" s="20">
        <f t="shared" si="5"/>
        <v>1</v>
      </c>
      <c r="Z28" s="20" t="str">
        <f t="shared" si="7"/>
        <v>C3</v>
      </c>
    </row>
    <row r="29" spans="1:26" ht="15.75" thickBot="1" x14ac:dyDescent="0.3">
      <c r="A29" s="7">
        <v>25</v>
      </c>
      <c r="B29" s="6" t="s">
        <v>10</v>
      </c>
      <c r="C29" s="6" t="s">
        <v>14</v>
      </c>
      <c r="D29" s="6" t="s">
        <v>12</v>
      </c>
      <c r="F29" s="7">
        <v>25</v>
      </c>
      <c r="G29" s="6">
        <v>2</v>
      </c>
      <c r="H29" s="6">
        <v>3</v>
      </c>
      <c r="I29" s="6">
        <v>2</v>
      </c>
      <c r="J29" s="6"/>
      <c r="K29" s="10">
        <f>SQRT(SUM((G29-$G$17)^2, (H29-$I$17)^2, (I29-$I$14)^2))</f>
        <v>1.4142135623730951</v>
      </c>
      <c r="L29" s="10">
        <f>SQRT(SUM((G29-$G$30)^2, (H29-$H$30)^2, (I29-$I$30)^2))</f>
        <v>0</v>
      </c>
      <c r="M29" s="10">
        <f t="shared" si="0"/>
        <v>1</v>
      </c>
      <c r="N29" s="10">
        <f>MIN(K29:M29)</f>
        <v>0</v>
      </c>
      <c r="O29" s="19" t="str">
        <f t="shared" si="1"/>
        <v>C2</v>
      </c>
      <c r="Q29" s="7">
        <v>48</v>
      </c>
      <c r="R29" s="6">
        <v>1</v>
      </c>
      <c r="S29" s="6">
        <v>1</v>
      </c>
      <c r="T29" s="6">
        <v>2</v>
      </c>
      <c r="U29" s="22"/>
      <c r="V29" s="20">
        <f t="shared" si="2"/>
        <v>1.0367790605774418</v>
      </c>
      <c r="W29" s="20">
        <f t="shared" si="3"/>
        <v>2.7652656680463874</v>
      </c>
      <c r="X29" s="20">
        <f t="shared" si="4"/>
        <v>1</v>
      </c>
      <c r="Y29" s="20">
        <f t="shared" si="5"/>
        <v>1</v>
      </c>
      <c r="Z29" s="20" t="str">
        <f t="shared" si="7"/>
        <v>C3</v>
      </c>
    </row>
    <row r="30" spans="1:26" ht="15.75" thickBot="1" x14ac:dyDescent="0.3">
      <c r="A30" s="7">
        <v>26</v>
      </c>
      <c r="B30" s="6" t="s">
        <v>10</v>
      </c>
      <c r="C30" s="6" t="s">
        <v>14</v>
      </c>
      <c r="D30" s="6" t="s">
        <v>12</v>
      </c>
      <c r="F30" s="7">
        <v>26</v>
      </c>
      <c r="G30" s="6">
        <v>2</v>
      </c>
      <c r="H30" s="6">
        <v>3</v>
      </c>
      <c r="I30" s="6">
        <v>2</v>
      </c>
      <c r="J30" s="6" t="s">
        <v>2</v>
      </c>
      <c r="K30" s="10">
        <f>SQRT(SUM((G30-$G$17)^2, (H30-$I$17)^2, (I30-$I$14)^2))</f>
        <v>1.4142135623730951</v>
      </c>
      <c r="L30" s="10">
        <f>SQRT(SUM((G30-$G$30)^2, (H30-$H$30)^2, (I30-$I$30)^2))</f>
        <v>0</v>
      </c>
      <c r="M30" s="10">
        <f t="shared" si="0"/>
        <v>1</v>
      </c>
      <c r="N30" s="10">
        <f>MIN(K30:M30)</f>
        <v>0</v>
      </c>
      <c r="O30" s="19" t="str">
        <f t="shared" si="1"/>
        <v>C2</v>
      </c>
      <c r="Q30" s="7">
        <v>49</v>
      </c>
      <c r="R30" s="6">
        <v>1</v>
      </c>
      <c r="S30" s="6">
        <v>1</v>
      </c>
      <c r="T30" s="6">
        <v>2</v>
      </c>
      <c r="U30" s="22"/>
      <c r="V30" s="20">
        <f t="shared" si="2"/>
        <v>1.0367790605774418</v>
      </c>
      <c r="W30" s="20">
        <f t="shared" si="3"/>
        <v>2.7652656680463874</v>
      </c>
      <c r="X30" s="20">
        <f t="shared" si="4"/>
        <v>1</v>
      </c>
      <c r="Y30" s="20">
        <f t="shared" si="5"/>
        <v>1</v>
      </c>
      <c r="Z30" s="20" t="str">
        <f t="shared" si="7"/>
        <v>C3</v>
      </c>
    </row>
    <row r="31" spans="1:26" ht="15.75" thickBot="1" x14ac:dyDescent="0.3">
      <c r="A31" s="7">
        <v>27</v>
      </c>
      <c r="B31" s="6" t="s">
        <v>10</v>
      </c>
      <c r="C31" s="6" t="s">
        <v>16</v>
      </c>
      <c r="D31" s="6" t="s">
        <v>12</v>
      </c>
      <c r="F31" s="7">
        <v>27</v>
      </c>
      <c r="G31" s="6">
        <v>2</v>
      </c>
      <c r="H31" s="6">
        <v>4</v>
      </c>
      <c r="I31" s="6">
        <v>2</v>
      </c>
      <c r="J31" s="6"/>
      <c r="K31" s="10">
        <f>SQRT(SUM((G31-$G$17)^2, (H31-$I$17)^2, (I31-$I$14)^2))</f>
        <v>2.2360679774997898</v>
      </c>
      <c r="L31" s="10">
        <f>SQRT(SUM((G31-$G$30)^2, (H31-$H$30)^2, (I31-$I$30)^2))</f>
        <v>1</v>
      </c>
      <c r="M31" s="10">
        <f t="shared" si="0"/>
        <v>2</v>
      </c>
      <c r="N31" s="10">
        <f>MIN(K31:M31)</f>
        <v>1</v>
      </c>
      <c r="O31" s="19" t="str">
        <f t="shared" si="1"/>
        <v>C2</v>
      </c>
      <c r="Q31" s="7">
        <v>51</v>
      </c>
      <c r="R31" s="6">
        <v>1</v>
      </c>
      <c r="S31" s="6">
        <v>3</v>
      </c>
      <c r="T31" s="6">
        <v>2</v>
      </c>
      <c r="U31" s="22"/>
      <c r="V31" s="20">
        <f t="shared" si="2"/>
        <v>0.96797716190470362</v>
      </c>
      <c r="W31" s="20">
        <f t="shared" si="3"/>
        <v>1.0493996709650177</v>
      </c>
      <c r="X31" s="20">
        <f t="shared" si="4"/>
        <v>2.2360679774997898</v>
      </c>
      <c r="Y31" s="20">
        <f t="shared" si="5"/>
        <v>0.96797716190470362</v>
      </c>
      <c r="Z31" s="20" t="str">
        <f t="shared" si="7"/>
        <v>C1</v>
      </c>
    </row>
    <row r="32" spans="1:26" ht="15.75" thickBot="1" x14ac:dyDescent="0.3">
      <c r="A32" s="7">
        <v>28</v>
      </c>
      <c r="B32" s="6" t="s">
        <v>13</v>
      </c>
      <c r="C32" s="6" t="s">
        <v>14</v>
      </c>
      <c r="D32" s="6" t="s">
        <v>12</v>
      </c>
      <c r="F32" s="7">
        <v>28</v>
      </c>
      <c r="G32" s="6">
        <v>1</v>
      </c>
      <c r="H32" s="6">
        <v>3</v>
      </c>
      <c r="I32" s="6">
        <v>2</v>
      </c>
      <c r="J32" s="6"/>
      <c r="K32" s="10">
        <f>SQRT(SUM((G32-$G$17)^2, (H32-$I$17)^2, (I32-$I$14)^2))</f>
        <v>1</v>
      </c>
      <c r="L32" s="10">
        <f>SQRT(SUM((G32-$G$30)^2, (H32-$H$30)^2, (I32-$I$30)^2))</f>
        <v>1</v>
      </c>
      <c r="M32" s="10">
        <f t="shared" si="0"/>
        <v>1.4142135623730951</v>
      </c>
      <c r="N32" s="10">
        <f>MIN(K32:M32)</f>
        <v>1</v>
      </c>
      <c r="O32" s="19" t="str">
        <f t="shared" si="1"/>
        <v>C1</v>
      </c>
      <c r="Q32" s="7">
        <v>53</v>
      </c>
      <c r="R32" s="6">
        <v>1</v>
      </c>
      <c r="S32" s="6">
        <v>1</v>
      </c>
      <c r="T32" s="6">
        <v>2</v>
      </c>
      <c r="U32" s="22"/>
      <c r="V32" s="20">
        <f t="shared" si="2"/>
        <v>1.0367790605774418</v>
      </c>
      <c r="W32" s="20">
        <f t="shared" si="3"/>
        <v>2.7652656680463874</v>
      </c>
      <c r="X32" s="20">
        <f t="shared" si="4"/>
        <v>1</v>
      </c>
      <c r="Y32" s="20">
        <f t="shared" si="5"/>
        <v>1</v>
      </c>
      <c r="Z32" s="20" t="str">
        <f t="shared" si="7"/>
        <v>C3</v>
      </c>
    </row>
    <row r="33" spans="1:26" ht="15.75" thickBot="1" x14ac:dyDescent="0.3">
      <c r="A33" s="7">
        <v>29</v>
      </c>
      <c r="B33" s="6" t="s">
        <v>13</v>
      </c>
      <c r="C33" s="6" t="s">
        <v>14</v>
      </c>
      <c r="D33" s="6" t="s">
        <v>12</v>
      </c>
      <c r="F33" s="7">
        <v>29</v>
      </c>
      <c r="G33" s="6">
        <v>1</v>
      </c>
      <c r="H33" s="6">
        <v>3</v>
      </c>
      <c r="I33" s="6">
        <v>2</v>
      </c>
      <c r="J33" s="6"/>
      <c r="K33" s="10">
        <f>SQRT(SUM((G33-$G$17)^2, (H33-$I$17)^2, (I33-$I$14)^2))</f>
        <v>1</v>
      </c>
      <c r="L33" s="10">
        <f>SQRT(SUM((G33-$G$30)^2, (H33-$H$30)^2, (I33-$I$30)^2))</f>
        <v>1</v>
      </c>
      <c r="M33" s="10">
        <f t="shared" si="0"/>
        <v>1.4142135623730951</v>
      </c>
      <c r="N33" s="10">
        <f>MIN(K33:M33)</f>
        <v>1</v>
      </c>
      <c r="O33" s="19" t="str">
        <f t="shared" si="1"/>
        <v>C1</v>
      </c>
      <c r="Q33" s="7">
        <v>54</v>
      </c>
      <c r="R33" s="6">
        <v>1</v>
      </c>
      <c r="S33" s="6">
        <v>1</v>
      </c>
      <c r="T33" s="6">
        <v>2</v>
      </c>
      <c r="U33" s="22"/>
      <c r="V33" s="20">
        <f t="shared" si="2"/>
        <v>1.0367790605774418</v>
      </c>
      <c r="W33" s="20">
        <f t="shared" si="3"/>
        <v>2.7652656680463874</v>
      </c>
      <c r="X33" s="20">
        <f t="shared" si="4"/>
        <v>1</v>
      </c>
      <c r="Y33" s="20">
        <f t="shared" si="5"/>
        <v>1</v>
      </c>
      <c r="Z33" s="20" t="str">
        <f t="shared" si="7"/>
        <v>C3</v>
      </c>
    </row>
    <row r="34" spans="1:26" ht="15.75" thickBot="1" x14ac:dyDescent="0.3">
      <c r="A34" s="7">
        <v>30</v>
      </c>
      <c r="B34" s="6" t="s">
        <v>13</v>
      </c>
      <c r="C34" s="6" t="s">
        <v>18</v>
      </c>
      <c r="D34" s="6" t="s">
        <v>12</v>
      </c>
      <c r="F34" s="7">
        <v>30</v>
      </c>
      <c r="G34" s="6">
        <v>1</v>
      </c>
      <c r="H34" s="6">
        <v>2</v>
      </c>
      <c r="I34" s="6">
        <v>2</v>
      </c>
      <c r="J34" s="6"/>
      <c r="K34" s="10">
        <f>SQRT(SUM((G34-$G$17)^2, (H34-$I$17)^2, (I34-$I$14)^2))</f>
        <v>0</v>
      </c>
      <c r="L34" s="10">
        <f>SQRT(SUM((G34-$G$30)^2, (H34-$H$30)^2, (I34-$I$30)^2))</f>
        <v>1.4142135623730951</v>
      </c>
      <c r="M34" s="10">
        <f t="shared" si="0"/>
        <v>1</v>
      </c>
      <c r="N34" s="10">
        <f>MIN(K34:M34)</f>
        <v>0</v>
      </c>
      <c r="O34" s="19" t="str">
        <f>IF(N34=K34,"C1",IF(N34=L34,"C2",IF(N34=M34,"C3")))</f>
        <v>C1</v>
      </c>
      <c r="Q34" s="7">
        <v>55</v>
      </c>
      <c r="R34" s="6">
        <v>1</v>
      </c>
      <c r="S34" s="6">
        <v>1</v>
      </c>
      <c r="T34" s="6">
        <v>2</v>
      </c>
      <c r="U34" s="22"/>
      <c r="V34" s="20">
        <f t="shared" si="2"/>
        <v>1.0367790605774418</v>
      </c>
      <c r="W34" s="20">
        <f t="shared" si="3"/>
        <v>2.7652656680463874</v>
      </c>
      <c r="X34" s="20">
        <f t="shared" si="4"/>
        <v>1</v>
      </c>
      <c r="Y34" s="20">
        <f t="shared" si="5"/>
        <v>1</v>
      </c>
      <c r="Z34" s="20" t="str">
        <f t="shared" si="7"/>
        <v>C3</v>
      </c>
    </row>
    <row r="35" spans="1:26" ht="15.75" thickBot="1" x14ac:dyDescent="0.3">
      <c r="A35" s="7">
        <v>31</v>
      </c>
      <c r="B35" s="6" t="s">
        <v>13</v>
      </c>
      <c r="C35" s="6" t="s">
        <v>18</v>
      </c>
      <c r="D35" s="6" t="s">
        <v>12</v>
      </c>
      <c r="F35" s="7">
        <v>31</v>
      </c>
      <c r="G35" s="6">
        <v>1</v>
      </c>
      <c r="H35" s="6">
        <v>2</v>
      </c>
      <c r="I35" s="6">
        <v>2</v>
      </c>
      <c r="J35" s="6"/>
      <c r="K35" s="10">
        <f>SQRT(SUM((G35-$G$17)^2, (H35-$I$17)^2, (I35-$I$14)^2))</f>
        <v>0</v>
      </c>
      <c r="L35" s="10">
        <f>SQRT(SUM((G35-$G$30)^2, (H35-$H$30)^2, (I35-$I$30)^2))</f>
        <v>1.4142135623730951</v>
      </c>
      <c r="M35" s="10">
        <f t="shared" si="0"/>
        <v>1</v>
      </c>
      <c r="N35" s="10">
        <f>MIN(K35:M35)</f>
        <v>0</v>
      </c>
      <c r="O35" s="19" t="str">
        <f t="shared" si="1"/>
        <v>C1</v>
      </c>
      <c r="Q35" s="23" t="s">
        <v>0</v>
      </c>
      <c r="R35" s="22">
        <f>AVERAGE(R6:R34)</f>
        <v>1</v>
      </c>
      <c r="S35" s="22">
        <f t="shared" ref="S35" si="8">AVERAGE(S6:S34)</f>
        <v>2.0344827586206895</v>
      </c>
      <c r="T35" s="22">
        <f t="shared" ref="T35" si="9">AVERAGE(T6:T34)</f>
        <v>1.9310344827586208</v>
      </c>
      <c r="U35" s="22"/>
      <c r="V35" s="20"/>
      <c r="W35" s="20"/>
      <c r="X35" s="20">
        <f t="shared" si="4"/>
        <v>1.4404550740831326</v>
      </c>
      <c r="Y35" s="20"/>
      <c r="Z35" s="20"/>
    </row>
    <row r="36" spans="1:26" ht="15.75" thickBot="1" x14ac:dyDescent="0.3">
      <c r="A36" s="7">
        <v>32</v>
      </c>
      <c r="B36" s="6" t="s">
        <v>10</v>
      </c>
      <c r="C36" s="6" t="s">
        <v>18</v>
      </c>
      <c r="D36" s="6" t="s">
        <v>15</v>
      </c>
      <c r="F36" s="7">
        <v>32</v>
      </c>
      <c r="G36" s="6">
        <v>2</v>
      </c>
      <c r="H36" s="6">
        <v>2</v>
      </c>
      <c r="I36" s="6">
        <v>1</v>
      </c>
      <c r="J36" s="6"/>
      <c r="K36" s="10">
        <f>SQRT(SUM((G36-$G$17)^2, (H36-$I$17)^2, (I36-$I$14)^2))</f>
        <v>1.4142135623730951</v>
      </c>
      <c r="L36" s="10">
        <f>SQRT(SUM((G36-$G$30)^2, (H36-$H$30)^2, (I36-$I$30)^2))</f>
        <v>1.4142135623730951</v>
      </c>
      <c r="M36" s="10">
        <f t="shared" si="0"/>
        <v>1</v>
      </c>
      <c r="N36" s="10">
        <f>MIN(K36:M36)</f>
        <v>1</v>
      </c>
      <c r="O36" s="19" t="str">
        <f t="shared" si="1"/>
        <v>C3</v>
      </c>
      <c r="Q36" s="7">
        <v>3</v>
      </c>
      <c r="R36" s="6">
        <v>2</v>
      </c>
      <c r="S36" s="6">
        <v>3</v>
      </c>
      <c r="T36" s="6">
        <v>1</v>
      </c>
      <c r="U36" s="22"/>
      <c r="V36" s="20">
        <f t="shared" si="2"/>
        <v>1.6730357890632006</v>
      </c>
      <c r="W36" s="20">
        <f t="shared" si="3"/>
        <v>0.91022656338639918</v>
      </c>
      <c r="X36" s="20">
        <f t="shared" si="4"/>
        <v>2.2360679774997898</v>
      </c>
      <c r="Y36" s="20">
        <f t="shared" ref="Y36:Y57" si="10">MIN(V36:X36)</f>
        <v>0.91022656338639918</v>
      </c>
      <c r="Z36" s="20" t="str">
        <f t="shared" ref="Z36:Z57" si="11">IF(Y36=V36, "C1", IF(Y36=W36, "C2", "C3"))</f>
        <v>C2</v>
      </c>
    </row>
    <row r="37" spans="1:26" ht="15.75" thickBot="1" x14ac:dyDescent="0.3">
      <c r="A37" s="7">
        <v>33</v>
      </c>
      <c r="B37" s="6" t="s">
        <v>10</v>
      </c>
      <c r="C37" s="6" t="s">
        <v>16</v>
      </c>
      <c r="D37" s="6" t="s">
        <v>12</v>
      </c>
      <c r="F37" s="7">
        <v>33</v>
      </c>
      <c r="G37" s="6">
        <v>2</v>
      </c>
      <c r="H37" s="6">
        <v>4</v>
      </c>
      <c r="I37" s="6">
        <v>2</v>
      </c>
      <c r="J37" s="6"/>
      <c r="K37" s="10">
        <f>SQRT(SUM((G37-$G$17)^2, (H37-$I$17)^2, (I37-$I$14)^2))</f>
        <v>2.2360679774997898</v>
      </c>
      <c r="L37" s="10">
        <f>SQRT(SUM((G37-$G$30)^2, (H37-$H$30)^2, (I37-$I$30)^2))</f>
        <v>1</v>
      </c>
      <c r="M37" s="10">
        <f t="shared" si="0"/>
        <v>2</v>
      </c>
      <c r="N37" s="10">
        <f>MIN(K37:M37)</f>
        <v>1</v>
      </c>
      <c r="O37" s="19" t="str">
        <f t="shared" si="1"/>
        <v>C2</v>
      </c>
      <c r="Q37" s="7">
        <v>5</v>
      </c>
      <c r="R37" s="6">
        <v>1</v>
      </c>
      <c r="S37" s="6">
        <v>4</v>
      </c>
      <c r="T37" s="6">
        <v>1</v>
      </c>
      <c r="U37" s="22"/>
      <c r="V37" s="20">
        <f t="shared" si="2"/>
        <v>2.1748754525822731</v>
      </c>
      <c r="W37" s="20">
        <f t="shared" si="3"/>
        <v>1.0051520176134539</v>
      </c>
      <c r="X37" s="20">
        <f t="shared" si="4"/>
        <v>3.3166247903553998</v>
      </c>
      <c r="Y37" s="20">
        <f t="shared" si="10"/>
        <v>1.0051520176134539</v>
      </c>
      <c r="Z37" s="20" t="str">
        <f t="shared" si="11"/>
        <v>C2</v>
      </c>
    </row>
    <row r="38" spans="1:26" ht="15.75" thickBot="1" x14ac:dyDescent="0.3">
      <c r="A38" s="7">
        <v>34</v>
      </c>
      <c r="B38" s="6" t="s">
        <v>13</v>
      </c>
      <c r="C38" s="6" t="s">
        <v>18</v>
      </c>
      <c r="D38" s="6" t="s">
        <v>12</v>
      </c>
      <c r="F38" s="7">
        <v>34</v>
      </c>
      <c r="G38" s="6">
        <v>1</v>
      </c>
      <c r="H38" s="6">
        <v>2</v>
      </c>
      <c r="I38" s="6">
        <v>2</v>
      </c>
      <c r="J38" s="6"/>
      <c r="K38" s="10">
        <f>SQRT(SUM((G38-$G$17)^2, (H38-$I$17)^2, (I38-$I$14)^2))</f>
        <v>0</v>
      </c>
      <c r="L38" s="10">
        <f>SQRT(SUM((G38-$G$30)^2, (H38-$H$30)^2, (I38-$I$30)^2))</f>
        <v>1.4142135623730951</v>
      </c>
      <c r="M38" s="10">
        <f t="shared" si="0"/>
        <v>1</v>
      </c>
      <c r="N38" s="10">
        <f>MIN(K38:M38)</f>
        <v>0</v>
      </c>
      <c r="O38" s="19" t="str">
        <f t="shared" si="1"/>
        <v>C1</v>
      </c>
      <c r="Q38" s="7">
        <v>6</v>
      </c>
      <c r="R38" s="6">
        <v>1</v>
      </c>
      <c r="S38" s="6">
        <v>4</v>
      </c>
      <c r="T38" s="6">
        <v>1</v>
      </c>
      <c r="U38" s="22"/>
      <c r="V38" s="20">
        <f t="shared" si="2"/>
        <v>2.1748754525822731</v>
      </c>
      <c r="W38" s="20">
        <f t="shared" si="3"/>
        <v>1.0051520176134539</v>
      </c>
      <c r="X38" s="20">
        <f t="shared" si="4"/>
        <v>3.3166247903553998</v>
      </c>
      <c r="Y38" s="20">
        <f t="shared" si="10"/>
        <v>1.0051520176134539</v>
      </c>
      <c r="Z38" s="20" t="str">
        <f t="shared" si="11"/>
        <v>C2</v>
      </c>
    </row>
    <row r="39" spans="1:26" ht="15.75" thickBot="1" x14ac:dyDescent="0.3">
      <c r="A39" s="7">
        <v>35</v>
      </c>
      <c r="B39" s="6" t="s">
        <v>10</v>
      </c>
      <c r="C39" s="6" t="s">
        <v>16</v>
      </c>
      <c r="D39" s="6" t="s">
        <v>12</v>
      </c>
      <c r="F39" s="7">
        <v>35</v>
      </c>
      <c r="G39" s="6">
        <v>2</v>
      </c>
      <c r="H39" s="6">
        <v>4</v>
      </c>
      <c r="I39" s="6">
        <v>2</v>
      </c>
      <c r="J39" s="6"/>
      <c r="K39" s="10">
        <f>SQRT(SUM((G39-$G$17)^2, (H39-$I$17)^2, (I39-$I$14)^2))</f>
        <v>2.2360679774997898</v>
      </c>
      <c r="L39" s="10">
        <f>SQRT(SUM((G39-$G$30)^2, (H39-$H$30)^2, (I39-$I$30)^2))</f>
        <v>1</v>
      </c>
      <c r="M39" s="10">
        <f t="shared" si="0"/>
        <v>2</v>
      </c>
      <c r="N39" s="10">
        <f>MIN(K39:M39)</f>
        <v>1</v>
      </c>
      <c r="O39" s="19" t="str">
        <f t="shared" si="1"/>
        <v>C2</v>
      </c>
      <c r="Q39" s="7">
        <v>7</v>
      </c>
      <c r="R39" s="6">
        <v>2</v>
      </c>
      <c r="S39" s="6">
        <v>3</v>
      </c>
      <c r="T39" s="6">
        <v>1</v>
      </c>
      <c r="U39" s="22"/>
      <c r="V39" s="20">
        <f t="shared" si="2"/>
        <v>1.6730357890632006</v>
      </c>
      <c r="W39" s="20">
        <f t="shared" si="3"/>
        <v>0.91022656338639918</v>
      </c>
      <c r="X39" s="20">
        <f t="shared" si="4"/>
        <v>2.2360679774997898</v>
      </c>
      <c r="Y39" s="20">
        <f t="shared" si="10"/>
        <v>0.91022656338639918</v>
      </c>
      <c r="Z39" s="20" t="str">
        <f t="shared" si="11"/>
        <v>C2</v>
      </c>
    </row>
    <row r="40" spans="1:26" ht="15.75" thickBot="1" x14ac:dyDescent="0.3">
      <c r="A40" s="7">
        <v>36</v>
      </c>
      <c r="B40" s="6" t="s">
        <v>10</v>
      </c>
      <c r="C40" s="6" t="s">
        <v>18</v>
      </c>
      <c r="D40" s="6" t="s">
        <v>12</v>
      </c>
      <c r="F40" s="7">
        <v>36</v>
      </c>
      <c r="G40" s="6">
        <v>2</v>
      </c>
      <c r="H40" s="6">
        <v>2</v>
      </c>
      <c r="I40" s="6">
        <v>2</v>
      </c>
      <c r="J40" s="6"/>
      <c r="K40" s="10">
        <f>SQRT(SUM((G40-$G$17)^2, (H40-$I$17)^2, (I40-$I$14)^2))</f>
        <v>1</v>
      </c>
      <c r="L40" s="10">
        <f>SQRT(SUM((G40-$G$30)^2, (H40-$H$30)^2, (I40-$I$30)^2))</f>
        <v>1</v>
      </c>
      <c r="M40" s="10">
        <f t="shared" si="0"/>
        <v>0</v>
      </c>
      <c r="N40" s="10">
        <f>MIN(K40:M40)</f>
        <v>0</v>
      </c>
      <c r="O40" s="19" t="str">
        <f t="shared" si="1"/>
        <v>C3</v>
      </c>
      <c r="Q40" s="7">
        <v>8</v>
      </c>
      <c r="R40" s="6">
        <v>2</v>
      </c>
      <c r="S40" s="6">
        <v>3</v>
      </c>
      <c r="T40" s="6">
        <v>2</v>
      </c>
      <c r="U40" s="22"/>
      <c r="V40" s="20">
        <f t="shared" si="2"/>
        <v>1.391754211766246</v>
      </c>
      <c r="W40" s="20">
        <f t="shared" si="3"/>
        <v>0.80417300058882413</v>
      </c>
      <c r="X40" s="20">
        <f t="shared" si="4"/>
        <v>2</v>
      </c>
      <c r="Y40" s="20">
        <f t="shared" si="10"/>
        <v>0.80417300058882413</v>
      </c>
      <c r="Z40" s="20" t="str">
        <f t="shared" si="11"/>
        <v>C2</v>
      </c>
    </row>
    <row r="41" spans="1:26" ht="15.75" thickBot="1" x14ac:dyDescent="0.3">
      <c r="A41" s="7">
        <v>37</v>
      </c>
      <c r="B41" s="6" t="s">
        <v>10</v>
      </c>
      <c r="C41" s="6" t="s">
        <v>14</v>
      </c>
      <c r="D41" s="6" t="s">
        <v>12</v>
      </c>
      <c r="F41" s="7">
        <v>37</v>
      </c>
      <c r="G41" s="6">
        <v>2</v>
      </c>
      <c r="H41" s="6">
        <v>3</v>
      </c>
      <c r="I41" s="6">
        <v>2</v>
      </c>
      <c r="J41" s="6"/>
      <c r="K41" s="10">
        <f>SQRT(SUM((G41-$G$17)^2, (H41-$I$17)^2, (I41-$I$14)^2))</f>
        <v>1.4142135623730951</v>
      </c>
      <c r="L41" s="10">
        <f>SQRT(SUM((G41-$G$30)^2, (H41-$H$30)^2, (I41-$I$30)^2))</f>
        <v>0</v>
      </c>
      <c r="M41" s="10">
        <f t="shared" si="0"/>
        <v>1</v>
      </c>
      <c r="N41" s="10">
        <f>MIN(K41:M41)</f>
        <v>0</v>
      </c>
      <c r="O41" s="19" t="str">
        <f t="shared" si="1"/>
        <v>C2</v>
      </c>
      <c r="Q41" s="7">
        <v>9</v>
      </c>
      <c r="R41" s="6">
        <v>1</v>
      </c>
      <c r="S41" s="6">
        <v>4</v>
      </c>
      <c r="T41" s="6">
        <v>2</v>
      </c>
      <c r="U41" s="22"/>
      <c r="V41" s="20">
        <f t="shared" si="2"/>
        <v>1.9667267905654069</v>
      </c>
      <c r="W41" s="20">
        <f t="shared" si="3"/>
        <v>0.9102265633863994</v>
      </c>
      <c r="X41" s="20">
        <f t="shared" si="4"/>
        <v>3.1622776601683795</v>
      </c>
      <c r="Y41" s="20">
        <f t="shared" si="10"/>
        <v>0.9102265633863994</v>
      </c>
      <c r="Z41" s="20" t="str">
        <f t="shared" si="11"/>
        <v>C2</v>
      </c>
    </row>
    <row r="42" spans="1:26" ht="15.75" thickBot="1" x14ac:dyDescent="0.3">
      <c r="A42" s="7">
        <v>38</v>
      </c>
      <c r="B42" s="6" t="s">
        <v>10</v>
      </c>
      <c r="C42" s="6" t="s">
        <v>14</v>
      </c>
      <c r="D42" s="6" t="s">
        <v>12</v>
      </c>
      <c r="F42" s="7">
        <v>38</v>
      </c>
      <c r="G42" s="6">
        <v>2</v>
      </c>
      <c r="H42" s="6">
        <v>3</v>
      </c>
      <c r="I42" s="6">
        <v>2</v>
      </c>
      <c r="J42" s="6"/>
      <c r="K42" s="10">
        <f>SQRT(SUM((G42-$G$17)^2, (H42-$I$17)^2, (I42-$I$14)^2))</f>
        <v>1.4142135623730951</v>
      </c>
      <c r="L42" s="10">
        <f>SQRT(SUM((G42-$G$30)^2, (H42-$H$30)^2, (I42-$I$30)^2))</f>
        <v>0</v>
      </c>
      <c r="M42" s="10">
        <f t="shared" si="0"/>
        <v>1</v>
      </c>
      <c r="N42" s="10">
        <f>MIN(K42:M42)</f>
        <v>0</v>
      </c>
      <c r="O42" s="19" t="str">
        <f>IF(N42=K42,"C1",IF(N42=L42,"C2",IF(N42=M42,"C3")))</f>
        <v>C2</v>
      </c>
      <c r="Q42" s="7">
        <v>12</v>
      </c>
      <c r="R42" s="6">
        <v>1</v>
      </c>
      <c r="S42" s="6">
        <v>4</v>
      </c>
      <c r="T42" s="6">
        <v>2</v>
      </c>
      <c r="U42" s="22"/>
      <c r="V42" s="20">
        <f t="shared" si="2"/>
        <v>1.9667267905654069</v>
      </c>
      <c r="W42" s="20">
        <f t="shared" si="3"/>
        <v>0.9102265633863994</v>
      </c>
      <c r="X42" s="20">
        <f t="shared" si="4"/>
        <v>3.1622776601683795</v>
      </c>
      <c r="Y42" s="20">
        <f t="shared" si="10"/>
        <v>0.9102265633863994</v>
      </c>
      <c r="Z42" s="20" t="str">
        <f t="shared" si="11"/>
        <v>C2</v>
      </c>
    </row>
    <row r="43" spans="1:26" ht="15.75" thickBot="1" x14ac:dyDescent="0.3">
      <c r="A43" s="7">
        <v>39</v>
      </c>
      <c r="B43" s="6" t="s">
        <v>13</v>
      </c>
      <c r="C43" s="6" t="s">
        <v>14</v>
      </c>
      <c r="D43" s="6" t="s">
        <v>12</v>
      </c>
      <c r="F43" s="7">
        <v>39</v>
      </c>
      <c r="G43" s="6">
        <v>1</v>
      </c>
      <c r="H43" s="6">
        <v>3</v>
      </c>
      <c r="I43" s="6">
        <v>2</v>
      </c>
      <c r="J43" s="6"/>
      <c r="K43" s="10">
        <f>SQRT(SUM((G43-$G$17)^2, (H43-$I$17)^2, (I43-$I$14)^2))</f>
        <v>1</v>
      </c>
      <c r="L43" s="10">
        <f>SQRT(SUM((G43-$G$30)^2, (H43-$H$30)^2, (I43-$I$30)^2))</f>
        <v>1</v>
      </c>
      <c r="M43" s="10">
        <f t="shared" si="0"/>
        <v>1.4142135623730951</v>
      </c>
      <c r="N43" s="10">
        <f>MIN(K43:M43)</f>
        <v>1</v>
      </c>
      <c r="O43" s="19" t="str">
        <f t="shared" si="1"/>
        <v>C1</v>
      </c>
      <c r="Q43" s="7">
        <v>14</v>
      </c>
      <c r="R43" s="6">
        <v>1</v>
      </c>
      <c r="S43" s="6">
        <v>4</v>
      </c>
      <c r="T43" s="6">
        <v>2</v>
      </c>
      <c r="U43" s="22"/>
      <c r="V43" s="20">
        <f t="shared" si="2"/>
        <v>1.9667267905654069</v>
      </c>
      <c r="W43" s="20">
        <f t="shared" si="3"/>
        <v>0.9102265633863994</v>
      </c>
      <c r="X43" s="20">
        <f t="shared" si="4"/>
        <v>3.1622776601683795</v>
      </c>
      <c r="Y43" s="20">
        <f t="shared" si="10"/>
        <v>0.9102265633863994</v>
      </c>
      <c r="Z43" s="20" t="str">
        <f t="shared" si="11"/>
        <v>C2</v>
      </c>
    </row>
    <row r="44" spans="1:26" ht="15.75" thickBot="1" x14ac:dyDescent="0.3">
      <c r="A44" s="7">
        <v>40</v>
      </c>
      <c r="B44" s="6" t="s">
        <v>13</v>
      </c>
      <c r="C44" s="6" t="s">
        <v>11</v>
      </c>
      <c r="D44" s="6" t="s">
        <v>12</v>
      </c>
      <c r="F44" s="7">
        <v>40</v>
      </c>
      <c r="G44" s="6">
        <v>1</v>
      </c>
      <c r="H44" s="6">
        <v>1</v>
      </c>
      <c r="I44" s="6">
        <v>2</v>
      </c>
      <c r="J44" s="6"/>
      <c r="K44" s="10">
        <f>SQRT(SUM((G44-$G$17)^2, (H44-$I$17)^2, (I44-$I$14)^2))</f>
        <v>1</v>
      </c>
      <c r="L44" s="10">
        <f>SQRT(SUM((G44-$G$30)^2, (H44-$H$30)^2, (I44-$I$30)^2))</f>
        <v>2.2360679774997898</v>
      </c>
      <c r="M44" s="10">
        <f t="shared" si="0"/>
        <v>1.4142135623730951</v>
      </c>
      <c r="N44" s="10">
        <f>MIN(K44:M44)</f>
        <v>1</v>
      </c>
      <c r="O44" s="19" t="str">
        <f t="shared" si="1"/>
        <v>C1</v>
      </c>
      <c r="Q44" s="7">
        <v>19</v>
      </c>
      <c r="R44" s="6">
        <v>2</v>
      </c>
      <c r="S44" s="6">
        <v>5</v>
      </c>
      <c r="T44" s="6">
        <v>1</v>
      </c>
      <c r="U44" s="22"/>
      <c r="V44" s="20">
        <f t="shared" si="2"/>
        <v>3.2651367072457425</v>
      </c>
      <c r="W44" s="20">
        <f t="shared" si="3"/>
        <v>1.5109791035086055</v>
      </c>
      <c r="X44" s="20">
        <f t="shared" si="4"/>
        <v>4.1231056256176606</v>
      </c>
      <c r="Y44" s="20">
        <f t="shared" si="10"/>
        <v>1.5109791035086055</v>
      </c>
      <c r="Z44" s="20" t="str">
        <f t="shared" si="11"/>
        <v>C2</v>
      </c>
    </row>
    <row r="45" spans="1:26" ht="15.75" thickBot="1" x14ac:dyDescent="0.3">
      <c r="A45" s="7">
        <v>41</v>
      </c>
      <c r="B45" s="6" t="s">
        <v>10</v>
      </c>
      <c r="C45" s="6" t="s">
        <v>11</v>
      </c>
      <c r="D45" s="6" t="s">
        <v>12</v>
      </c>
      <c r="F45" s="7">
        <v>41</v>
      </c>
      <c r="G45" s="6">
        <v>2</v>
      </c>
      <c r="H45" s="6">
        <v>1</v>
      </c>
      <c r="I45" s="6">
        <v>2</v>
      </c>
      <c r="J45" s="6"/>
      <c r="K45" s="10">
        <f>SQRT(SUM((G45-$G$17)^2, (H45-$I$17)^2, (I45-$I$14)^2))</f>
        <v>1.4142135623730951</v>
      </c>
      <c r="L45" s="10">
        <f>SQRT(SUM((G45-$G$30)^2, (H45-$H$30)^2, (I45-$I$30)^2))</f>
        <v>2</v>
      </c>
      <c r="M45" s="10">
        <f t="shared" si="0"/>
        <v>1</v>
      </c>
      <c r="N45" s="10">
        <f>MIN(K45:M45)</f>
        <v>1</v>
      </c>
      <c r="O45" s="19" t="str">
        <f t="shared" si="1"/>
        <v>C3</v>
      </c>
      <c r="Q45" s="7">
        <v>20</v>
      </c>
      <c r="R45" s="6">
        <v>2</v>
      </c>
      <c r="S45" s="6">
        <v>3</v>
      </c>
      <c r="T45" s="6">
        <v>1</v>
      </c>
      <c r="U45" s="22"/>
      <c r="V45" s="20">
        <f t="shared" si="2"/>
        <v>1.6730357890632006</v>
      </c>
      <c r="W45" s="20">
        <f t="shared" si="3"/>
        <v>0.91022656338639918</v>
      </c>
      <c r="X45" s="20">
        <f t="shared" si="4"/>
        <v>2.2360679774997898</v>
      </c>
      <c r="Y45" s="20">
        <f t="shared" si="10"/>
        <v>0.91022656338639918</v>
      </c>
      <c r="Z45" s="20" t="str">
        <f t="shared" si="11"/>
        <v>C2</v>
      </c>
    </row>
    <row r="46" spans="1:26" ht="15.75" thickBot="1" x14ac:dyDescent="0.3">
      <c r="A46" s="7">
        <v>42</v>
      </c>
      <c r="B46" s="6" t="s">
        <v>10</v>
      </c>
      <c r="C46" s="6" t="s">
        <v>17</v>
      </c>
      <c r="D46" s="6" t="s">
        <v>15</v>
      </c>
      <c r="F46" s="7">
        <v>42</v>
      </c>
      <c r="G46" s="6">
        <v>2</v>
      </c>
      <c r="H46" s="6">
        <v>5</v>
      </c>
      <c r="I46" s="6">
        <v>1</v>
      </c>
      <c r="J46" s="6"/>
      <c r="K46" s="10">
        <f>SQRT(SUM((G46-$G$17)^2, (H46-$I$17)^2, (I46-$I$14)^2))</f>
        <v>3.3166247903553998</v>
      </c>
      <c r="L46" s="10">
        <f>SQRT(SUM((G46-$G$30)^2, (H46-$H$30)^2, (I46-$I$30)^2))</f>
        <v>2.2360679774997898</v>
      </c>
      <c r="M46" s="10">
        <f t="shared" si="0"/>
        <v>3.1622776601683795</v>
      </c>
      <c r="N46" s="10">
        <f>MIN(K46:M46)</f>
        <v>2.2360679774997898</v>
      </c>
      <c r="O46" s="19" t="str">
        <f t="shared" si="1"/>
        <v>C2</v>
      </c>
      <c r="Q46" s="7">
        <v>22</v>
      </c>
      <c r="R46" s="6">
        <v>2</v>
      </c>
      <c r="S46" s="6">
        <v>4</v>
      </c>
      <c r="T46" s="6">
        <v>1</v>
      </c>
      <c r="U46" s="22"/>
      <c r="V46" s="20">
        <f t="shared" si="2"/>
        <v>2.3937592264563592</v>
      </c>
      <c r="W46" s="20">
        <f t="shared" si="3"/>
        <v>0.74550997576621481</v>
      </c>
      <c r="X46" s="20">
        <f t="shared" si="4"/>
        <v>3.1622776601683795</v>
      </c>
      <c r="Y46" s="20">
        <f t="shared" si="10"/>
        <v>0.74550997576621481</v>
      </c>
      <c r="Z46" s="20" t="str">
        <f t="shared" si="11"/>
        <v>C2</v>
      </c>
    </row>
    <row r="47" spans="1:26" ht="15.75" thickBot="1" x14ac:dyDescent="0.3">
      <c r="A47" s="7">
        <v>43</v>
      </c>
      <c r="B47" s="6" t="s">
        <v>13</v>
      </c>
      <c r="C47" s="6" t="s">
        <v>11</v>
      </c>
      <c r="D47" s="6" t="s">
        <v>12</v>
      </c>
      <c r="F47" s="7">
        <v>43</v>
      </c>
      <c r="G47" s="6">
        <v>1</v>
      </c>
      <c r="H47" s="6">
        <v>1</v>
      </c>
      <c r="I47" s="6">
        <v>2</v>
      </c>
      <c r="J47" s="6"/>
      <c r="K47" s="10">
        <f>SQRT(SUM((G47-$G$17)^2, (H47-$I$17)^2, (I47-$I$14)^2))</f>
        <v>1</v>
      </c>
      <c r="L47" s="10">
        <f>SQRT(SUM((G47-$G$30)^2, (H47-$H$30)^2, (I47-$I$30)^2))</f>
        <v>2.2360679774997898</v>
      </c>
      <c r="M47" s="10">
        <f t="shared" si="0"/>
        <v>1.4142135623730951</v>
      </c>
      <c r="N47" s="10">
        <f>MIN(K47:M47)</f>
        <v>1</v>
      </c>
      <c r="O47" s="19" t="str">
        <f t="shared" si="1"/>
        <v>C1</v>
      </c>
      <c r="Q47" s="7">
        <v>25</v>
      </c>
      <c r="R47" s="6">
        <v>2</v>
      </c>
      <c r="S47" s="6">
        <v>3</v>
      </c>
      <c r="T47" s="6">
        <v>2</v>
      </c>
      <c r="U47" s="22"/>
      <c r="V47" s="20">
        <f t="shared" si="2"/>
        <v>1.391754211766246</v>
      </c>
      <c r="W47" s="20">
        <f t="shared" si="3"/>
        <v>0.80417300058882413</v>
      </c>
      <c r="X47" s="20">
        <f t="shared" si="4"/>
        <v>2</v>
      </c>
      <c r="Y47" s="20">
        <f t="shared" si="10"/>
        <v>0.80417300058882413</v>
      </c>
      <c r="Z47" s="20" t="str">
        <f t="shared" si="11"/>
        <v>C2</v>
      </c>
    </row>
    <row r="48" spans="1:26" ht="15.75" thickBot="1" x14ac:dyDescent="0.3">
      <c r="A48" s="7">
        <v>44</v>
      </c>
      <c r="B48" s="6" t="s">
        <v>13</v>
      </c>
      <c r="C48" s="6" t="s">
        <v>11</v>
      </c>
      <c r="D48" s="6" t="s">
        <v>15</v>
      </c>
      <c r="F48" s="7">
        <v>44</v>
      </c>
      <c r="G48" s="6">
        <v>1</v>
      </c>
      <c r="H48" s="6">
        <v>1</v>
      </c>
      <c r="I48" s="6">
        <v>1</v>
      </c>
      <c r="J48" s="6"/>
      <c r="K48" s="10">
        <f>SQRT(SUM((G48-$G$17)^2, (H48-$I$17)^2, (I48-$I$14)^2))</f>
        <v>1.4142135623730951</v>
      </c>
      <c r="L48" s="10">
        <f>SQRT(SUM((G48-$G$30)^2, (H48-$H$30)^2, (I48-$I$30)^2))</f>
        <v>2.4494897427831779</v>
      </c>
      <c r="M48" s="10">
        <f t="shared" si="0"/>
        <v>1.7320508075688772</v>
      </c>
      <c r="N48" s="10">
        <f>MIN(K48:M48)</f>
        <v>1.4142135623730951</v>
      </c>
      <c r="O48" s="19" t="str">
        <f t="shared" si="1"/>
        <v>C1</v>
      </c>
      <c r="Q48" s="7">
        <v>26</v>
      </c>
      <c r="R48" s="6">
        <v>2</v>
      </c>
      <c r="S48" s="6">
        <v>3</v>
      </c>
      <c r="T48" s="6">
        <v>2</v>
      </c>
      <c r="U48" s="22"/>
      <c r="V48" s="20">
        <f t="shared" si="2"/>
        <v>1.391754211766246</v>
      </c>
      <c r="W48" s="20">
        <f t="shared" si="3"/>
        <v>0.80417300058882413</v>
      </c>
      <c r="X48" s="20">
        <f t="shared" si="4"/>
        <v>2</v>
      </c>
      <c r="Y48" s="20">
        <f t="shared" si="10"/>
        <v>0.80417300058882413</v>
      </c>
      <c r="Z48" s="20" t="str">
        <f t="shared" si="11"/>
        <v>C2</v>
      </c>
    </row>
    <row r="49" spans="1:26" ht="15.75" thickBot="1" x14ac:dyDescent="0.3">
      <c r="A49" s="7">
        <v>45</v>
      </c>
      <c r="B49" s="6" t="s">
        <v>13</v>
      </c>
      <c r="C49" s="6" t="s">
        <v>11</v>
      </c>
      <c r="D49" s="6" t="s">
        <v>12</v>
      </c>
      <c r="F49" s="7">
        <v>45</v>
      </c>
      <c r="G49" s="6">
        <v>1</v>
      </c>
      <c r="H49" s="6">
        <v>1</v>
      </c>
      <c r="I49" s="6">
        <v>2</v>
      </c>
      <c r="J49" s="6"/>
      <c r="K49" s="10">
        <f>SQRT(SUM((G49-$G$17)^2, (H49-$I$17)^2, (I49-$I$14)^2))</f>
        <v>1</v>
      </c>
      <c r="L49" s="10">
        <f>SQRT(SUM((G49-$G$30)^2, (H49-$H$30)^2, (I49-$I$30)^2))</f>
        <v>2.2360679774997898</v>
      </c>
      <c r="M49" s="10">
        <f t="shared" si="0"/>
        <v>1.4142135623730951</v>
      </c>
      <c r="N49" s="10">
        <f>MIN(K49:M49)</f>
        <v>1</v>
      </c>
      <c r="O49" s="19" t="str">
        <f t="shared" si="1"/>
        <v>C1</v>
      </c>
      <c r="Q49" s="7">
        <v>27</v>
      </c>
      <c r="R49" s="6">
        <v>2</v>
      </c>
      <c r="S49" s="6">
        <v>4</v>
      </c>
      <c r="T49" s="6">
        <v>2</v>
      </c>
      <c r="U49" s="22"/>
      <c r="V49" s="20">
        <f t="shared" si="2"/>
        <v>2.206357692833985</v>
      </c>
      <c r="W49" s="20">
        <f t="shared" si="3"/>
        <v>0.61152836577607783</v>
      </c>
      <c r="X49" s="20">
        <f t="shared" si="4"/>
        <v>3</v>
      </c>
      <c r="Y49" s="20">
        <f t="shared" si="10"/>
        <v>0.61152836577607783</v>
      </c>
      <c r="Z49" s="20" t="str">
        <f t="shared" si="11"/>
        <v>C2</v>
      </c>
    </row>
    <row r="50" spans="1:26" ht="15.75" thickBot="1" x14ac:dyDescent="0.3">
      <c r="A50" s="7">
        <v>46</v>
      </c>
      <c r="B50" s="6" t="s">
        <v>13</v>
      </c>
      <c r="C50" s="6" t="s">
        <v>11</v>
      </c>
      <c r="D50" s="6" t="s">
        <v>12</v>
      </c>
      <c r="F50" s="7">
        <v>46</v>
      </c>
      <c r="G50" s="6">
        <v>1</v>
      </c>
      <c r="H50" s="6">
        <v>1</v>
      </c>
      <c r="I50" s="6">
        <v>2</v>
      </c>
      <c r="J50" s="6"/>
      <c r="K50" s="10">
        <f>SQRT(SUM((G50-$G$17)^2, (H50-$I$17)^2, (I50-$I$14)^2))</f>
        <v>1</v>
      </c>
      <c r="L50" s="10">
        <f>SQRT(SUM((G50-$G$30)^2, (H50-$H$30)^2, (I50-$I$30)^2))</f>
        <v>2.2360679774997898</v>
      </c>
      <c r="M50" s="10">
        <f t="shared" si="0"/>
        <v>1.4142135623730951</v>
      </c>
      <c r="N50" s="10">
        <f>MIN(K50:M50)</f>
        <v>1</v>
      </c>
      <c r="O50" s="19" t="str">
        <f>IF(N50=K50,"C1",IF(N50=L50,"C2",IF(N50=M50,"C3")))</f>
        <v>C1</v>
      </c>
      <c r="Q50" s="7">
        <v>33</v>
      </c>
      <c r="R50" s="6">
        <v>2</v>
      </c>
      <c r="S50" s="6">
        <v>4</v>
      </c>
      <c r="T50" s="6">
        <v>2</v>
      </c>
      <c r="U50" s="22"/>
      <c r="V50" s="20">
        <f t="shared" si="2"/>
        <v>2.206357692833985</v>
      </c>
      <c r="W50" s="20">
        <f t="shared" si="3"/>
        <v>0.61152836577607783</v>
      </c>
      <c r="X50" s="20">
        <f t="shared" si="4"/>
        <v>3</v>
      </c>
      <c r="Y50" s="20">
        <f t="shared" si="10"/>
        <v>0.61152836577607783</v>
      </c>
      <c r="Z50" s="20" t="str">
        <f t="shared" si="11"/>
        <v>C2</v>
      </c>
    </row>
    <row r="51" spans="1:26" ht="15.75" thickBot="1" x14ac:dyDescent="0.3">
      <c r="A51" s="7">
        <v>47</v>
      </c>
      <c r="B51" s="6" t="s">
        <v>10</v>
      </c>
      <c r="C51" s="6" t="s">
        <v>11</v>
      </c>
      <c r="D51" s="6" t="s">
        <v>12</v>
      </c>
      <c r="F51" s="7">
        <v>47</v>
      </c>
      <c r="G51" s="6">
        <v>2</v>
      </c>
      <c r="H51" s="6">
        <v>1</v>
      </c>
      <c r="I51" s="6">
        <v>2</v>
      </c>
      <c r="J51" s="6"/>
      <c r="K51" s="10">
        <f>SQRT(SUM((G51-$G$17)^2, (H51-$I$17)^2, (I51-$I$14)^2))</f>
        <v>1.4142135623730951</v>
      </c>
      <c r="L51" s="10">
        <f>SQRT(SUM((G51-$G$30)^2, (H51-$H$30)^2, (I51-$I$30)^2))</f>
        <v>2</v>
      </c>
      <c r="M51" s="10">
        <f t="shared" si="0"/>
        <v>1</v>
      </c>
      <c r="N51" s="10">
        <f>MIN(K51:M51)</f>
        <v>1</v>
      </c>
      <c r="O51" s="19" t="str">
        <f t="shared" si="1"/>
        <v>C3</v>
      </c>
      <c r="Q51" s="7">
        <v>35</v>
      </c>
      <c r="R51" s="6">
        <v>2</v>
      </c>
      <c r="S51" s="6">
        <v>4</v>
      </c>
      <c r="T51" s="6">
        <v>2</v>
      </c>
      <c r="U51" s="22"/>
      <c r="V51" s="20">
        <f t="shared" si="2"/>
        <v>2.206357692833985</v>
      </c>
      <c r="W51" s="20">
        <f t="shared" si="3"/>
        <v>0.61152836577607783</v>
      </c>
      <c r="X51" s="20">
        <f t="shared" si="4"/>
        <v>3</v>
      </c>
      <c r="Y51" s="20">
        <f t="shared" si="10"/>
        <v>0.61152836577607783</v>
      </c>
      <c r="Z51" s="20" t="str">
        <f t="shared" si="11"/>
        <v>C2</v>
      </c>
    </row>
    <row r="52" spans="1:26" ht="15.75" thickBot="1" x14ac:dyDescent="0.3">
      <c r="A52" s="7">
        <v>48</v>
      </c>
      <c r="B52" s="6" t="s">
        <v>13</v>
      </c>
      <c r="C52" s="6" t="s">
        <v>11</v>
      </c>
      <c r="D52" s="6" t="s">
        <v>12</v>
      </c>
      <c r="F52" s="7">
        <v>48</v>
      </c>
      <c r="G52" s="6">
        <v>1</v>
      </c>
      <c r="H52" s="6">
        <v>1</v>
      </c>
      <c r="I52" s="6">
        <v>2</v>
      </c>
      <c r="J52" s="6"/>
      <c r="K52" s="10">
        <f>SQRT(SUM((G52-$G$17)^2, (H52-$I$17)^2, (I52-$I$14)^2))</f>
        <v>1</v>
      </c>
      <c r="L52" s="10">
        <f>SQRT(SUM((G52-$G$30)^2, (H52-$H$30)^2, (I52-$I$30)^2))</f>
        <v>2.2360679774997898</v>
      </c>
      <c r="M52" s="10">
        <f t="shared" si="0"/>
        <v>1.4142135623730951</v>
      </c>
      <c r="N52" s="10">
        <f>MIN(K52:M52)</f>
        <v>1</v>
      </c>
      <c r="O52" s="19" t="str">
        <f t="shared" si="1"/>
        <v>C1</v>
      </c>
      <c r="Q52" s="7">
        <v>37</v>
      </c>
      <c r="R52" s="6">
        <v>2</v>
      </c>
      <c r="S52" s="6">
        <v>3</v>
      </c>
      <c r="T52" s="6">
        <v>2</v>
      </c>
      <c r="U52" s="22"/>
      <c r="V52" s="20">
        <f t="shared" si="2"/>
        <v>1.391754211766246</v>
      </c>
      <c r="W52" s="20">
        <f t="shared" si="3"/>
        <v>0.80417300058882413</v>
      </c>
      <c r="X52" s="20">
        <f t="shared" si="4"/>
        <v>2</v>
      </c>
      <c r="Y52" s="20">
        <f t="shared" si="10"/>
        <v>0.80417300058882413</v>
      </c>
      <c r="Z52" s="20" t="str">
        <f t="shared" si="11"/>
        <v>C2</v>
      </c>
    </row>
    <row r="53" spans="1:26" ht="15.75" thickBot="1" x14ac:dyDescent="0.3">
      <c r="A53" s="7">
        <v>49</v>
      </c>
      <c r="B53" s="6" t="s">
        <v>13</v>
      </c>
      <c r="C53" s="6" t="s">
        <v>11</v>
      </c>
      <c r="D53" s="6" t="s">
        <v>12</v>
      </c>
      <c r="F53" s="7">
        <v>49</v>
      </c>
      <c r="G53" s="6">
        <v>1</v>
      </c>
      <c r="H53" s="6">
        <v>1</v>
      </c>
      <c r="I53" s="6">
        <v>2</v>
      </c>
      <c r="J53" s="6"/>
      <c r="K53" s="10">
        <f>SQRT(SUM((G53-$G$17)^2, (H53-$I$17)^2, (I53-$I$14)^2))</f>
        <v>1</v>
      </c>
      <c r="L53" s="10">
        <f>SQRT(SUM((G53-$G$30)^2, (H53-$H$30)^2, (I53-$I$30)^2))</f>
        <v>2.2360679774997898</v>
      </c>
      <c r="M53" s="10">
        <f t="shared" si="0"/>
        <v>1.4142135623730951</v>
      </c>
      <c r="N53" s="10">
        <f>MIN(K53:M53)</f>
        <v>1</v>
      </c>
      <c r="O53" s="19" t="str">
        <f t="shared" si="1"/>
        <v>C1</v>
      </c>
      <c r="Q53" s="7">
        <v>38</v>
      </c>
      <c r="R53" s="6">
        <v>2</v>
      </c>
      <c r="S53" s="6">
        <v>3</v>
      </c>
      <c r="T53" s="6">
        <v>2</v>
      </c>
      <c r="U53" s="22"/>
      <c r="V53" s="20">
        <f t="shared" si="2"/>
        <v>1.391754211766246</v>
      </c>
      <c r="W53" s="20">
        <f t="shared" si="3"/>
        <v>0.80417300058882413</v>
      </c>
      <c r="X53" s="20">
        <f t="shared" si="4"/>
        <v>2</v>
      </c>
      <c r="Y53" s="20">
        <f t="shared" si="10"/>
        <v>0.80417300058882413</v>
      </c>
      <c r="Z53" s="20" t="str">
        <f t="shared" si="11"/>
        <v>C2</v>
      </c>
    </row>
    <row r="54" spans="1:26" ht="15.75" thickBot="1" x14ac:dyDescent="0.3">
      <c r="A54" s="7">
        <v>50</v>
      </c>
      <c r="B54" s="6" t="s">
        <v>10</v>
      </c>
      <c r="C54" s="6" t="s">
        <v>18</v>
      </c>
      <c r="D54" s="6" t="s">
        <v>12</v>
      </c>
      <c r="F54" s="7">
        <v>50</v>
      </c>
      <c r="G54" s="6">
        <v>2</v>
      </c>
      <c r="H54" s="6">
        <v>2</v>
      </c>
      <c r="I54" s="6">
        <v>2</v>
      </c>
      <c r="J54" s="6" t="s">
        <v>4</v>
      </c>
      <c r="K54" s="10">
        <f>SQRT(SUM((G54-$G$17)^2, (H54-$I$17)^2, (I54-$I$14)^2))</f>
        <v>1</v>
      </c>
      <c r="L54" s="10">
        <f>SQRT(SUM((G54-$G$30)^2, (H54-$H$30)^2, (I54-$I$30)^2))</f>
        <v>1</v>
      </c>
      <c r="M54" s="10">
        <f t="shared" si="0"/>
        <v>0</v>
      </c>
      <c r="N54" s="10">
        <f>MIN(K54:M54)</f>
        <v>0</v>
      </c>
      <c r="O54" s="19" t="str">
        <f t="shared" si="1"/>
        <v>C3</v>
      </c>
      <c r="Q54" s="7">
        <v>42</v>
      </c>
      <c r="R54" s="6">
        <v>2</v>
      </c>
      <c r="S54" s="6">
        <v>5</v>
      </c>
      <c r="T54" s="6">
        <v>1</v>
      </c>
      <c r="U54" s="22"/>
      <c r="V54" s="20">
        <f t="shared" si="2"/>
        <v>3.2651367072457425</v>
      </c>
      <c r="W54" s="20">
        <f t="shared" si="3"/>
        <v>1.5109791035086055</v>
      </c>
      <c r="X54" s="20">
        <f t="shared" si="4"/>
        <v>4.1231056256176606</v>
      </c>
      <c r="Y54" s="20">
        <f t="shared" si="10"/>
        <v>1.5109791035086055</v>
      </c>
      <c r="Z54" s="20" t="str">
        <f t="shared" si="11"/>
        <v>C2</v>
      </c>
    </row>
    <row r="55" spans="1:26" ht="15.75" thickBot="1" x14ac:dyDescent="0.3">
      <c r="A55" s="7">
        <v>51</v>
      </c>
      <c r="B55" s="6" t="s">
        <v>13</v>
      </c>
      <c r="C55" s="6" t="s">
        <v>14</v>
      </c>
      <c r="D55" s="6" t="s">
        <v>12</v>
      </c>
      <c r="F55" s="7">
        <v>51</v>
      </c>
      <c r="G55" s="6">
        <v>1</v>
      </c>
      <c r="H55" s="6">
        <v>3</v>
      </c>
      <c r="I55" s="6">
        <v>2</v>
      </c>
      <c r="J55" s="6"/>
      <c r="K55" s="10">
        <f>SQRT(SUM((G55-$G$17)^2, (H55-$I$17)^2, (I55-$I$14)^2))</f>
        <v>1</v>
      </c>
      <c r="L55" s="10">
        <f>SQRT(SUM((G55-$G$30)^2, (H55-$H$30)^2, (I55-$I$30)^2))</f>
        <v>1</v>
      </c>
      <c r="M55" s="10">
        <f t="shared" si="0"/>
        <v>1.4142135623730951</v>
      </c>
      <c r="N55" s="10">
        <f>MIN(K55:M55)</f>
        <v>1</v>
      </c>
      <c r="O55" s="19" t="str">
        <f t="shared" si="1"/>
        <v>C1</v>
      </c>
      <c r="Q55" s="7">
        <v>52</v>
      </c>
      <c r="R55" s="6">
        <v>2</v>
      </c>
      <c r="S55" s="6">
        <v>3</v>
      </c>
      <c r="T55" s="6">
        <v>2</v>
      </c>
      <c r="U55" s="22"/>
      <c r="V55" s="20">
        <f t="shared" si="2"/>
        <v>1.391754211766246</v>
      </c>
      <c r="W55" s="20">
        <f t="shared" si="3"/>
        <v>0.80417300058882413</v>
      </c>
      <c r="X55" s="20">
        <f t="shared" si="4"/>
        <v>2</v>
      </c>
      <c r="Y55" s="20">
        <f t="shared" si="10"/>
        <v>0.80417300058882413</v>
      </c>
      <c r="Z55" s="20" t="str">
        <f t="shared" si="11"/>
        <v>C2</v>
      </c>
    </row>
    <row r="56" spans="1:26" ht="15.75" thickBot="1" x14ac:dyDescent="0.3">
      <c r="A56" s="7">
        <v>52</v>
      </c>
      <c r="B56" s="6" t="s">
        <v>10</v>
      </c>
      <c r="C56" s="6" t="s">
        <v>14</v>
      </c>
      <c r="D56" s="6" t="s">
        <v>12</v>
      </c>
      <c r="F56" s="7">
        <v>52</v>
      </c>
      <c r="G56" s="6">
        <v>2</v>
      </c>
      <c r="H56" s="6">
        <v>3</v>
      </c>
      <c r="I56" s="6">
        <v>2</v>
      </c>
      <c r="J56" s="6"/>
      <c r="K56" s="10">
        <f>SQRT(SUM((G56-$G$17)^2, (H56-$I$17)^2, (I56-$I$14)^2))</f>
        <v>1.4142135623730951</v>
      </c>
      <c r="L56" s="10">
        <f>SQRT(SUM((G56-$G$30)^2, (H56-$H$30)^2, (I56-$I$30)^2))</f>
        <v>0</v>
      </c>
      <c r="M56" s="10">
        <f t="shared" si="0"/>
        <v>1</v>
      </c>
      <c r="N56" s="10">
        <f>MIN(K56:M56)</f>
        <v>0</v>
      </c>
      <c r="O56" s="19" t="str">
        <f t="shared" si="1"/>
        <v>C2</v>
      </c>
      <c r="Q56" s="7">
        <v>57</v>
      </c>
      <c r="R56" s="6">
        <v>1</v>
      </c>
      <c r="S56" s="6">
        <v>4</v>
      </c>
      <c r="T56" s="6">
        <v>1</v>
      </c>
      <c r="U56" s="22"/>
      <c r="V56" s="20">
        <f t="shared" si="2"/>
        <v>2.1748754525822731</v>
      </c>
      <c r="W56" s="20">
        <f t="shared" si="3"/>
        <v>1.0051520176134539</v>
      </c>
      <c r="X56" s="20">
        <f t="shared" si="4"/>
        <v>3.3166247903553998</v>
      </c>
      <c r="Y56" s="20">
        <f t="shared" si="10"/>
        <v>1.0051520176134539</v>
      </c>
      <c r="Z56" s="20" t="str">
        <f t="shared" si="11"/>
        <v>C2</v>
      </c>
    </row>
    <row r="57" spans="1:26" ht="15.75" thickBot="1" x14ac:dyDescent="0.3">
      <c r="A57" s="7">
        <v>53</v>
      </c>
      <c r="B57" s="6" t="s">
        <v>13</v>
      </c>
      <c r="C57" s="6" t="s">
        <v>11</v>
      </c>
      <c r="D57" s="6" t="s">
        <v>12</v>
      </c>
      <c r="F57" s="7">
        <v>53</v>
      </c>
      <c r="G57" s="6">
        <v>1</v>
      </c>
      <c r="H57" s="6">
        <v>1</v>
      </c>
      <c r="I57" s="6">
        <v>2</v>
      </c>
      <c r="J57" s="6"/>
      <c r="K57" s="10">
        <f>SQRT(SUM((G57-$G$17)^2, (H57-$I$17)^2, (I57-$I$14)^2))</f>
        <v>1</v>
      </c>
      <c r="L57" s="10">
        <f>SQRT(SUM((G57-$G$30)^2, (H57-$H$30)^2, (I57-$I$30)^2))</f>
        <v>2.2360679774997898</v>
      </c>
      <c r="M57" s="10">
        <f t="shared" si="0"/>
        <v>1.4142135623730951</v>
      </c>
      <c r="N57" s="10">
        <f>MIN(K57:M57)</f>
        <v>1</v>
      </c>
      <c r="O57" s="19" t="str">
        <f t="shared" si="1"/>
        <v>C1</v>
      </c>
      <c r="Q57" s="7">
        <v>58</v>
      </c>
      <c r="R57" s="6">
        <v>2</v>
      </c>
      <c r="S57" s="6">
        <v>3</v>
      </c>
      <c r="T57" s="6">
        <v>2</v>
      </c>
      <c r="U57" s="22"/>
      <c r="V57" s="20">
        <f t="shared" si="2"/>
        <v>1.391754211766246</v>
      </c>
      <c r="W57" s="20">
        <f t="shared" si="3"/>
        <v>0.80417300058882413</v>
      </c>
      <c r="X57" s="20">
        <f t="shared" si="4"/>
        <v>2</v>
      </c>
      <c r="Y57" s="20">
        <f t="shared" si="10"/>
        <v>0.80417300058882413</v>
      </c>
      <c r="Z57" s="20" t="str">
        <f t="shared" si="11"/>
        <v>C2</v>
      </c>
    </row>
    <row r="58" spans="1:26" ht="15.75" thickBot="1" x14ac:dyDescent="0.3">
      <c r="A58" s="7">
        <v>54</v>
      </c>
      <c r="B58" s="6" t="s">
        <v>13</v>
      </c>
      <c r="C58" s="6" t="s">
        <v>11</v>
      </c>
      <c r="D58" s="6" t="s">
        <v>12</v>
      </c>
      <c r="F58" s="7">
        <v>54</v>
      </c>
      <c r="G58" s="6">
        <v>1</v>
      </c>
      <c r="H58" s="6">
        <v>1</v>
      </c>
      <c r="I58" s="6">
        <v>2</v>
      </c>
      <c r="J58" s="6"/>
      <c r="K58" s="10">
        <f>SQRT(SUM((G58-$G$17)^2, (H58-$I$17)^2, (I58-$I$14)^2))</f>
        <v>1</v>
      </c>
      <c r="L58" s="10">
        <f>SQRT(SUM((G58-$G$30)^2, (H58-$H$30)^2, (I58-$I$30)^2))</f>
        <v>2.2360679774997898</v>
      </c>
      <c r="M58" s="10">
        <f t="shared" si="0"/>
        <v>1.4142135623730951</v>
      </c>
      <c r="N58" s="10">
        <f>MIN(K58:M58)</f>
        <v>1</v>
      </c>
      <c r="O58" s="19" t="str">
        <f t="shared" si="1"/>
        <v>C1</v>
      </c>
      <c r="Q58" s="22" t="s">
        <v>2</v>
      </c>
      <c r="R58" s="22">
        <f>AVERAGE(R36:R57)</f>
        <v>1.7272727272727273</v>
      </c>
      <c r="S58" s="22">
        <f t="shared" ref="S58" si="12">AVERAGE(S36:S57)</f>
        <v>3.6363636363636362</v>
      </c>
      <c r="T58" s="22">
        <f t="shared" ref="T58" si="13">AVERAGE(T36:T57)</f>
        <v>1.5909090909090908</v>
      </c>
      <c r="U58" s="22"/>
      <c r="V58" s="20"/>
      <c r="W58" s="20"/>
      <c r="X58" s="20">
        <f t="shared" si="4"/>
        <v>2.6818181818181817</v>
      </c>
      <c r="Y58" s="20"/>
      <c r="Z58" s="20"/>
    </row>
    <row r="59" spans="1:26" ht="15.75" thickBot="1" x14ac:dyDescent="0.3">
      <c r="A59" s="7">
        <v>55</v>
      </c>
      <c r="B59" s="6" t="s">
        <v>13</v>
      </c>
      <c r="C59" s="6" t="s">
        <v>11</v>
      </c>
      <c r="D59" s="6" t="s">
        <v>12</v>
      </c>
      <c r="F59" s="7">
        <v>55</v>
      </c>
      <c r="G59" s="6">
        <v>1</v>
      </c>
      <c r="H59" s="6">
        <v>1</v>
      </c>
      <c r="I59" s="6">
        <v>2</v>
      </c>
      <c r="J59" s="6"/>
      <c r="K59" s="10">
        <f>SQRT(SUM((G59-$G$17)^2, (H59-$I$17)^2, (I59-$I$14)^2))</f>
        <v>1</v>
      </c>
      <c r="L59" s="10">
        <f>SQRT(SUM((G59-$G$30)^2, (H59-$H$30)^2, (I59-$I$30)^2))</f>
        <v>2.2360679774997898</v>
      </c>
      <c r="M59" s="10">
        <f t="shared" si="0"/>
        <v>1.4142135623730951</v>
      </c>
      <c r="N59" s="10">
        <f>MIN(K59:M59)</f>
        <v>1</v>
      </c>
      <c r="O59" s="19" t="str">
        <f t="shared" si="1"/>
        <v>C1</v>
      </c>
      <c r="Q59" s="7">
        <v>1</v>
      </c>
      <c r="R59" s="6">
        <v>2</v>
      </c>
      <c r="S59" s="6">
        <v>1</v>
      </c>
      <c r="T59" s="6">
        <v>2</v>
      </c>
      <c r="U59" s="22"/>
      <c r="V59" s="20">
        <f t="shared" si="2"/>
        <v>1.4404550740831326</v>
      </c>
      <c r="W59" s="20">
        <f t="shared" si="3"/>
        <v>2.6818181818181817</v>
      </c>
      <c r="X59" s="20">
        <f t="shared" si="4"/>
        <v>0</v>
      </c>
      <c r="Y59" s="20">
        <f t="shared" ref="Y59:Y65" si="14">MIN(V59:X59)</f>
        <v>0</v>
      </c>
      <c r="Z59" s="20" t="str">
        <f t="shared" ref="Z59:Z65" si="15">IF(Y59=V59, "C1", IF(Y59=W59, "C2", "C3"))</f>
        <v>C3</v>
      </c>
    </row>
    <row r="60" spans="1:26" ht="15.75" thickBot="1" x14ac:dyDescent="0.3">
      <c r="A60" s="7">
        <v>56</v>
      </c>
      <c r="B60" s="6" t="s">
        <v>10</v>
      </c>
      <c r="C60" s="6" t="s">
        <v>11</v>
      </c>
      <c r="D60" s="6" t="s">
        <v>12</v>
      </c>
      <c r="F60" s="7">
        <v>56</v>
      </c>
      <c r="G60" s="6">
        <v>2</v>
      </c>
      <c r="H60" s="6">
        <v>1</v>
      </c>
      <c r="I60" s="6">
        <v>2</v>
      </c>
      <c r="J60" s="6"/>
      <c r="K60" s="10">
        <f>SQRT(SUM((G60-$G$17)^2, (H60-$I$17)^2, (I60-$I$14)^2))</f>
        <v>1.4142135623730951</v>
      </c>
      <c r="L60" s="10">
        <f>SQRT(SUM((G60-$G$30)^2, (H60-$H$30)^2, (I60-$I$30)^2))</f>
        <v>2</v>
      </c>
      <c r="M60" s="10">
        <f t="shared" si="0"/>
        <v>1</v>
      </c>
      <c r="N60" s="10">
        <f>MIN(K60:M60)</f>
        <v>1</v>
      </c>
      <c r="O60" s="19" t="str">
        <f t="shared" si="1"/>
        <v>C3</v>
      </c>
      <c r="Q60" s="7">
        <v>32</v>
      </c>
      <c r="R60" s="6">
        <v>2</v>
      </c>
      <c r="S60" s="6">
        <v>2</v>
      </c>
      <c r="T60" s="6">
        <v>1</v>
      </c>
      <c r="U60" s="22"/>
      <c r="V60" s="20">
        <f t="shared" si="2"/>
        <v>1.3667531850073389</v>
      </c>
      <c r="W60" s="20">
        <f t="shared" si="3"/>
        <v>1.7610336934373194</v>
      </c>
      <c r="X60" s="20">
        <f t="shared" si="4"/>
        <v>1.4142135623730951</v>
      </c>
      <c r="Y60" s="20">
        <f t="shared" si="14"/>
        <v>1.3667531850073389</v>
      </c>
      <c r="Z60" s="20" t="str">
        <f t="shared" si="15"/>
        <v>C1</v>
      </c>
    </row>
    <row r="61" spans="1:26" ht="15.75" thickBot="1" x14ac:dyDescent="0.3">
      <c r="A61" s="7">
        <v>57</v>
      </c>
      <c r="B61" s="6" t="s">
        <v>13</v>
      </c>
      <c r="C61" s="6" t="s">
        <v>16</v>
      </c>
      <c r="D61" s="6" t="s">
        <v>15</v>
      </c>
      <c r="F61" s="7">
        <v>57</v>
      </c>
      <c r="G61" s="6">
        <v>1</v>
      </c>
      <c r="H61" s="6">
        <v>4</v>
      </c>
      <c r="I61" s="6">
        <v>1</v>
      </c>
      <c r="J61" s="6"/>
      <c r="K61" s="10">
        <f>SQRT(SUM((G61-$G$17)^2, (H61-$I$17)^2, (I61-$I$14)^2))</f>
        <v>2.2360679774997898</v>
      </c>
      <c r="L61" s="10">
        <f>SQRT(SUM((G61-$G$30)^2, (H61-$H$30)^2, (I61-$I$30)^2))</f>
        <v>1.7320508075688772</v>
      </c>
      <c r="M61" s="10">
        <f t="shared" si="0"/>
        <v>2.4494897427831779</v>
      </c>
      <c r="N61" s="10">
        <f>MIN(K61:M61)</f>
        <v>1.7320508075688772</v>
      </c>
      <c r="O61" s="19" t="str">
        <f t="shared" si="1"/>
        <v>C2</v>
      </c>
      <c r="Q61" s="7">
        <v>36</v>
      </c>
      <c r="R61" s="6">
        <v>2</v>
      </c>
      <c r="S61" s="6">
        <v>2</v>
      </c>
      <c r="T61" s="6">
        <v>2</v>
      </c>
      <c r="U61" s="22"/>
      <c r="V61" s="20">
        <f t="shared" si="2"/>
        <v>1.0029682463619991</v>
      </c>
      <c r="W61" s="20">
        <f t="shared" si="3"/>
        <v>1.7086314662920454</v>
      </c>
      <c r="X61" s="20">
        <f t="shared" si="4"/>
        <v>1</v>
      </c>
      <c r="Y61" s="20">
        <f t="shared" si="14"/>
        <v>1</v>
      </c>
      <c r="Z61" s="20" t="str">
        <f t="shared" si="15"/>
        <v>C3</v>
      </c>
    </row>
    <row r="62" spans="1:26" ht="15.75" thickBot="1" x14ac:dyDescent="0.3">
      <c r="A62" s="7">
        <v>58</v>
      </c>
      <c r="B62" s="6" t="s">
        <v>10</v>
      </c>
      <c r="C62" s="6" t="s">
        <v>14</v>
      </c>
      <c r="D62" s="6" t="s">
        <v>12</v>
      </c>
      <c r="F62" s="7">
        <v>58</v>
      </c>
      <c r="G62" s="6">
        <v>2</v>
      </c>
      <c r="H62" s="6">
        <v>3</v>
      </c>
      <c r="I62" s="6">
        <v>2</v>
      </c>
      <c r="J62" s="6"/>
      <c r="K62" s="10">
        <f>SQRT(SUM((G62-$G$17)^2, (H62-$I$17)^2, (I62-$I$14)^2))</f>
        <v>1.4142135623730951</v>
      </c>
      <c r="L62" s="10">
        <f>SQRT(SUM((G62-$G$30)^2, (H62-$H$30)^2, (I62-$I$30)^2))</f>
        <v>0</v>
      </c>
      <c r="M62" s="10">
        <f t="shared" si="0"/>
        <v>1</v>
      </c>
      <c r="N62" s="10">
        <f>MIN(K62:M62)</f>
        <v>0</v>
      </c>
      <c r="O62" s="19" t="str">
        <f t="shared" si="1"/>
        <v>C2</v>
      </c>
      <c r="Q62" s="7">
        <v>41</v>
      </c>
      <c r="R62" s="6">
        <v>2</v>
      </c>
      <c r="S62" s="6">
        <v>1</v>
      </c>
      <c r="T62" s="6">
        <v>2</v>
      </c>
      <c r="U62" s="22"/>
      <c r="V62" s="20">
        <f t="shared" si="2"/>
        <v>1.4404550740831326</v>
      </c>
      <c r="W62" s="20">
        <f t="shared" si="3"/>
        <v>2.6818181818181817</v>
      </c>
      <c r="X62" s="20">
        <f t="shared" si="4"/>
        <v>0</v>
      </c>
      <c r="Y62" s="20">
        <f t="shared" si="14"/>
        <v>0</v>
      </c>
      <c r="Z62" s="20" t="str">
        <f t="shared" si="15"/>
        <v>C3</v>
      </c>
    </row>
    <row r="63" spans="1:26" ht="15.75" thickBot="1" x14ac:dyDescent="0.3">
      <c r="Q63" s="7">
        <v>47</v>
      </c>
      <c r="R63" s="6">
        <v>2</v>
      </c>
      <c r="S63" s="6">
        <v>1</v>
      </c>
      <c r="T63" s="6">
        <v>2</v>
      </c>
      <c r="U63" s="22"/>
      <c r="V63" s="20">
        <f t="shared" si="2"/>
        <v>1.4404550740831326</v>
      </c>
      <c r="W63" s="20">
        <f t="shared" si="3"/>
        <v>2.6818181818181817</v>
      </c>
      <c r="X63" s="20">
        <f t="shared" si="4"/>
        <v>0</v>
      </c>
      <c r="Y63" s="20">
        <f t="shared" si="14"/>
        <v>0</v>
      </c>
      <c r="Z63" s="20" t="str">
        <f t="shared" si="15"/>
        <v>C3</v>
      </c>
    </row>
    <row r="64" spans="1:26" ht="30.75" thickBot="1" x14ac:dyDescent="0.3">
      <c r="B64" s="11" t="s">
        <v>29</v>
      </c>
      <c r="Q64" s="7">
        <v>50</v>
      </c>
      <c r="R64" s="6">
        <v>2</v>
      </c>
      <c r="S64" s="6">
        <v>2</v>
      </c>
      <c r="T64" s="6">
        <v>2</v>
      </c>
      <c r="U64" s="22"/>
      <c r="V64" s="20">
        <f t="shared" si="2"/>
        <v>1.0029682463619991</v>
      </c>
      <c r="W64" s="20">
        <f t="shared" si="3"/>
        <v>1.7086314662920454</v>
      </c>
      <c r="X64" s="20">
        <f t="shared" si="4"/>
        <v>1</v>
      </c>
      <c r="Y64" s="20">
        <f t="shared" si="14"/>
        <v>1</v>
      </c>
      <c r="Z64" s="20" t="str">
        <f t="shared" si="15"/>
        <v>C3</v>
      </c>
    </row>
    <row r="65" spans="7:26" ht="15.75" thickBot="1" x14ac:dyDescent="0.3">
      <c r="Q65" s="7">
        <v>56</v>
      </c>
      <c r="R65" s="6">
        <v>2</v>
      </c>
      <c r="S65" s="6">
        <v>1</v>
      </c>
      <c r="T65" s="6">
        <v>2</v>
      </c>
      <c r="U65" s="22"/>
      <c r="V65" s="20">
        <f t="shared" si="2"/>
        <v>1.4404550740831326</v>
      </c>
      <c r="W65" s="20">
        <f t="shared" si="3"/>
        <v>2.6818181818181817</v>
      </c>
      <c r="X65" s="20">
        <f t="shared" si="4"/>
        <v>0</v>
      </c>
      <c r="Y65" s="20">
        <f t="shared" si="14"/>
        <v>0</v>
      </c>
      <c r="Z65" s="20" t="str">
        <f t="shared" si="15"/>
        <v>C3</v>
      </c>
    </row>
    <row r="66" spans="7:26" ht="15.75" thickBot="1" x14ac:dyDescent="0.3">
      <c r="Q66" s="22" t="s">
        <v>4</v>
      </c>
      <c r="R66" s="22">
        <f>AVERAGE(R59:R65)</f>
        <v>2</v>
      </c>
      <c r="S66" s="22">
        <f t="shared" ref="S66" si="16">AVERAGE(S59:S65)</f>
        <v>1.4285714285714286</v>
      </c>
      <c r="T66" s="22">
        <f t="shared" ref="T66" si="17">AVERAGE(T59:T65)</f>
        <v>1.8571428571428572</v>
      </c>
      <c r="U66" s="22"/>
      <c r="V66" s="20"/>
      <c r="W66" s="22"/>
      <c r="X66" s="22"/>
      <c r="Y66" s="22"/>
      <c r="Z66" s="22"/>
    </row>
    <row r="72" spans="7:26" ht="15.75" thickBot="1" x14ac:dyDescent="0.3"/>
    <row r="73" spans="7:26" ht="15.75" thickBot="1" x14ac:dyDescent="0.3">
      <c r="G73" s="12" t="s">
        <v>31</v>
      </c>
      <c r="H73" s="13"/>
      <c r="I73" s="13"/>
      <c r="J73" s="13"/>
      <c r="K73" s="13"/>
      <c r="L73" s="13"/>
      <c r="M73" s="13"/>
      <c r="N73" s="13"/>
      <c r="O73" s="13"/>
      <c r="P73" s="14"/>
    </row>
    <row r="74" spans="7:26" ht="30.75" thickBot="1" x14ac:dyDescent="0.3">
      <c r="G74" s="24" t="s">
        <v>6</v>
      </c>
      <c r="H74" s="24" t="s">
        <v>20</v>
      </c>
      <c r="I74" s="24" t="s">
        <v>21</v>
      </c>
      <c r="J74" s="24" t="s">
        <v>22</v>
      </c>
      <c r="K74" s="24" t="s">
        <v>23</v>
      </c>
      <c r="L74" s="24" t="s">
        <v>24</v>
      </c>
      <c r="M74" s="24" t="s">
        <v>25</v>
      </c>
      <c r="N74" s="24" t="s">
        <v>26</v>
      </c>
      <c r="O74" s="21" t="s">
        <v>27</v>
      </c>
      <c r="P74" s="21" t="s">
        <v>28</v>
      </c>
    </row>
    <row r="75" spans="7:26" ht="15.75" thickBot="1" x14ac:dyDescent="0.3">
      <c r="G75" s="7">
        <v>4</v>
      </c>
      <c r="H75" s="6">
        <v>1</v>
      </c>
      <c r="I75" s="6">
        <v>3</v>
      </c>
      <c r="J75" s="6">
        <v>2</v>
      </c>
      <c r="K75" s="20"/>
      <c r="L75" s="20">
        <f>SQRT(SUM((H75-$H$94)^2, (I75-$I$94)^2, (J75-$J$94)^2))</f>
        <v>0.40427082883518978</v>
      </c>
      <c r="M75" s="20">
        <f>SQRT(SUM((H75-$H$117)^2, (I75-$I$117)^2, (J75-$J$117)^2))</f>
        <v>1.0493996709650177</v>
      </c>
      <c r="N75" s="20">
        <f>SQRT(SUM((H75-$H$135)^2, (I75-$I$135)^2, (J75-$J$135)^2))</f>
        <v>1.9151553642470243</v>
      </c>
      <c r="O75" s="20">
        <f>MIN(L75:N75)</f>
        <v>0.40427082883518978</v>
      </c>
      <c r="P75" s="20" t="str">
        <f>IF(O75=L75, "C1", IF(O75=M75, "C2", "C3"))</f>
        <v>C1</v>
      </c>
    </row>
    <row r="76" spans="7:26" ht="15.75" thickBot="1" x14ac:dyDescent="0.3">
      <c r="G76" s="7">
        <v>10</v>
      </c>
      <c r="H76" s="6">
        <v>1</v>
      </c>
      <c r="I76" s="6">
        <v>3</v>
      </c>
      <c r="J76" s="6">
        <v>2</v>
      </c>
      <c r="K76" s="20"/>
      <c r="L76" s="20">
        <f>SQRT(SUM((H76-$H$94)^2, (I76-$I$94)^2, (J76-$J$94)^2))</f>
        <v>0.40427082883518978</v>
      </c>
      <c r="M76" s="20">
        <f>SQRT(SUM((H76-$H$117)^2, (I76-$I$117)^2, (J76-$J$117)^2))</f>
        <v>1.0493996709650177</v>
      </c>
      <c r="N76" s="20">
        <f>SQRT(SUM((H76-$H$135)^2, (I76-$I$135)^2, (J76-$J$135)^2))</f>
        <v>1.9151553642470243</v>
      </c>
      <c r="O76" s="20">
        <f t="shared" ref="O76:O134" si="18">MIN(L76:N76)</f>
        <v>0.40427082883518978</v>
      </c>
      <c r="P76" s="20" t="str">
        <f t="shared" ref="P76:P134" si="19">IF(O76=L76, "C1", IF(O76=M76, "C2", "C3"))</f>
        <v>C1</v>
      </c>
    </row>
    <row r="77" spans="7:26" ht="15.75" thickBot="1" x14ac:dyDescent="0.3">
      <c r="G77" s="7">
        <v>11</v>
      </c>
      <c r="H77" s="6">
        <v>1</v>
      </c>
      <c r="I77" s="6">
        <v>3</v>
      </c>
      <c r="J77" s="6">
        <v>2</v>
      </c>
      <c r="K77" s="20"/>
      <c r="L77" s="20">
        <f>SQRT(SUM((H77-$H$94)^2, (I77-$I$94)^2, (J77-$J$94)^2))</f>
        <v>0.40427082883518978</v>
      </c>
      <c r="M77" s="20">
        <f>SQRT(SUM((H77-$H$117)^2, (I77-$I$117)^2, (J77-$J$117)^2))</f>
        <v>1.0493996709650177</v>
      </c>
      <c r="N77" s="20">
        <f>SQRT(SUM((H77-$H$135)^2, (I77-$I$135)^2, (J77-$J$135)^2))</f>
        <v>1.9151553642470243</v>
      </c>
      <c r="O77" s="20">
        <f t="shared" si="18"/>
        <v>0.40427082883518978</v>
      </c>
      <c r="P77" s="20" t="str">
        <f t="shared" si="19"/>
        <v>C1</v>
      </c>
    </row>
    <row r="78" spans="7:26" ht="15.75" thickBot="1" x14ac:dyDescent="0.3">
      <c r="G78" s="7">
        <v>15</v>
      </c>
      <c r="H78" s="6">
        <v>1</v>
      </c>
      <c r="I78" s="6">
        <v>3</v>
      </c>
      <c r="J78" s="6">
        <v>2</v>
      </c>
      <c r="K78" s="20"/>
      <c r="L78" s="20">
        <f>SQRT(SUM((H78-$H$94)^2, (I78-$I$94)^2, (J78-$J$94)^2))</f>
        <v>0.40427082883518978</v>
      </c>
      <c r="M78" s="20">
        <f>SQRT(SUM((H78-$H$117)^2, (I78-$I$117)^2, (J78-$J$117)^2))</f>
        <v>1.0493996709650177</v>
      </c>
      <c r="N78" s="20">
        <f>SQRT(SUM((H78-$H$135)^2, (I78-$I$135)^2, (J78-$J$135)^2))</f>
        <v>1.9151553642470243</v>
      </c>
      <c r="O78" s="20">
        <f t="shared" si="18"/>
        <v>0.40427082883518978</v>
      </c>
      <c r="P78" s="20" t="str">
        <f t="shared" si="19"/>
        <v>C1</v>
      </c>
    </row>
    <row r="79" spans="7:26" ht="15.75" thickBot="1" x14ac:dyDescent="0.3">
      <c r="G79" s="7">
        <v>16</v>
      </c>
      <c r="H79" s="6">
        <v>1</v>
      </c>
      <c r="I79" s="6">
        <v>3</v>
      </c>
      <c r="J79" s="6">
        <v>2</v>
      </c>
      <c r="K79" s="20"/>
      <c r="L79" s="20">
        <f>SQRT(SUM((H79-$H$94)^2, (I79-$I$94)^2, (J79-$J$94)^2))</f>
        <v>0.40427082883518978</v>
      </c>
      <c r="M79" s="20">
        <f>SQRT(SUM((H79-$H$117)^2, (I79-$I$117)^2, (J79-$J$117)^2))</f>
        <v>1.0493996709650177</v>
      </c>
      <c r="N79" s="20">
        <f>SQRT(SUM((H79-$H$135)^2, (I79-$I$135)^2, (J79-$J$135)^2))</f>
        <v>1.9151553642470243</v>
      </c>
      <c r="O79" s="20">
        <f t="shared" si="18"/>
        <v>0.40427082883518978</v>
      </c>
      <c r="P79" s="20" t="str">
        <f t="shared" si="19"/>
        <v>C1</v>
      </c>
    </row>
    <row r="80" spans="7:26" ht="15.75" thickBot="1" x14ac:dyDescent="0.3">
      <c r="G80" s="7">
        <v>17</v>
      </c>
      <c r="H80" s="6">
        <v>1</v>
      </c>
      <c r="I80" s="6">
        <v>3</v>
      </c>
      <c r="J80" s="6">
        <v>2</v>
      </c>
      <c r="K80" s="20"/>
      <c r="L80" s="20">
        <f>SQRT(SUM((H80-$H$94)^2, (I80-$I$94)^2, (J80-$J$94)^2))</f>
        <v>0.40427082883518978</v>
      </c>
      <c r="M80" s="20">
        <f>SQRT(SUM((H80-$H$117)^2, (I80-$I$117)^2, (J80-$J$117)^2))</f>
        <v>1.0493996709650177</v>
      </c>
      <c r="N80" s="20">
        <f>SQRT(SUM((H80-$H$135)^2, (I80-$I$135)^2, (J80-$J$135)^2))</f>
        <v>1.9151553642470243</v>
      </c>
      <c r="O80" s="20">
        <f t="shared" si="18"/>
        <v>0.40427082883518978</v>
      </c>
      <c r="P80" s="20" t="str">
        <f t="shared" si="19"/>
        <v>C1</v>
      </c>
    </row>
    <row r="81" spans="7:16" ht="15.75" thickBot="1" x14ac:dyDescent="0.3">
      <c r="G81" s="7">
        <v>18</v>
      </c>
      <c r="H81" s="6">
        <v>1</v>
      </c>
      <c r="I81" s="6">
        <v>3</v>
      </c>
      <c r="J81" s="6">
        <v>2</v>
      </c>
      <c r="K81" s="20"/>
      <c r="L81" s="20">
        <f>SQRT(SUM((H81-$H$94)^2, (I81-$I$94)^2, (J81-$J$94)^2))</f>
        <v>0.40427082883518978</v>
      </c>
      <c r="M81" s="20">
        <f>SQRT(SUM((H81-$H$117)^2, (I81-$I$117)^2, (J81-$J$117)^2))</f>
        <v>1.0493996709650177</v>
      </c>
      <c r="N81" s="20">
        <f>SQRT(SUM((H81-$H$135)^2, (I81-$I$135)^2, (J81-$J$135)^2))</f>
        <v>1.9151553642470243</v>
      </c>
      <c r="O81" s="20">
        <f t="shared" si="18"/>
        <v>0.40427082883518978</v>
      </c>
      <c r="P81" s="20" t="str">
        <f t="shared" si="19"/>
        <v>C1</v>
      </c>
    </row>
    <row r="82" spans="7:16" ht="15.75" thickBot="1" x14ac:dyDescent="0.3">
      <c r="G82" s="7">
        <v>21</v>
      </c>
      <c r="H82" s="6">
        <v>1</v>
      </c>
      <c r="I82" s="6">
        <v>3</v>
      </c>
      <c r="J82" s="6">
        <v>2</v>
      </c>
      <c r="K82" s="20"/>
      <c r="L82" s="20">
        <f>SQRT(SUM((H82-$H$94)^2, (I82-$I$94)^2, (J82-$J$94)^2))</f>
        <v>0.40427082883518978</v>
      </c>
      <c r="M82" s="20">
        <f>SQRT(SUM((H82-$H$117)^2, (I82-$I$117)^2, (J82-$J$117)^2))</f>
        <v>1.0493996709650177</v>
      </c>
      <c r="N82" s="20">
        <f>SQRT(SUM((H82-$H$135)^2, (I82-$I$135)^2, (J82-$J$135)^2))</f>
        <v>1.9151553642470243</v>
      </c>
      <c r="O82" s="20">
        <f t="shared" si="18"/>
        <v>0.40427082883518978</v>
      </c>
      <c r="P82" s="20" t="str">
        <f t="shared" si="19"/>
        <v>C1</v>
      </c>
    </row>
    <row r="83" spans="7:16" ht="15.75" thickBot="1" x14ac:dyDescent="0.3">
      <c r="G83" s="7">
        <v>23</v>
      </c>
      <c r="H83" s="6">
        <v>1</v>
      </c>
      <c r="I83" s="6">
        <v>2</v>
      </c>
      <c r="J83" s="6">
        <v>1</v>
      </c>
      <c r="K83" s="20"/>
      <c r="L83" s="20">
        <f>SQRT(SUM((H83-$H$94)^2, (I83-$I$94)^2, (J83-$J$94)^2))</f>
        <v>1.0539465470789888</v>
      </c>
      <c r="M83" s="20">
        <f>SQRT(SUM((H83-$H$117)^2, (I83-$I$117)^2, (J83-$J$117)^2))</f>
        <v>1.8856789556992308</v>
      </c>
      <c r="N83" s="20">
        <f>SQRT(SUM((H83-$H$135)^2, (I83-$I$135)^2, (J83-$J$135)^2))</f>
        <v>1.3795340470068911</v>
      </c>
      <c r="O83" s="20">
        <f t="shared" si="18"/>
        <v>1.0539465470789888</v>
      </c>
      <c r="P83" s="20" t="str">
        <f t="shared" si="19"/>
        <v>C1</v>
      </c>
    </row>
    <row r="84" spans="7:16" ht="15.75" thickBot="1" x14ac:dyDescent="0.3">
      <c r="G84" s="7">
        <v>24</v>
      </c>
      <c r="H84" s="6">
        <v>1</v>
      </c>
      <c r="I84" s="6">
        <v>3</v>
      </c>
      <c r="J84" s="6">
        <v>2</v>
      </c>
      <c r="K84" s="20"/>
      <c r="L84" s="20">
        <f>SQRT(SUM((H84-$H$94)^2, (I84-$I$94)^2, (J84-$J$94)^2))</f>
        <v>0.40427082883518978</v>
      </c>
      <c r="M84" s="20">
        <f>SQRT(SUM((H84-$H$117)^2, (I84-$I$117)^2, (J84-$J$117)^2))</f>
        <v>1.0493996709650177</v>
      </c>
      <c r="N84" s="20">
        <f>SQRT(SUM((H84-$H$135)^2, (I84-$I$135)^2, (J84-$J$135)^2))</f>
        <v>1.9151553642470243</v>
      </c>
      <c r="O84" s="20">
        <f t="shared" si="18"/>
        <v>0.40427082883518978</v>
      </c>
      <c r="P84" s="20" t="str">
        <f t="shared" si="19"/>
        <v>C1</v>
      </c>
    </row>
    <row r="85" spans="7:16" ht="15.75" thickBot="1" x14ac:dyDescent="0.3">
      <c r="G85" s="7">
        <v>28</v>
      </c>
      <c r="H85" s="6">
        <v>1</v>
      </c>
      <c r="I85" s="6">
        <v>3</v>
      </c>
      <c r="J85" s="6">
        <v>2</v>
      </c>
      <c r="K85" s="20"/>
      <c r="L85" s="20">
        <f>SQRT(SUM((H85-$H$94)^2, (I85-$I$94)^2, (J85-$J$94)^2))</f>
        <v>0.40427082883518978</v>
      </c>
      <c r="M85" s="20">
        <f>SQRT(SUM((H85-$H$117)^2, (I85-$I$117)^2, (J85-$J$117)^2))</f>
        <v>1.0493996709650177</v>
      </c>
      <c r="N85" s="20">
        <f>SQRT(SUM((H85-$H$135)^2, (I85-$I$135)^2, (J85-$J$135)^2))</f>
        <v>1.9151553642470243</v>
      </c>
      <c r="O85" s="20">
        <f t="shared" si="18"/>
        <v>0.40427082883518978</v>
      </c>
      <c r="P85" s="20" t="str">
        <f t="shared" si="19"/>
        <v>C1</v>
      </c>
    </row>
    <row r="86" spans="7:16" ht="15.75" thickBot="1" x14ac:dyDescent="0.3">
      <c r="G86" s="7">
        <v>29</v>
      </c>
      <c r="H86" s="6">
        <v>1</v>
      </c>
      <c r="I86" s="6">
        <v>3</v>
      </c>
      <c r="J86" s="6">
        <v>2</v>
      </c>
      <c r="K86" s="20"/>
      <c r="L86" s="20">
        <f>SQRT(SUM((H86-$H$94)^2, (I86-$I$94)^2, (J86-$J$94)^2))</f>
        <v>0.40427082883518978</v>
      </c>
      <c r="M86" s="20">
        <f>SQRT(SUM((H86-$H$117)^2, (I86-$I$117)^2, (J86-$J$117)^2))</f>
        <v>1.0493996709650177</v>
      </c>
      <c r="N86" s="20">
        <f>SQRT(SUM((H86-$H$135)^2, (I86-$I$135)^2, (J86-$J$135)^2))</f>
        <v>1.9151553642470243</v>
      </c>
      <c r="O86" s="20">
        <f t="shared" si="18"/>
        <v>0.40427082883518978</v>
      </c>
      <c r="P86" s="20" t="str">
        <f t="shared" si="19"/>
        <v>C1</v>
      </c>
    </row>
    <row r="87" spans="7:16" ht="15.75" thickBot="1" x14ac:dyDescent="0.3">
      <c r="G87" s="7">
        <v>30</v>
      </c>
      <c r="H87" s="6">
        <v>1</v>
      </c>
      <c r="I87" s="6">
        <v>2</v>
      </c>
      <c r="J87" s="6">
        <v>2</v>
      </c>
      <c r="K87" s="20"/>
      <c r="L87" s="20">
        <f>SQRT(SUM((H87-$H$94)^2, (I87-$I$94)^2, (J87-$J$94)^2))</f>
        <v>0.65314071821004527</v>
      </c>
      <c r="M87" s="20">
        <f>SQRT(SUM((H87-$H$117)^2, (I87-$I$117)^2, (J87-$J$117)^2))</f>
        <v>1.83683612283425</v>
      </c>
      <c r="N87" s="20">
        <f>SQRT(SUM((H87-$H$135)^2, (I87-$I$135)^2, (J87-$J$135)^2))</f>
        <v>0.95032320125903014</v>
      </c>
      <c r="O87" s="20">
        <f t="shared" si="18"/>
        <v>0.65314071821004527</v>
      </c>
      <c r="P87" s="20" t="str">
        <f t="shared" si="19"/>
        <v>C1</v>
      </c>
    </row>
    <row r="88" spans="7:16" ht="15.75" thickBot="1" x14ac:dyDescent="0.3">
      <c r="G88" s="7">
        <v>31</v>
      </c>
      <c r="H88" s="6">
        <v>1</v>
      </c>
      <c r="I88" s="6">
        <v>2</v>
      </c>
      <c r="J88" s="6">
        <v>2</v>
      </c>
      <c r="K88" s="20"/>
      <c r="L88" s="20">
        <f>SQRT(SUM((H88-$H$94)^2, (I88-$I$94)^2, (J88-$J$94)^2))</f>
        <v>0.65314071821004527</v>
      </c>
      <c r="M88" s="20">
        <f>SQRT(SUM((H88-$H$117)^2, (I88-$I$117)^2, (J88-$J$117)^2))</f>
        <v>1.83683612283425</v>
      </c>
      <c r="N88" s="20">
        <f>SQRT(SUM((H88-$H$135)^2, (I88-$I$135)^2, (J88-$J$135)^2))</f>
        <v>0.95032320125903014</v>
      </c>
      <c r="O88" s="20">
        <f t="shared" si="18"/>
        <v>0.65314071821004527</v>
      </c>
      <c r="P88" s="20" t="str">
        <f t="shared" si="19"/>
        <v>C1</v>
      </c>
    </row>
    <row r="89" spans="7:16" ht="15.75" thickBot="1" x14ac:dyDescent="0.3">
      <c r="G89" s="7">
        <v>34</v>
      </c>
      <c r="H89" s="6">
        <v>1</v>
      </c>
      <c r="I89" s="6">
        <v>2</v>
      </c>
      <c r="J89" s="6">
        <v>2</v>
      </c>
      <c r="K89" s="20"/>
      <c r="L89" s="20">
        <f>SQRT(SUM((H89-$H$94)^2, (I89-$I$94)^2, (J89-$J$94)^2))</f>
        <v>0.65314071821004527</v>
      </c>
      <c r="M89" s="20">
        <f>SQRT(SUM((H89-$H$117)^2, (I89-$I$117)^2, (J89-$J$117)^2))</f>
        <v>1.83683612283425</v>
      </c>
      <c r="N89" s="20">
        <f>SQRT(SUM((H89-$H$135)^2, (I89-$I$135)^2, (J89-$J$135)^2))</f>
        <v>0.95032320125903014</v>
      </c>
      <c r="O89" s="20">
        <f t="shared" si="18"/>
        <v>0.65314071821004527</v>
      </c>
      <c r="P89" s="20" t="str">
        <f t="shared" si="19"/>
        <v>C1</v>
      </c>
    </row>
    <row r="90" spans="7:16" ht="15.75" thickBot="1" x14ac:dyDescent="0.3">
      <c r="G90" s="7">
        <v>39</v>
      </c>
      <c r="H90" s="6">
        <v>1</v>
      </c>
      <c r="I90" s="6">
        <v>3</v>
      </c>
      <c r="J90" s="6">
        <v>2</v>
      </c>
      <c r="K90" s="20"/>
      <c r="L90" s="20">
        <f>SQRT(SUM((H90-$H$94)^2, (I90-$I$94)^2, (J90-$J$94)^2))</f>
        <v>0.40427082883518978</v>
      </c>
      <c r="M90" s="20">
        <f>SQRT(SUM((H90-$H$117)^2, (I90-$I$117)^2, (J90-$J$117)^2))</f>
        <v>1.0493996709650177</v>
      </c>
      <c r="N90" s="20">
        <f>SQRT(SUM((H90-$H$135)^2, (I90-$I$135)^2, (J90-$J$135)^2))</f>
        <v>1.9151553642470243</v>
      </c>
      <c r="O90" s="20">
        <f t="shared" si="18"/>
        <v>0.40427082883518978</v>
      </c>
      <c r="P90" s="20" t="str">
        <f t="shared" si="19"/>
        <v>C1</v>
      </c>
    </row>
    <row r="91" spans="7:16" ht="15.75" thickBot="1" x14ac:dyDescent="0.3">
      <c r="G91" s="7">
        <v>44</v>
      </c>
      <c r="H91" s="6">
        <v>1</v>
      </c>
      <c r="I91" s="6">
        <v>1</v>
      </c>
      <c r="J91" s="6">
        <v>1</v>
      </c>
      <c r="K91" s="20"/>
      <c r="L91" s="20">
        <f t="shared" ref="L91" si="20">SQRT(SUM((H91-$H$94)^2, (I91-$I$94)^2, (J91-$J$94)^2))</f>
        <v>1.8368345649068578</v>
      </c>
      <c r="M91" s="20">
        <f t="shared" ref="M91" si="21">SQRT(SUM((H91-$H$117)^2, (I91-$I$117)^2, (J91-$J$117)^2))</f>
        <v>2.7979478902749806</v>
      </c>
      <c r="N91" s="20">
        <f>SQRT(SUM((H91-$H$135)^2, (I91-$I$135)^2, (J91-$J$135)^2))</f>
        <v>1.066962185130415</v>
      </c>
      <c r="O91" s="20">
        <f t="shared" si="18"/>
        <v>1.066962185130415</v>
      </c>
      <c r="P91" s="20" t="str">
        <f t="shared" si="19"/>
        <v>C3</v>
      </c>
    </row>
    <row r="92" spans="7:16" ht="15.75" thickBot="1" x14ac:dyDescent="0.3">
      <c r="G92" s="7">
        <v>51</v>
      </c>
      <c r="H92" s="6">
        <v>1</v>
      </c>
      <c r="I92" s="6">
        <v>3</v>
      </c>
      <c r="J92" s="6">
        <v>2</v>
      </c>
      <c r="K92" s="20"/>
      <c r="L92" s="20">
        <f>SQRT(SUM((H92-$H$94)^2, (I92-$I$94)^2, (J92-$J$94)^2))</f>
        <v>0.40427082883518978</v>
      </c>
      <c r="M92" s="20">
        <f>SQRT(SUM((H92-$H$117)^2, (I92-$I$117)^2, (J92-$J$117)^2))</f>
        <v>1.0493996709650177</v>
      </c>
      <c r="N92" s="20">
        <f>SQRT(SUM((H92-$H$135)^2, (I92-$I$135)^2, (J92-$J$135)^2))</f>
        <v>1.9151553642470243</v>
      </c>
      <c r="O92" s="20">
        <f t="shared" si="18"/>
        <v>0.40427082883518978</v>
      </c>
      <c r="P92" s="20" t="str">
        <f t="shared" si="19"/>
        <v>C1</v>
      </c>
    </row>
    <row r="93" spans="7:16" ht="15.75" thickBot="1" x14ac:dyDescent="0.3">
      <c r="G93" s="7">
        <v>32</v>
      </c>
      <c r="H93" s="6">
        <v>2</v>
      </c>
      <c r="I93" s="6">
        <v>2</v>
      </c>
      <c r="J93" s="6">
        <v>1</v>
      </c>
      <c r="K93" s="20"/>
      <c r="L93" s="20">
        <f>SQRT(SUM((H93-$H$94)^2, (I93-$I$94)^2, (J93-$J$94)^2))</f>
        <v>1.4161709523235486</v>
      </c>
      <c r="M93" s="20">
        <f>SQRT(SUM((H93-$H$117)^2, (I93-$I$117)^2, (J93-$J$117)^2))</f>
        <v>1.7610336934373194</v>
      </c>
      <c r="N93" s="20">
        <f>SQRT(SUM((H93-$H$135)^2, (I93-$I$135)^2, (J93-$J$135)^2))</f>
        <v>1.4823062551004886</v>
      </c>
      <c r="O93" s="20">
        <f t="shared" si="18"/>
        <v>1.4161709523235486</v>
      </c>
      <c r="P93" s="20" t="str">
        <f t="shared" si="19"/>
        <v>C1</v>
      </c>
    </row>
    <row r="94" spans="7:16" ht="15.75" thickBot="1" x14ac:dyDescent="0.3">
      <c r="G94" s="25" t="s">
        <v>0</v>
      </c>
      <c r="H94" s="26">
        <f>AVERAGE(H75:H93)</f>
        <v>1.0526315789473684</v>
      </c>
      <c r="I94" s="26">
        <f>AVERAGE(I75:I93)</f>
        <v>2.6315789473684212</v>
      </c>
      <c r="J94" s="26">
        <f>AVERAGE(J75:J93)</f>
        <v>1.8421052631578947</v>
      </c>
      <c r="K94" s="26"/>
      <c r="L94" s="27"/>
      <c r="M94" s="27"/>
      <c r="N94" s="27"/>
      <c r="O94" s="27"/>
      <c r="P94" s="27"/>
    </row>
    <row r="95" spans="7:16" ht="15.75" thickBot="1" x14ac:dyDescent="0.3">
      <c r="G95" s="7">
        <v>3</v>
      </c>
      <c r="H95" s="6">
        <v>2</v>
      </c>
      <c r="I95" s="6">
        <v>3</v>
      </c>
      <c r="J95" s="6">
        <v>1</v>
      </c>
      <c r="K95" s="22"/>
      <c r="L95" s="20">
        <f>SQRT(SUM((H95-$H$94)^2, (I95-$I$94)^2, (J95-$J$94)^2))</f>
        <v>1.3199932846299423</v>
      </c>
      <c r="M95" s="20">
        <f>SQRT(SUM((H95-$H$117)^2, (I95-$I$117)^2, (J95-$J$117)^2))</f>
        <v>0.91022656338639918</v>
      </c>
      <c r="N95" s="20">
        <f>SQRT(SUM((H95-$H$135)^2, (I95-$I$135)^2, (J95-$J$135)^2))</f>
        <v>2.227540732795469</v>
      </c>
      <c r="O95" s="20">
        <f t="shared" si="18"/>
        <v>0.91022656338639918</v>
      </c>
      <c r="P95" s="20" t="str">
        <f t="shared" si="19"/>
        <v>C2</v>
      </c>
    </row>
    <row r="96" spans="7:16" ht="15.75" thickBot="1" x14ac:dyDescent="0.3">
      <c r="G96" s="7">
        <v>5</v>
      </c>
      <c r="H96" s="6">
        <v>1</v>
      </c>
      <c r="I96" s="6">
        <v>4</v>
      </c>
      <c r="J96" s="6">
        <v>1</v>
      </c>
      <c r="K96" s="22"/>
      <c r="L96" s="20">
        <f>SQRT(SUM((H96-$H$94)^2, (I96-$I$94)^2, (J96-$J$94)^2))</f>
        <v>1.6076341420317117</v>
      </c>
      <c r="M96" s="20">
        <f>SQRT(SUM((H96-$H$117)^2, (I96-$I$117)^2, (J96-$J$117)^2))</f>
        <v>1.0051520176134539</v>
      </c>
      <c r="N96" s="20">
        <f>SQRT(SUM((H96-$H$135)^2, (I96-$I$135)^2, (J96-$J$135)^2))</f>
        <v>3.0712417605192028</v>
      </c>
      <c r="O96" s="20">
        <f t="shared" si="18"/>
        <v>1.0051520176134539</v>
      </c>
      <c r="P96" s="20" t="str">
        <f t="shared" si="19"/>
        <v>C2</v>
      </c>
    </row>
    <row r="97" spans="7:16" ht="15.75" thickBot="1" x14ac:dyDescent="0.3">
      <c r="G97" s="7">
        <v>6</v>
      </c>
      <c r="H97" s="6">
        <v>1</v>
      </c>
      <c r="I97" s="6">
        <v>4</v>
      </c>
      <c r="J97" s="6">
        <v>1</v>
      </c>
      <c r="K97" s="22"/>
      <c r="L97" s="20">
        <f>SQRT(SUM((H97-$H$94)^2, (I97-$I$94)^2, (J97-$J$94)^2))</f>
        <v>1.6076341420317117</v>
      </c>
      <c r="M97" s="20">
        <f>SQRT(SUM((H97-$H$117)^2, (I97-$I$117)^2, (J97-$J$117)^2))</f>
        <v>1.0051520176134539</v>
      </c>
      <c r="N97" s="20">
        <f>SQRT(SUM((H97-$H$135)^2, (I97-$I$135)^2, (J97-$J$135)^2))</f>
        <v>3.0712417605192028</v>
      </c>
      <c r="O97" s="20">
        <f t="shared" si="18"/>
        <v>1.0051520176134539</v>
      </c>
      <c r="P97" s="20" t="str">
        <f t="shared" si="19"/>
        <v>C2</v>
      </c>
    </row>
    <row r="98" spans="7:16" ht="15.75" thickBot="1" x14ac:dyDescent="0.3">
      <c r="G98" s="7">
        <v>7</v>
      </c>
      <c r="H98" s="6">
        <v>2</v>
      </c>
      <c r="I98" s="6">
        <v>3</v>
      </c>
      <c r="J98" s="6">
        <v>1</v>
      </c>
      <c r="K98" s="22"/>
      <c r="L98" s="20">
        <f>SQRT(SUM((H98-$H$94)^2, (I98-$I$94)^2, (J98-$J$94)^2))</f>
        <v>1.3199932846299423</v>
      </c>
      <c r="M98" s="20">
        <f>SQRT(SUM((H98-$H$117)^2, (I98-$I$117)^2, (J98-$J$117)^2))</f>
        <v>0.91022656338639918</v>
      </c>
      <c r="N98" s="20">
        <f>SQRT(SUM((H98-$H$135)^2, (I98-$I$135)^2, (J98-$J$135)^2))</f>
        <v>2.227540732795469</v>
      </c>
      <c r="O98" s="20">
        <f t="shared" si="18"/>
        <v>0.91022656338639918</v>
      </c>
      <c r="P98" s="20" t="str">
        <f t="shared" si="19"/>
        <v>C2</v>
      </c>
    </row>
    <row r="99" spans="7:16" ht="15.75" thickBot="1" x14ac:dyDescent="0.3">
      <c r="G99" s="7">
        <v>8</v>
      </c>
      <c r="H99" s="6">
        <v>2</v>
      </c>
      <c r="I99" s="6">
        <v>3</v>
      </c>
      <c r="J99" s="6">
        <v>2</v>
      </c>
      <c r="K99" s="22"/>
      <c r="L99" s="20">
        <f>SQRT(SUM((H99-$H$94)^2, (I99-$I$94)^2, (J99-$J$94)^2))</f>
        <v>1.0286747518785295</v>
      </c>
      <c r="M99" s="20">
        <f>SQRT(SUM((H99-$H$117)^2, (I99-$I$117)^2, (J99-$J$117)^2))</f>
        <v>0.80417300058882413</v>
      </c>
      <c r="N99" s="20">
        <f>SQRT(SUM((H99-$H$135)^2, (I99-$I$135)^2, (J99-$J$135)^2))</f>
        <v>1.9904616841986624</v>
      </c>
      <c r="O99" s="20">
        <f t="shared" si="18"/>
        <v>0.80417300058882413</v>
      </c>
      <c r="P99" s="20" t="str">
        <f t="shared" si="19"/>
        <v>C2</v>
      </c>
    </row>
    <row r="100" spans="7:16" ht="15.75" thickBot="1" x14ac:dyDescent="0.3">
      <c r="G100" s="7">
        <v>9</v>
      </c>
      <c r="H100" s="6">
        <v>1</v>
      </c>
      <c r="I100" s="6">
        <v>4</v>
      </c>
      <c r="J100" s="6">
        <v>2</v>
      </c>
      <c r="K100" s="22"/>
      <c r="L100" s="20">
        <f>SQRT(SUM((H100-$H$94)^2, (I100-$I$94)^2, (J100-$J$94)^2))</f>
        <v>1.3785053530219782</v>
      </c>
      <c r="M100" s="20">
        <f>SQRT(SUM((H100-$H$117)^2, (I100-$I$117)^2, (J100-$J$117)^2))</f>
        <v>0.9102265633863994</v>
      </c>
      <c r="N100" s="20">
        <f>SQRT(SUM((H100-$H$135)^2, (I100-$I$135)^2, (J100-$J$135)^2))</f>
        <v>2.9038811875758781</v>
      </c>
      <c r="O100" s="20">
        <f t="shared" si="18"/>
        <v>0.9102265633863994</v>
      </c>
      <c r="P100" s="20" t="str">
        <f t="shared" si="19"/>
        <v>C2</v>
      </c>
    </row>
    <row r="101" spans="7:16" ht="15.75" thickBot="1" x14ac:dyDescent="0.3">
      <c r="G101" s="7">
        <v>12</v>
      </c>
      <c r="H101" s="6">
        <v>1</v>
      </c>
      <c r="I101" s="6">
        <v>4</v>
      </c>
      <c r="J101" s="6">
        <v>2</v>
      </c>
      <c r="K101" s="22"/>
      <c r="L101" s="20">
        <f>SQRT(SUM((H101-$H$94)^2, (I101-$I$94)^2, (J101-$J$94)^2))</f>
        <v>1.3785053530219782</v>
      </c>
      <c r="M101" s="20">
        <f>SQRT(SUM((H101-$H$117)^2, (I101-$I$117)^2, (J101-$J$117)^2))</f>
        <v>0.9102265633863994</v>
      </c>
      <c r="N101" s="20">
        <f>SQRT(SUM((H101-$H$135)^2, (I101-$I$135)^2, (J101-$J$135)^2))</f>
        <v>2.9038811875758781</v>
      </c>
      <c r="O101" s="20">
        <f t="shared" si="18"/>
        <v>0.9102265633863994</v>
      </c>
      <c r="P101" s="20" t="str">
        <f t="shared" si="19"/>
        <v>C2</v>
      </c>
    </row>
    <row r="102" spans="7:16" ht="15.75" thickBot="1" x14ac:dyDescent="0.3">
      <c r="G102" s="7">
        <v>14</v>
      </c>
      <c r="H102" s="6">
        <v>1</v>
      </c>
      <c r="I102" s="6">
        <v>4</v>
      </c>
      <c r="J102" s="6">
        <v>2</v>
      </c>
      <c r="K102" s="22"/>
      <c r="L102" s="20">
        <f>SQRT(SUM((H102-$H$94)^2, (I102-$I$94)^2, (J102-$J$94)^2))</f>
        <v>1.3785053530219782</v>
      </c>
      <c r="M102" s="20">
        <f>SQRT(SUM((H102-$H$117)^2, (I102-$I$117)^2, (J102-$J$117)^2))</f>
        <v>0.9102265633863994</v>
      </c>
      <c r="N102" s="20">
        <f>SQRT(SUM((H102-$H$135)^2, (I102-$I$135)^2, (J102-$J$135)^2))</f>
        <v>2.9038811875758781</v>
      </c>
      <c r="O102" s="20">
        <f t="shared" si="18"/>
        <v>0.9102265633863994</v>
      </c>
      <c r="P102" s="20" t="str">
        <f t="shared" si="19"/>
        <v>C2</v>
      </c>
    </row>
    <row r="103" spans="7:16" ht="15.75" thickBot="1" x14ac:dyDescent="0.3">
      <c r="G103" s="7">
        <v>19</v>
      </c>
      <c r="H103" s="6">
        <v>2</v>
      </c>
      <c r="I103" s="6">
        <v>5</v>
      </c>
      <c r="J103" s="6">
        <v>1</v>
      </c>
      <c r="K103" s="22"/>
      <c r="L103" s="20">
        <f>SQRT(SUM((H103-$H$94)^2, (I103-$I$94)^2, (J103-$J$94)^2))</f>
        <v>2.6862737168789148</v>
      </c>
      <c r="M103" s="20">
        <f>SQRT(SUM((H103-$H$117)^2, (I103-$I$117)^2, (J103-$J$117)^2))</f>
        <v>1.5109791035086055</v>
      </c>
      <c r="N103" s="20">
        <f>SQRT(SUM((H103-$H$135)^2, (I103-$I$135)^2, (J103-$J$135)^2))</f>
        <v>4.0609542574336954</v>
      </c>
      <c r="O103" s="20">
        <f t="shared" si="18"/>
        <v>1.5109791035086055</v>
      </c>
      <c r="P103" s="20" t="str">
        <f t="shared" si="19"/>
        <v>C2</v>
      </c>
    </row>
    <row r="104" spans="7:16" ht="15.75" thickBot="1" x14ac:dyDescent="0.3">
      <c r="G104" s="7">
        <v>20</v>
      </c>
      <c r="H104" s="6">
        <v>2</v>
      </c>
      <c r="I104" s="6">
        <v>3</v>
      </c>
      <c r="J104" s="6">
        <v>1</v>
      </c>
      <c r="K104" s="22"/>
      <c r="L104" s="20">
        <f>SQRT(SUM((H104-$H$94)^2, (I104-$I$94)^2, (J104-$J$94)^2))</f>
        <v>1.3199932846299423</v>
      </c>
      <c r="M104" s="20">
        <f>SQRT(SUM((H104-$H$117)^2, (I104-$I$117)^2, (J104-$J$117)^2))</f>
        <v>0.91022656338639918</v>
      </c>
      <c r="N104" s="20">
        <f>SQRT(SUM((H104-$H$135)^2, (I104-$I$135)^2, (J104-$J$135)^2))</f>
        <v>2.227540732795469</v>
      </c>
      <c r="O104" s="20">
        <f t="shared" si="18"/>
        <v>0.91022656338639918</v>
      </c>
      <c r="P104" s="20" t="str">
        <f t="shared" si="19"/>
        <v>C2</v>
      </c>
    </row>
    <row r="105" spans="7:16" ht="15.75" thickBot="1" x14ac:dyDescent="0.3">
      <c r="G105" s="7">
        <v>22</v>
      </c>
      <c r="H105" s="6">
        <v>2</v>
      </c>
      <c r="I105" s="6">
        <v>4</v>
      </c>
      <c r="J105" s="6">
        <v>1</v>
      </c>
      <c r="K105" s="22"/>
      <c r="L105" s="20">
        <f>SQRT(SUM((H105-$H$94)^2, (I105-$I$94)^2, (J105-$J$94)^2))</f>
        <v>1.8652679101757208</v>
      </c>
      <c r="M105" s="20">
        <f>SQRT(SUM((H105-$H$117)^2, (I105-$I$117)^2, (J105-$J$117)^2))</f>
        <v>0.74550997576621481</v>
      </c>
      <c r="N105" s="20">
        <f>SQRT(SUM((H105-$H$135)^2, (I105-$I$135)^2, (J105-$J$135)^2))</f>
        <v>3.1187567392497795</v>
      </c>
      <c r="O105" s="20">
        <f t="shared" si="18"/>
        <v>0.74550997576621481</v>
      </c>
      <c r="P105" s="20" t="str">
        <f t="shared" si="19"/>
        <v>C2</v>
      </c>
    </row>
    <row r="106" spans="7:16" ht="15.75" thickBot="1" x14ac:dyDescent="0.3">
      <c r="G106" s="7">
        <v>25</v>
      </c>
      <c r="H106" s="6">
        <v>2</v>
      </c>
      <c r="I106" s="6">
        <v>3</v>
      </c>
      <c r="J106" s="6">
        <v>2</v>
      </c>
      <c r="K106" s="22"/>
      <c r="L106" s="20">
        <f>SQRT(SUM((H106-$H$94)^2, (I106-$I$94)^2, (J106-$J$94)^2))</f>
        <v>1.0286747518785295</v>
      </c>
      <c r="M106" s="20">
        <f>SQRT(SUM((H106-$H$117)^2, (I106-$I$117)^2, (J106-$J$117)^2))</f>
        <v>0.80417300058882413</v>
      </c>
      <c r="N106" s="20">
        <f>SQRT(SUM((H106-$H$135)^2, (I106-$I$135)^2, (J106-$J$135)^2))</f>
        <v>1.9904616841986624</v>
      </c>
      <c r="O106" s="20">
        <f t="shared" si="18"/>
        <v>0.80417300058882413</v>
      </c>
      <c r="P106" s="20" t="str">
        <f t="shared" si="19"/>
        <v>C2</v>
      </c>
    </row>
    <row r="107" spans="7:16" ht="15.75" thickBot="1" x14ac:dyDescent="0.3">
      <c r="G107" s="7">
        <v>26</v>
      </c>
      <c r="H107" s="6">
        <v>2</v>
      </c>
      <c r="I107" s="6">
        <v>3</v>
      </c>
      <c r="J107" s="6">
        <v>2</v>
      </c>
      <c r="K107" s="22"/>
      <c r="L107" s="20">
        <f>SQRT(SUM((H107-$H$94)^2, (I107-$I$94)^2, (J107-$J$94)^2))</f>
        <v>1.0286747518785295</v>
      </c>
      <c r="M107" s="20">
        <f>SQRT(SUM((H107-$H$117)^2, (I107-$I$117)^2, (J107-$J$117)^2))</f>
        <v>0.80417300058882413</v>
      </c>
      <c r="N107" s="20">
        <f>SQRT(SUM((H107-$H$135)^2, (I107-$I$135)^2, (J107-$J$135)^2))</f>
        <v>1.9904616841986624</v>
      </c>
      <c r="O107" s="20">
        <f t="shared" si="18"/>
        <v>0.80417300058882413</v>
      </c>
      <c r="P107" s="20" t="str">
        <f t="shared" si="19"/>
        <v>C2</v>
      </c>
    </row>
    <row r="108" spans="7:16" ht="15.75" thickBot="1" x14ac:dyDescent="0.3">
      <c r="G108" s="7">
        <v>27</v>
      </c>
      <c r="H108" s="6">
        <v>2</v>
      </c>
      <c r="I108" s="6">
        <v>4</v>
      </c>
      <c r="J108" s="6">
        <v>2</v>
      </c>
      <c r="K108" s="22"/>
      <c r="L108" s="20">
        <f>SQRT(SUM((H108-$H$94)^2, (I108-$I$94)^2, (J108-$J$94)^2))</f>
        <v>1.6718294920282726</v>
      </c>
      <c r="M108" s="20">
        <f>SQRT(SUM((H108-$H$117)^2, (I108-$I$117)^2, (J108-$J$117)^2))</f>
        <v>0.61152836577607783</v>
      </c>
      <c r="N108" s="20">
        <f>SQRT(SUM((H108-$H$135)^2, (I108-$I$135)^2, (J108-$J$135)^2))</f>
        <v>2.9540893010564044</v>
      </c>
      <c r="O108" s="20">
        <f t="shared" si="18"/>
        <v>0.61152836577607783</v>
      </c>
      <c r="P108" s="20" t="str">
        <f t="shared" si="19"/>
        <v>C2</v>
      </c>
    </row>
    <row r="109" spans="7:16" ht="15.75" thickBot="1" x14ac:dyDescent="0.3">
      <c r="G109" s="7">
        <v>33</v>
      </c>
      <c r="H109" s="6">
        <v>2</v>
      </c>
      <c r="I109" s="6">
        <v>4</v>
      </c>
      <c r="J109" s="6">
        <v>2</v>
      </c>
      <c r="K109" s="22"/>
      <c r="L109" s="20">
        <f>SQRT(SUM((H109-$H$94)^2, (I109-$I$94)^2, (J109-$J$94)^2))</f>
        <v>1.6718294920282726</v>
      </c>
      <c r="M109" s="20">
        <f>SQRT(SUM((H109-$H$117)^2, (I109-$I$117)^2, (J109-$J$117)^2))</f>
        <v>0.61152836577607783</v>
      </c>
      <c r="N109" s="20">
        <f>SQRT(SUM((H109-$H$135)^2, (I109-$I$135)^2, (J109-$J$135)^2))</f>
        <v>2.9540893010564044</v>
      </c>
      <c r="O109" s="20">
        <f t="shared" si="18"/>
        <v>0.61152836577607783</v>
      </c>
      <c r="P109" s="20" t="str">
        <f t="shared" si="19"/>
        <v>C2</v>
      </c>
    </row>
    <row r="110" spans="7:16" ht="15.75" thickBot="1" x14ac:dyDescent="0.3">
      <c r="G110" s="7">
        <v>35</v>
      </c>
      <c r="H110" s="6">
        <v>2</v>
      </c>
      <c r="I110" s="6">
        <v>4</v>
      </c>
      <c r="J110" s="6">
        <v>2</v>
      </c>
      <c r="K110" s="22"/>
      <c r="L110" s="20">
        <f>SQRT(SUM((H110-$H$94)^2, (I110-$I$94)^2, (J110-$J$94)^2))</f>
        <v>1.6718294920282726</v>
      </c>
      <c r="M110" s="20">
        <f>SQRT(SUM((H110-$H$117)^2, (I110-$I$117)^2, (J110-$J$117)^2))</f>
        <v>0.61152836577607783</v>
      </c>
      <c r="N110" s="20">
        <f>SQRT(SUM((H110-$H$135)^2, (I110-$I$135)^2, (J110-$J$135)^2))</f>
        <v>2.9540893010564044</v>
      </c>
      <c r="O110" s="20">
        <f t="shared" si="18"/>
        <v>0.61152836577607783</v>
      </c>
      <c r="P110" s="20" t="str">
        <f t="shared" si="19"/>
        <v>C2</v>
      </c>
    </row>
    <row r="111" spans="7:16" ht="15.75" thickBot="1" x14ac:dyDescent="0.3">
      <c r="G111" s="7">
        <v>37</v>
      </c>
      <c r="H111" s="6">
        <v>2</v>
      </c>
      <c r="I111" s="6">
        <v>3</v>
      </c>
      <c r="J111" s="6">
        <v>2</v>
      </c>
      <c r="K111" s="22"/>
      <c r="L111" s="20">
        <f>SQRT(SUM((H111-$H$94)^2, (I111-$I$94)^2, (J111-$J$94)^2))</f>
        <v>1.0286747518785295</v>
      </c>
      <c r="M111" s="20">
        <f>SQRT(SUM((H111-$H$117)^2, (I111-$I$117)^2, (J111-$J$117)^2))</f>
        <v>0.80417300058882413</v>
      </c>
      <c r="N111" s="20">
        <f>SQRT(SUM((H111-$H$135)^2, (I111-$I$135)^2, (J111-$J$135)^2))</f>
        <v>1.9904616841986624</v>
      </c>
      <c r="O111" s="20">
        <f t="shared" si="18"/>
        <v>0.80417300058882413</v>
      </c>
      <c r="P111" s="20" t="str">
        <f t="shared" si="19"/>
        <v>C2</v>
      </c>
    </row>
    <row r="112" spans="7:16" ht="15.75" thickBot="1" x14ac:dyDescent="0.3">
      <c r="G112" s="7">
        <v>38</v>
      </c>
      <c r="H112" s="6">
        <v>2</v>
      </c>
      <c r="I112" s="6">
        <v>3</v>
      </c>
      <c r="J112" s="6">
        <v>2</v>
      </c>
      <c r="K112" s="22"/>
      <c r="L112" s="20">
        <f>SQRT(SUM((H112-$H$94)^2, (I112-$I$94)^2, (J112-$J$94)^2))</f>
        <v>1.0286747518785295</v>
      </c>
      <c r="M112" s="20">
        <f>SQRT(SUM((H112-$H$117)^2, (I112-$I$117)^2, (J112-$J$117)^2))</f>
        <v>0.80417300058882413</v>
      </c>
      <c r="N112" s="20">
        <f>SQRT(SUM((H112-$H$135)^2, (I112-$I$135)^2, (J112-$J$135)^2))</f>
        <v>1.9904616841986624</v>
      </c>
      <c r="O112" s="20">
        <f t="shared" si="18"/>
        <v>0.80417300058882413</v>
      </c>
      <c r="P112" s="20" t="str">
        <f t="shared" si="19"/>
        <v>C2</v>
      </c>
    </row>
    <row r="113" spans="7:16" ht="15.75" thickBot="1" x14ac:dyDescent="0.3">
      <c r="G113" s="7">
        <v>42</v>
      </c>
      <c r="H113" s="6">
        <v>2</v>
      </c>
      <c r="I113" s="6">
        <v>5</v>
      </c>
      <c r="J113" s="6">
        <v>1</v>
      </c>
      <c r="K113" s="22"/>
      <c r="L113" s="20">
        <f>SQRT(SUM((H113-$H$94)^2, (I113-$I$94)^2, (J113-$J$94)^2))</f>
        <v>2.6862737168789148</v>
      </c>
      <c r="M113" s="20">
        <f>SQRT(SUM((H113-$H$117)^2, (I113-$I$117)^2, (J113-$J$117)^2))</f>
        <v>1.5109791035086055</v>
      </c>
      <c r="N113" s="20">
        <f>SQRT(SUM((H113-$H$135)^2, (I113-$I$135)^2, (J113-$J$135)^2))</f>
        <v>4.0609542574336954</v>
      </c>
      <c r="O113" s="20">
        <f t="shared" si="18"/>
        <v>1.5109791035086055</v>
      </c>
      <c r="P113" s="20" t="str">
        <f t="shared" si="19"/>
        <v>C2</v>
      </c>
    </row>
    <row r="114" spans="7:16" ht="15.75" thickBot="1" x14ac:dyDescent="0.3">
      <c r="G114" s="7">
        <v>52</v>
      </c>
      <c r="H114" s="6">
        <v>2</v>
      </c>
      <c r="I114" s="6">
        <v>3</v>
      </c>
      <c r="J114" s="6">
        <v>2</v>
      </c>
      <c r="K114" s="22"/>
      <c r="L114" s="20">
        <f>SQRT(SUM((H114-$H$94)^2, (I114-$I$94)^2, (J114-$J$94)^2))</f>
        <v>1.0286747518785295</v>
      </c>
      <c r="M114" s="20">
        <f>SQRT(SUM((H114-$H$117)^2, (I114-$I$117)^2, (J114-$J$117)^2))</f>
        <v>0.80417300058882413</v>
      </c>
      <c r="N114" s="20">
        <f>SQRT(SUM((H114-$H$135)^2, (I114-$I$135)^2, (J114-$J$135)^2))</f>
        <v>1.9904616841986624</v>
      </c>
      <c r="O114" s="20">
        <f t="shared" si="18"/>
        <v>0.80417300058882413</v>
      </c>
      <c r="P114" s="20" t="str">
        <f t="shared" si="19"/>
        <v>C2</v>
      </c>
    </row>
    <row r="115" spans="7:16" ht="15.75" thickBot="1" x14ac:dyDescent="0.3">
      <c r="G115" s="7">
        <v>57</v>
      </c>
      <c r="H115" s="6">
        <v>1</v>
      </c>
      <c r="I115" s="6">
        <v>4</v>
      </c>
      <c r="J115" s="6">
        <v>1</v>
      </c>
      <c r="K115" s="22"/>
      <c r="L115" s="20">
        <f>SQRT(SUM((H115-$H$94)^2, (I115-$I$94)^2, (J115-$J$94)^2))</f>
        <v>1.6076341420317117</v>
      </c>
      <c r="M115" s="20">
        <f>SQRT(SUM((H115-$H$117)^2, (I115-$I$117)^2, (J115-$J$117)^2))</f>
        <v>1.0051520176134539</v>
      </c>
      <c r="N115" s="20">
        <f>SQRT(SUM((H115-$H$135)^2, (I115-$I$135)^2, (J115-$J$135)^2))</f>
        <v>3.0712417605192028</v>
      </c>
      <c r="O115" s="20">
        <f t="shared" si="18"/>
        <v>1.0051520176134539</v>
      </c>
      <c r="P115" s="20" t="str">
        <f t="shared" si="19"/>
        <v>C2</v>
      </c>
    </row>
    <row r="116" spans="7:16" ht="15.75" thickBot="1" x14ac:dyDescent="0.3">
      <c r="G116" s="7">
        <v>58</v>
      </c>
      <c r="H116" s="6">
        <v>2</v>
      </c>
      <c r="I116" s="6">
        <v>3</v>
      </c>
      <c r="J116" s="6">
        <v>2</v>
      </c>
      <c r="K116" s="22"/>
      <c r="L116" s="20">
        <f>SQRT(SUM((H116-$H$94)^2, (I116-$I$94)^2, (J116-$J$94)^2))</f>
        <v>1.0286747518785295</v>
      </c>
      <c r="M116" s="20">
        <f>SQRT(SUM((H116-$H$117)^2, (I116-$I$117)^2, (J116-$J$117)^2))</f>
        <v>0.80417300058882413</v>
      </c>
      <c r="N116" s="20">
        <f>SQRT(SUM((H116-$H$135)^2, (I116-$I$135)^2, (J116-$J$135)^2))</f>
        <v>1.9904616841986624</v>
      </c>
      <c r="O116" s="20">
        <f t="shared" si="18"/>
        <v>0.80417300058882413</v>
      </c>
      <c r="P116" s="20" t="str">
        <f t="shared" si="19"/>
        <v>C2</v>
      </c>
    </row>
    <row r="117" spans="7:16" ht="15.75" thickBot="1" x14ac:dyDescent="0.3">
      <c r="G117" s="28" t="s">
        <v>2</v>
      </c>
      <c r="H117" s="28">
        <f>AVERAGE(H95:H116)</f>
        <v>1.7272727272727273</v>
      </c>
      <c r="I117" s="28">
        <f t="shared" ref="I117:J117" si="22">AVERAGE(I95:I116)</f>
        <v>3.6363636363636362</v>
      </c>
      <c r="J117" s="28">
        <f t="shared" si="22"/>
        <v>1.5909090909090908</v>
      </c>
      <c r="K117" s="28"/>
      <c r="L117" s="29"/>
      <c r="M117" s="29"/>
      <c r="N117" s="29"/>
      <c r="O117" s="29"/>
      <c r="P117" s="29"/>
    </row>
    <row r="118" spans="7:16" ht="15.75" thickBot="1" x14ac:dyDescent="0.3">
      <c r="G118" s="20">
        <v>2</v>
      </c>
      <c r="H118" s="21">
        <v>1</v>
      </c>
      <c r="I118" s="21">
        <v>1</v>
      </c>
      <c r="J118" s="21">
        <v>2</v>
      </c>
      <c r="K118" s="22"/>
      <c r="L118" s="20">
        <f>SQRT(SUM((H118-$H$94)^2, (I118-$I$94)^2, (J118-$J$94)^2))</f>
        <v>1.6400459421981983</v>
      </c>
      <c r="M118" s="20">
        <f>SQRT(SUM((H118-$H$117)^2, (I118-$I$117)^2, (J118-$J$117)^2))</f>
        <v>2.7652656680463874</v>
      </c>
      <c r="N118" s="20">
        <f>SQRT(SUM((H118-$H$135)^2, (I118-$I$135)^2, (J118-$J$135)^2))</f>
        <v>0.37203266590216238</v>
      </c>
      <c r="O118" s="20">
        <f t="shared" si="18"/>
        <v>0.37203266590216238</v>
      </c>
      <c r="P118" s="20" t="str">
        <f t="shared" si="19"/>
        <v>C3</v>
      </c>
    </row>
    <row r="119" spans="7:16" ht="15.75" thickBot="1" x14ac:dyDescent="0.3">
      <c r="G119" s="20">
        <v>13</v>
      </c>
      <c r="H119" s="21">
        <v>1</v>
      </c>
      <c r="I119" s="21">
        <v>1</v>
      </c>
      <c r="J119" s="21">
        <v>2</v>
      </c>
      <c r="K119" s="22"/>
      <c r="L119" s="20">
        <f>SQRT(SUM((H119-$H$94)^2, (I119-$I$94)^2, (J119-$J$94)^2))</f>
        <v>1.6400459421981983</v>
      </c>
      <c r="M119" s="20">
        <f>SQRT(SUM((H119-$H$117)^2, (I119-$I$117)^2, (J119-$J$117)^2))</f>
        <v>2.7652656680463874</v>
      </c>
      <c r="N119" s="20">
        <f>SQRT(SUM((H119-$H$135)^2, (I119-$I$135)^2, (J119-$J$135)^2))</f>
        <v>0.37203266590216238</v>
      </c>
      <c r="O119" s="20">
        <f t="shared" si="18"/>
        <v>0.37203266590216238</v>
      </c>
      <c r="P119" s="20" t="str">
        <f t="shared" si="19"/>
        <v>C3</v>
      </c>
    </row>
    <row r="120" spans="7:16" ht="15.75" thickBot="1" x14ac:dyDescent="0.3">
      <c r="G120" s="20">
        <v>40</v>
      </c>
      <c r="H120" s="21">
        <v>1</v>
      </c>
      <c r="I120" s="21">
        <v>1</v>
      </c>
      <c r="J120" s="21">
        <v>2</v>
      </c>
      <c r="K120" s="22"/>
      <c r="L120" s="20">
        <f>SQRT(SUM((H120-$H$94)^2, (I120-$I$94)^2, (J120-$J$94)^2))</f>
        <v>1.6400459421981983</v>
      </c>
      <c r="M120" s="20">
        <f>SQRT(SUM((H120-$H$117)^2, (I120-$I$117)^2, (J120-$J$117)^2))</f>
        <v>2.7652656680463874</v>
      </c>
      <c r="N120" s="20">
        <f>SQRT(SUM((H120-$H$135)^2, (I120-$I$135)^2, (J120-$J$135)^2))</f>
        <v>0.37203266590216238</v>
      </c>
      <c r="O120" s="20">
        <f t="shared" si="18"/>
        <v>0.37203266590216238</v>
      </c>
      <c r="P120" s="20" t="str">
        <f t="shared" si="19"/>
        <v>C3</v>
      </c>
    </row>
    <row r="121" spans="7:16" ht="15.75" thickBot="1" x14ac:dyDescent="0.3">
      <c r="G121" s="20">
        <v>43</v>
      </c>
      <c r="H121" s="21">
        <v>1</v>
      </c>
      <c r="I121" s="21">
        <v>1</v>
      </c>
      <c r="J121" s="21">
        <v>2</v>
      </c>
      <c r="K121" s="22"/>
      <c r="L121" s="20">
        <f>SQRT(SUM((H121-$H$94)^2, (I121-$I$94)^2, (J121-$J$94)^2))</f>
        <v>1.6400459421981983</v>
      </c>
      <c r="M121" s="20">
        <f>SQRT(SUM((H121-$H$117)^2, (I121-$I$117)^2, (J121-$J$117)^2))</f>
        <v>2.7652656680463874</v>
      </c>
      <c r="N121" s="20">
        <f>SQRT(SUM((H121-$H$135)^2, (I121-$I$135)^2, (J121-$J$135)^2))</f>
        <v>0.37203266590216238</v>
      </c>
      <c r="O121" s="20">
        <f t="shared" si="18"/>
        <v>0.37203266590216238</v>
      </c>
      <c r="P121" s="20" t="str">
        <f t="shared" si="19"/>
        <v>C3</v>
      </c>
    </row>
    <row r="122" spans="7:16" ht="15.75" thickBot="1" x14ac:dyDescent="0.3">
      <c r="G122" s="20">
        <v>45</v>
      </c>
      <c r="H122" s="21">
        <v>1</v>
      </c>
      <c r="I122" s="21">
        <v>1</v>
      </c>
      <c r="J122" s="21">
        <v>2</v>
      </c>
      <c r="K122" s="22"/>
      <c r="L122" s="20">
        <f>SQRT(SUM((H122-$H$94)^2, (I122-$I$94)^2, (J122-$J$94)^2))</f>
        <v>1.6400459421981983</v>
      </c>
      <c r="M122" s="20">
        <f>SQRT(SUM((H122-$H$117)^2, (I122-$I$117)^2, (J122-$J$117)^2))</f>
        <v>2.7652656680463874</v>
      </c>
      <c r="N122" s="20">
        <f>SQRT(SUM((H122-$H$135)^2, (I122-$I$135)^2, (J122-$J$135)^2))</f>
        <v>0.37203266590216238</v>
      </c>
      <c r="O122" s="20">
        <f t="shared" si="18"/>
        <v>0.37203266590216238</v>
      </c>
      <c r="P122" s="20" t="str">
        <f t="shared" si="19"/>
        <v>C3</v>
      </c>
    </row>
    <row r="123" spans="7:16" ht="15.75" thickBot="1" x14ac:dyDescent="0.3">
      <c r="G123" s="20">
        <v>46</v>
      </c>
      <c r="H123" s="21">
        <v>1</v>
      </c>
      <c r="I123" s="21">
        <v>1</v>
      </c>
      <c r="J123" s="21">
        <v>2</v>
      </c>
      <c r="K123" s="22"/>
      <c r="L123" s="20">
        <f>SQRT(SUM((H123-$H$94)^2, (I123-$I$94)^2, (J123-$J$94)^2))</f>
        <v>1.6400459421981983</v>
      </c>
      <c r="M123" s="20">
        <f>SQRT(SUM((H123-$H$117)^2, (I123-$I$117)^2, (J123-$J$117)^2))</f>
        <v>2.7652656680463874</v>
      </c>
      <c r="N123" s="20">
        <f>SQRT(SUM((H123-$H$135)^2, (I123-$I$135)^2, (J123-$J$135)^2))</f>
        <v>0.37203266590216238</v>
      </c>
      <c r="O123" s="20">
        <f t="shared" si="18"/>
        <v>0.37203266590216238</v>
      </c>
      <c r="P123" s="20" t="str">
        <f t="shared" si="19"/>
        <v>C3</v>
      </c>
    </row>
    <row r="124" spans="7:16" ht="15.75" thickBot="1" x14ac:dyDescent="0.3">
      <c r="G124" s="20">
        <v>48</v>
      </c>
      <c r="H124" s="21">
        <v>1</v>
      </c>
      <c r="I124" s="21">
        <v>1</v>
      </c>
      <c r="J124" s="21">
        <v>2</v>
      </c>
      <c r="K124" s="22"/>
      <c r="L124" s="20">
        <f>SQRT(SUM((H124-$H$94)^2, (I124-$I$94)^2, (J124-$J$94)^2))</f>
        <v>1.6400459421981983</v>
      </c>
      <c r="M124" s="20">
        <f>SQRT(SUM((H124-$H$117)^2, (I124-$I$117)^2, (J124-$J$117)^2))</f>
        <v>2.7652656680463874</v>
      </c>
      <c r="N124" s="20">
        <f>SQRT(SUM((H124-$H$135)^2, (I124-$I$135)^2, (J124-$J$135)^2))</f>
        <v>0.37203266590216238</v>
      </c>
      <c r="O124" s="20">
        <f t="shared" si="18"/>
        <v>0.37203266590216238</v>
      </c>
      <c r="P124" s="20" t="str">
        <f t="shared" si="19"/>
        <v>C3</v>
      </c>
    </row>
    <row r="125" spans="7:16" ht="15.75" thickBot="1" x14ac:dyDescent="0.3">
      <c r="G125" s="20">
        <v>49</v>
      </c>
      <c r="H125" s="21">
        <v>1</v>
      </c>
      <c r="I125" s="21">
        <v>1</v>
      </c>
      <c r="J125" s="21">
        <v>2</v>
      </c>
      <c r="K125" s="22"/>
      <c r="L125" s="20">
        <f>SQRT(SUM((H125-$H$94)^2, (I125-$I$94)^2, (J125-$J$94)^2))</f>
        <v>1.6400459421981983</v>
      </c>
      <c r="M125" s="20">
        <f>SQRT(SUM((H125-$H$117)^2, (I125-$I$117)^2, (J125-$J$117)^2))</f>
        <v>2.7652656680463874</v>
      </c>
      <c r="N125" s="20">
        <f>SQRT(SUM((H125-$H$135)^2, (I125-$I$135)^2, (J125-$J$135)^2))</f>
        <v>0.37203266590216238</v>
      </c>
      <c r="O125" s="20">
        <f t="shared" si="18"/>
        <v>0.37203266590216238</v>
      </c>
      <c r="P125" s="20" t="str">
        <f t="shared" si="19"/>
        <v>C3</v>
      </c>
    </row>
    <row r="126" spans="7:16" ht="15.75" thickBot="1" x14ac:dyDescent="0.3">
      <c r="G126" s="20">
        <v>53</v>
      </c>
      <c r="H126" s="21">
        <v>1</v>
      </c>
      <c r="I126" s="21">
        <v>1</v>
      </c>
      <c r="J126" s="21">
        <v>2</v>
      </c>
      <c r="K126" s="22"/>
      <c r="L126" s="20">
        <f>SQRT(SUM((H126-$H$94)^2, (I126-$I$94)^2, (J126-$J$94)^2))</f>
        <v>1.6400459421981983</v>
      </c>
      <c r="M126" s="20">
        <f>SQRT(SUM((H126-$H$117)^2, (I126-$I$117)^2, (J126-$J$117)^2))</f>
        <v>2.7652656680463874</v>
      </c>
      <c r="N126" s="20">
        <f>SQRT(SUM((H126-$H$135)^2, (I126-$I$135)^2, (J126-$J$135)^2))</f>
        <v>0.37203266590216238</v>
      </c>
      <c r="O126" s="20">
        <f t="shared" si="18"/>
        <v>0.37203266590216238</v>
      </c>
      <c r="P126" s="20" t="str">
        <f t="shared" si="19"/>
        <v>C3</v>
      </c>
    </row>
    <row r="127" spans="7:16" ht="15.75" thickBot="1" x14ac:dyDescent="0.3">
      <c r="G127" s="20">
        <v>54</v>
      </c>
      <c r="H127" s="21">
        <v>1</v>
      </c>
      <c r="I127" s="21">
        <v>1</v>
      </c>
      <c r="J127" s="21">
        <v>2</v>
      </c>
      <c r="K127" s="22"/>
      <c r="L127" s="20">
        <f>SQRT(SUM((H127-$H$94)^2, (I127-$I$94)^2, (J127-$J$94)^2))</f>
        <v>1.6400459421981983</v>
      </c>
      <c r="M127" s="20">
        <f>SQRT(SUM((H127-$H$117)^2, (I127-$I$117)^2, (J127-$J$117)^2))</f>
        <v>2.7652656680463874</v>
      </c>
      <c r="N127" s="20">
        <f>SQRT(SUM((H127-$H$135)^2, (I127-$I$135)^2, (J127-$J$135)^2))</f>
        <v>0.37203266590216238</v>
      </c>
      <c r="O127" s="20">
        <f t="shared" si="18"/>
        <v>0.37203266590216238</v>
      </c>
      <c r="P127" s="20" t="str">
        <f t="shared" si="19"/>
        <v>C3</v>
      </c>
    </row>
    <row r="128" spans="7:16" ht="15.75" thickBot="1" x14ac:dyDescent="0.3">
      <c r="G128" s="20">
        <v>55</v>
      </c>
      <c r="H128" s="21">
        <v>1</v>
      </c>
      <c r="I128" s="21">
        <v>1</v>
      </c>
      <c r="J128" s="21">
        <v>2</v>
      </c>
      <c r="K128" s="22"/>
      <c r="L128" s="20">
        <f>SQRT(SUM((H128-$H$94)^2, (I128-$I$94)^2, (J128-$J$94)^2))</f>
        <v>1.6400459421981983</v>
      </c>
      <c r="M128" s="20">
        <f>SQRT(SUM((H128-$H$117)^2, (I128-$I$117)^2, (J128-$J$117)^2))</f>
        <v>2.7652656680463874</v>
      </c>
      <c r="N128" s="20">
        <f>SQRT(SUM((H128-$H$135)^2, (I128-$I$135)^2, (J128-$J$135)^2))</f>
        <v>0.37203266590216238</v>
      </c>
      <c r="O128" s="20">
        <f t="shared" si="18"/>
        <v>0.37203266590216238</v>
      </c>
      <c r="P128" s="20" t="str">
        <f t="shared" si="19"/>
        <v>C3</v>
      </c>
    </row>
    <row r="129" spans="7:16" ht="15.75" thickBot="1" x14ac:dyDescent="0.3">
      <c r="G129" s="20">
        <v>1</v>
      </c>
      <c r="H129" s="21">
        <v>2</v>
      </c>
      <c r="I129" s="21">
        <v>1</v>
      </c>
      <c r="J129" s="21">
        <v>2</v>
      </c>
      <c r="K129" s="22"/>
      <c r="L129" s="20">
        <f>SQRT(SUM((H129-$H$94)^2, (I129-$I$94)^2, (J129-$J$94)^2))</f>
        <v>1.8932742893268368</v>
      </c>
      <c r="M129" s="20">
        <f>SQRT(SUM((H129-$H$117)^2, (I129-$I$117)^2, (J129-$J$117)^2))</f>
        <v>2.6818181818181817</v>
      </c>
      <c r="N129" s="20">
        <f>SQRT(SUM((H129-$H$135)^2, (I129-$I$135)^2, (J129-$J$135)^2))</f>
        <v>0.65766705220582045</v>
      </c>
      <c r="O129" s="20">
        <f t="shared" si="18"/>
        <v>0.65766705220582045</v>
      </c>
      <c r="P129" s="20" t="str">
        <f t="shared" si="19"/>
        <v>C3</v>
      </c>
    </row>
    <row r="130" spans="7:16" ht="15.75" thickBot="1" x14ac:dyDescent="0.3">
      <c r="G130" s="20">
        <v>36</v>
      </c>
      <c r="H130" s="21">
        <v>2</v>
      </c>
      <c r="I130" s="21">
        <v>2</v>
      </c>
      <c r="J130" s="21">
        <v>2</v>
      </c>
      <c r="K130" s="22"/>
      <c r="L130" s="20">
        <f>SQRT(SUM((H130-$H$94)^2, (I130-$I$94)^2, (J130-$J$94)^2))</f>
        <v>1.1494910351495555</v>
      </c>
      <c r="M130" s="20">
        <f>SQRT(SUM((H130-$H$117)^2, (I130-$I$117)^2, (J130-$J$117)^2))</f>
        <v>1.7086314662920454</v>
      </c>
      <c r="N130" s="20">
        <f>SQRT(SUM((H130-$H$135)^2, (I130-$I$135)^2, (J130-$J$135)^2))</f>
        <v>1.0941808963375454</v>
      </c>
      <c r="O130" s="20">
        <f t="shared" si="18"/>
        <v>1.0941808963375454</v>
      </c>
      <c r="P130" s="20" t="str">
        <f t="shared" si="19"/>
        <v>C3</v>
      </c>
    </row>
    <row r="131" spans="7:16" ht="15.75" thickBot="1" x14ac:dyDescent="0.3">
      <c r="G131" s="20">
        <v>41</v>
      </c>
      <c r="H131" s="21">
        <v>2</v>
      </c>
      <c r="I131" s="21">
        <v>1</v>
      </c>
      <c r="J131" s="21">
        <v>2</v>
      </c>
      <c r="K131" s="22"/>
      <c r="L131" s="20">
        <f>SQRT(SUM((H131-$H$94)^2, (I131-$I$94)^2, (J131-$J$94)^2))</f>
        <v>1.8932742893268368</v>
      </c>
      <c r="M131" s="20">
        <f>SQRT(SUM((H131-$H$117)^2, (I131-$I$117)^2, (J131-$J$117)^2))</f>
        <v>2.6818181818181817</v>
      </c>
      <c r="N131" s="20">
        <f>SQRT(SUM((H131-$H$135)^2, (I131-$I$135)^2, (J131-$J$135)^2))</f>
        <v>0.65766705220582045</v>
      </c>
      <c r="O131" s="20">
        <f t="shared" si="18"/>
        <v>0.65766705220582045</v>
      </c>
      <c r="P131" s="20" t="str">
        <f t="shared" si="19"/>
        <v>C3</v>
      </c>
    </row>
    <row r="132" spans="7:16" ht="15.75" thickBot="1" x14ac:dyDescent="0.3">
      <c r="G132" s="20">
        <v>47</v>
      </c>
      <c r="H132" s="21">
        <v>2</v>
      </c>
      <c r="I132" s="21">
        <v>1</v>
      </c>
      <c r="J132" s="21">
        <v>2</v>
      </c>
      <c r="K132" s="22"/>
      <c r="L132" s="20">
        <f>SQRT(SUM((H132-$H$94)^2, (I132-$I$94)^2, (J132-$J$94)^2))</f>
        <v>1.8932742893268368</v>
      </c>
      <c r="M132" s="20">
        <f>SQRT(SUM((H132-$H$117)^2, (I132-$I$117)^2, (J132-$J$117)^2))</f>
        <v>2.6818181818181817</v>
      </c>
      <c r="N132" s="20">
        <f>SQRT(SUM((H132-$H$135)^2, (I132-$I$135)^2, (J132-$J$135)^2))</f>
        <v>0.65766705220582045</v>
      </c>
      <c r="O132" s="20">
        <f t="shared" si="18"/>
        <v>0.65766705220582045</v>
      </c>
      <c r="P132" s="20" t="str">
        <f t="shared" si="19"/>
        <v>C3</v>
      </c>
    </row>
    <row r="133" spans="7:16" ht="15.75" thickBot="1" x14ac:dyDescent="0.3">
      <c r="G133" s="20">
        <v>50</v>
      </c>
      <c r="H133" s="21">
        <v>2</v>
      </c>
      <c r="I133" s="21">
        <v>2</v>
      </c>
      <c r="J133" s="21">
        <v>2</v>
      </c>
      <c r="K133" s="22"/>
      <c r="L133" s="20">
        <f>SQRT(SUM((H133-$H$94)^2, (I133-$I$94)^2, (J133-$J$94)^2))</f>
        <v>1.1494910351495555</v>
      </c>
      <c r="M133" s="20">
        <f>SQRT(SUM((H133-$H$117)^2, (I133-$I$117)^2, (J133-$J$117)^2))</f>
        <v>1.7086314662920454</v>
      </c>
      <c r="N133" s="20">
        <f>SQRT(SUM((H133-$H$135)^2, (I133-$I$135)^2, (J133-$J$135)^2))</f>
        <v>1.0941808963375454</v>
      </c>
      <c r="O133" s="20">
        <f t="shared" si="18"/>
        <v>1.0941808963375454</v>
      </c>
      <c r="P133" s="20" t="str">
        <f t="shared" si="19"/>
        <v>C3</v>
      </c>
    </row>
    <row r="134" spans="7:16" ht="15.75" thickBot="1" x14ac:dyDescent="0.3">
      <c r="G134" s="20">
        <v>56</v>
      </c>
      <c r="H134" s="21">
        <v>2</v>
      </c>
      <c r="I134" s="21">
        <v>1</v>
      </c>
      <c r="J134" s="21">
        <v>2</v>
      </c>
      <c r="K134" s="22"/>
      <c r="L134" s="20">
        <f>SQRT(SUM((H134-$H$94)^2, (I134-$I$94)^2, (J134-$J$94)^2))</f>
        <v>1.8932742893268368</v>
      </c>
      <c r="M134" s="20">
        <f>SQRT(SUM((H134-$H$117)^2, (I134-$I$117)^2, (J134-$J$117)^2))</f>
        <v>2.6818181818181817</v>
      </c>
      <c r="N134" s="20">
        <f>SQRT(SUM((H134-$H$135)^2, (I134-$I$135)^2, (J134-$J$135)^2))</f>
        <v>0.65766705220582045</v>
      </c>
      <c r="O134" s="20">
        <f t="shared" si="18"/>
        <v>0.65766705220582045</v>
      </c>
      <c r="P134" s="20" t="str">
        <f t="shared" si="19"/>
        <v>C3</v>
      </c>
    </row>
    <row r="135" spans="7:16" ht="15.75" thickBot="1" x14ac:dyDescent="0.3">
      <c r="G135" s="30" t="s">
        <v>4</v>
      </c>
      <c r="H135" s="30">
        <f>AVERAGE(H118:H134)</f>
        <v>1.3529411764705883</v>
      </c>
      <c r="I135" s="30">
        <f>AVERAGE(I118:I134)</f>
        <v>1.1176470588235294</v>
      </c>
      <c r="J135" s="30">
        <f>AVERAGE(J118:J134)</f>
        <v>2</v>
      </c>
      <c r="K135" s="30"/>
      <c r="L135" s="30"/>
      <c r="M135" s="30"/>
      <c r="N135" s="30"/>
      <c r="O135" s="30"/>
      <c r="P135" s="30"/>
    </row>
  </sheetData>
  <mergeCells count="3">
    <mergeCell ref="F3:O3"/>
    <mergeCell ref="G73:P73"/>
    <mergeCell ref="Q4:Z4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Aulia Zulfiana</dc:creator>
  <cp:lastModifiedBy>Rendi Firmansyah</cp:lastModifiedBy>
  <dcterms:created xsi:type="dcterms:W3CDTF">2024-01-23T01:00:48Z</dcterms:created>
  <dcterms:modified xsi:type="dcterms:W3CDTF">2024-01-23T09:20:30Z</dcterms:modified>
</cp:coreProperties>
</file>