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<sst xmlns="http://schemas.openxmlformats.org/spreadsheetml/2006/main" count="36" uniqueCount="34">
  <si>
    <t>Tenemos un proyecto conformado por 10 años con sus respectivos movimientos.</t>
  </si>
  <si>
    <t xml:space="preserve">CLACULO DEL TIR Y EL VAN </t>
  </si>
  <si>
    <t>AÑO</t>
  </si>
  <si>
    <t>INGRESOS</t>
  </si>
  <si>
    <t>EGRESOS</t>
  </si>
  <si>
    <t>FLUJO</t>
  </si>
  <si>
    <t>VAN</t>
  </si>
  <si>
    <t>TIR</t>
  </si>
  <si>
    <t>VAN O VPN</t>
  </si>
  <si>
    <t xml:space="preserve">TIO </t>
  </si>
  <si>
    <t>Tambien expresada en terminos efectivo anual.</t>
  </si>
  <si>
    <t xml:space="preserve">FLUJO --&gt; </t>
  </si>
  <si>
    <t>Resultado de los ingresos menos los egresos</t>
  </si>
  <si>
    <t>En algunos proyectos nos dan directamente la información del flujo.</t>
  </si>
  <si>
    <t>Ahora calculamos la TIR (Desde las funciones que tiene el excel). Debe cubrir todos los valores del FLUJO, incluido la inversión(-)</t>
  </si>
  <si>
    <r>
      <rPr>
        <rFont val="Calibri"/>
        <b/>
        <color theme="1"/>
        <sz val="11.0"/>
      </rPr>
      <t>NOTA</t>
    </r>
    <r>
      <rPr>
        <rFont val="Calibri"/>
        <color theme="1"/>
        <sz val="11.0"/>
      </rPr>
      <t>. --&gt; Debemos analizar que como en este caso es por años la TIR nos da una tasa efectiva anual. Si fuera mensual seria TIR mes etr.</t>
    </r>
  </si>
  <si>
    <t>Ahora iniciamos con el cálculo del VAN o VPN.</t>
  </si>
  <si>
    <t>Para calcular el VAN debemos conocer TASA DE RENTABILIDAD ESPERADA POR EL INVERSIONISTA. (TIO)</t>
  </si>
  <si>
    <t>El TIO puede tener diferentes nombres según el lugar de origen: TASA MINIMA DE RENDIMIENTO (Tasa Interna de Oportunidad). 10% la damos acorde con un studio.</t>
  </si>
  <si>
    <t>Sin embargo independientemente del nombre que se utilice  se debe tener claro que se trata de la tasa de interes que el inversionista espera obtener o ganar durante esa inversión.</t>
  </si>
  <si>
    <t xml:space="preserve">y que el inversionista solo se sentirá satisfecho cuando el proyecto cumpla o satisfaga esa espectativa de rendimiento que el inversionista esperá obtener. </t>
  </si>
  <si>
    <t>la TIR y la TIO deben estar en la misma denominación de %.</t>
  </si>
  <si>
    <t>Calculamos el VAN o VPN</t>
  </si>
  <si>
    <t xml:space="preserve">Utilizamos la función llamada VNA del excel. </t>
  </si>
  <si>
    <t>(TIR;(SUMA DE LOS FLUJOS SIN INCLUIR LA INVERSIÓN)+INVERSIÓN)</t>
  </si>
  <si>
    <t xml:space="preserve">AHORA CALCULAMOS EL VAN O VPN A TRÁVES DE UN SEGUNDO MÉTODO TRAYENDO AL VALOR PRESENTE O VALOR ACTUAL CADA UNO DE LOS FLUJOS QUE ESTAN EN EL FUTURO  </t>
  </si>
  <si>
    <t xml:space="preserve">nos ubicamos en la columna VAN. </t>
  </si>
  <si>
    <t>Iniciamos por colocar la inversion inicial en la primera celda.</t>
  </si>
  <si>
    <t>Ubicamos en las funciones que trae el excel VA.(Valor Actual)</t>
  </si>
  <si>
    <t>2, interpretación de la TIR y del VAN.</t>
  </si>
  <si>
    <t>TIR--&gt; Es la tasa de rentabilidad que tiene un proyecto.</t>
  </si>
  <si>
    <t>Significa: Tasa Interna de Rentabilidad, Tasa Interna de Rendimiento, Tasa Interna de Retorno.</t>
  </si>
  <si>
    <t>TIR --&gt; es la tasa de interés que hace que el VAN o VPN sea igual a cero.</t>
  </si>
  <si>
    <t>Si colocamos el valor de la TIR en la celda donde tenemos la TIO, observamos que el VAN sería igual a cero.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</si>
</sst>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$-240A]\ #,##0;[Red]\-[$$-240A]\ #,##0"/>
  </numFmts>
  <fonts count="8">
    <font>
      <sz val="11.0"/>
      <color theme="1"/>
      <name val="Calibri"/>
      <scheme val="minor"/>
    </font>
    <font>
      <color theme="1"/>
      <name val="Calibri"/>
      <scheme val="minor"/>
    </font>
    <font>
      <b/>
      <sz val="14.0"/>
      <color theme="1"/>
      <name val="Calibri"/>
    </font>
    <font>
      <b/>
      <sz val="11.0"/>
      <color theme="1"/>
      <name val="Calibri"/>
    </font>
    <font/>
    <font>
      <sz val="11.0"/>
      <color theme="1"/>
      <name val="Calibri"/>
    </font>
    <font>
      <sz val="11.0"/>
      <color rgb="FFFF0000"/>
      <name val="Calibri"/>
    </font>
    <font>
      <sz val="11.0"/>
      <color theme="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  <fill>
      <patternFill patternType="solid">
        <fgColor theme="9"/>
        <bgColor theme="9"/>
      </patternFill>
    </fill>
  </fills>
  <borders count="15">
    <border/>
    <border>
      <left/>
      <right/>
      <top/>
      <bottom/>
    </border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/>
      <bottom/>
    </border>
    <border>
      <top/>
      <bottom/>
    </border>
    <border>
      <right style="medium">
        <color rgb="FF000000"/>
      </right>
      <top/>
      <bottom/>
    </border>
    <border>
      <left style="medium">
        <color rgb="FF000000"/>
      </left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top/>
      <bottom style="medium">
        <color rgb="FF000000"/>
      </bottom>
    </border>
    <border>
      <top/>
      <bottom style="medium">
        <color rgb="FF000000"/>
      </bottom>
    </border>
    <border>
      <right style="medium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/>
    </xf>
    <xf borderId="1" fillId="2" fontId="3" numFmtId="0" xfId="0" applyAlignment="1" applyBorder="1" applyFill="1" applyFont="1">
      <alignment horizontal="center"/>
    </xf>
    <xf borderId="2" fillId="3" fontId="3" numFmtId="0" xfId="0" applyAlignment="1" applyBorder="1" applyFill="1" applyFont="1">
      <alignment horizontal="center"/>
    </xf>
    <xf borderId="3" fillId="0" fontId="4" numFmtId="0" xfId="0" applyBorder="1" applyFont="1"/>
    <xf borderId="4" fillId="0" fontId="4" numFmtId="0" xfId="0" applyBorder="1" applyFont="1"/>
    <xf borderId="5" fillId="0" fontId="5" numFmtId="0" xfId="0" applyBorder="1" applyFont="1"/>
    <xf borderId="5" fillId="0" fontId="6" numFmtId="0" xfId="0" applyBorder="1" applyFont="1"/>
    <xf borderId="6" fillId="3" fontId="7" numFmtId="0" xfId="0" applyAlignment="1" applyBorder="1" applyFont="1">
      <alignment horizontal="center"/>
    </xf>
    <xf borderId="7" fillId="0" fontId="4" numFmtId="0" xfId="0" applyBorder="1" applyFont="1"/>
    <xf borderId="8" fillId="0" fontId="4" numFmtId="0" xfId="0" applyBorder="1" applyFont="1"/>
    <xf borderId="5" fillId="0" fontId="5" numFmtId="164" xfId="0" applyBorder="1" applyFont="1" applyNumberFormat="1"/>
    <xf borderId="9" fillId="3" fontId="7" numFmtId="0" xfId="0" applyBorder="1" applyFont="1"/>
    <xf borderId="5" fillId="3" fontId="5" numFmtId="0" xfId="0" applyBorder="1" applyFont="1"/>
    <xf borderId="5" fillId="3" fontId="7" numFmtId="10" xfId="0" applyBorder="1" applyFont="1" applyNumberFormat="1"/>
    <xf borderId="10" fillId="3" fontId="7" numFmtId="0" xfId="0" applyBorder="1" applyFont="1"/>
    <xf borderId="11" fillId="3" fontId="7" numFmtId="0" xfId="0" applyAlignment="1" applyBorder="1" applyFont="1">
      <alignment horizontal="center"/>
    </xf>
    <xf borderId="12" fillId="0" fontId="4" numFmtId="0" xfId="0" applyBorder="1" applyFont="1"/>
    <xf borderId="13" fillId="0" fontId="4" numFmtId="0" xfId="0" applyBorder="1" applyFont="1"/>
    <xf borderId="5" fillId="3" fontId="3" numFmtId="0" xfId="0" applyBorder="1" applyFont="1"/>
    <xf borderId="5" fillId="3" fontId="7" numFmtId="164" xfId="0" applyBorder="1" applyFont="1" applyNumberFormat="1"/>
    <xf borderId="5" fillId="3" fontId="7" numFmtId="9" xfId="0" applyBorder="1" applyFont="1" applyNumberFormat="1"/>
    <xf borderId="5" fillId="3" fontId="7" numFmtId="0" xfId="0" applyBorder="1" applyFont="1"/>
    <xf borderId="14" fillId="0" fontId="5" numFmtId="164" xfId="0" applyBorder="1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1.png"/><Relationship Id="rId3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53</xdr:row>
      <xdr:rowOff>0</xdr:rowOff>
    </xdr:from>
    <xdr:ext cx="6238875" cy="3781425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</xdr:colOff>
      <xdr:row>73</xdr:row>
      <xdr:rowOff>9525</xdr:rowOff>
    </xdr:from>
    <xdr:ext cx="6315075" cy="372427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93</xdr:row>
      <xdr:rowOff>0</xdr:rowOff>
    </xdr:from>
    <xdr:ext cx="6219825" cy="3581400"/>
    <xdr:pic>
      <xdr:nvPicPr>
        <xdr:cNvPr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5" width="10.71"/>
    <col customWidth="1" min="6" max="6" width="14.86"/>
    <col customWidth="1" min="7" max="7" width="3.14"/>
    <col customWidth="1" min="8" max="8" width="10.71"/>
    <col customWidth="1" min="9" max="9" width="3.86"/>
    <col customWidth="1" min="10" max="10" width="8.29"/>
    <col customWidth="1" min="11" max="11" width="13.86"/>
    <col customWidth="1" min="12" max="12" width="5.0"/>
    <col customWidth="1" min="13" max="26" width="10.71"/>
  </cols>
  <sheetData>
    <row r="1">
      <c r="A1" s="1" t="s">
        <v>0</v>
      </c>
    </row>
    <row r="3">
      <c r="B3" s="2" t="s">
        <v>1</v>
      </c>
    </row>
    <row r="4"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I4" s="4" t="s">
        <v>7</v>
      </c>
      <c r="J4" s="5"/>
      <c r="K4" s="5"/>
      <c r="L4" s="6"/>
    </row>
    <row r="5">
      <c r="B5" s="7">
        <v>0.0</v>
      </c>
      <c r="C5" s="7"/>
      <c r="D5" s="7">
        <v>2000.0</v>
      </c>
      <c r="E5" s="8">
        <f t="shared" ref="E5:E15" si="1">C5-D5</f>
        <v>-2000</v>
      </c>
      <c r="F5" s="7">
        <f>E5</f>
        <v>-2000</v>
      </c>
      <c r="I5" s="9"/>
      <c r="J5" s="10"/>
      <c r="K5" s="10"/>
      <c r="L5" s="11"/>
    </row>
    <row r="6">
      <c r="B6" s="7">
        <v>1.0</v>
      </c>
      <c r="C6" s="7">
        <v>1000.0</v>
      </c>
      <c r="D6" s="7">
        <v>900.0</v>
      </c>
      <c r="E6" s="7">
        <f t="shared" si="1"/>
        <v>100</v>
      </c>
      <c r="F6" s="12">
        <f t="shared" ref="F6:F15" si="2">PV($K$14,B6,,-E6)</f>
        <v>90.90909091</v>
      </c>
      <c r="I6" s="13"/>
      <c r="J6" s="14" t="s">
        <v>7</v>
      </c>
      <c r="K6" s="15">
        <f>IRR(E5:E15)</f>
        <v>0.1588238933</v>
      </c>
      <c r="L6" s="16"/>
    </row>
    <row r="7">
      <c r="B7" s="7">
        <v>2.0</v>
      </c>
      <c r="C7" s="7">
        <v>1300.0</v>
      </c>
      <c r="D7" s="7">
        <v>800.0</v>
      </c>
      <c r="E7" s="7">
        <f t="shared" si="1"/>
        <v>500</v>
      </c>
      <c r="F7" s="12">
        <f t="shared" si="2"/>
        <v>413.2231405</v>
      </c>
      <c r="I7" s="9"/>
      <c r="J7" s="10"/>
      <c r="K7" s="10"/>
      <c r="L7" s="11"/>
    </row>
    <row r="8">
      <c r="B8" s="7">
        <v>3.0</v>
      </c>
      <c r="C8" s="7">
        <v>1800.0</v>
      </c>
      <c r="D8" s="7">
        <v>1200.0</v>
      </c>
      <c r="E8" s="7">
        <f t="shared" si="1"/>
        <v>600</v>
      </c>
      <c r="F8" s="12">
        <f t="shared" si="2"/>
        <v>450.7888805</v>
      </c>
      <c r="I8" s="17"/>
      <c r="J8" s="18"/>
      <c r="K8" s="18"/>
      <c r="L8" s="19"/>
    </row>
    <row r="9">
      <c r="B9" s="7">
        <v>4.0</v>
      </c>
      <c r="C9" s="7">
        <v>1200.0</v>
      </c>
      <c r="D9" s="7">
        <v>1000.0</v>
      </c>
      <c r="E9" s="7">
        <f t="shared" si="1"/>
        <v>200</v>
      </c>
      <c r="F9" s="12">
        <f t="shared" si="2"/>
        <v>136.6026911</v>
      </c>
    </row>
    <row r="10">
      <c r="B10" s="7">
        <v>5.0</v>
      </c>
      <c r="C10" s="7">
        <v>1400.0</v>
      </c>
      <c r="D10" s="7">
        <v>800.0</v>
      </c>
      <c r="E10" s="7">
        <f t="shared" si="1"/>
        <v>600</v>
      </c>
      <c r="F10" s="12">
        <f t="shared" si="2"/>
        <v>372.5527938</v>
      </c>
    </row>
    <row r="11">
      <c r="B11" s="7">
        <v>6.0</v>
      </c>
      <c r="C11" s="7">
        <v>1100.0</v>
      </c>
      <c r="D11" s="7">
        <v>1200.0</v>
      </c>
      <c r="E11" s="8">
        <f t="shared" si="1"/>
        <v>-100</v>
      </c>
      <c r="F11" s="12">
        <f t="shared" si="2"/>
        <v>-56.44739301</v>
      </c>
      <c r="I11" s="4" t="s">
        <v>8</v>
      </c>
      <c r="J11" s="5"/>
      <c r="K11" s="5"/>
      <c r="L11" s="6"/>
    </row>
    <row r="12">
      <c r="B12" s="7">
        <v>7.0</v>
      </c>
      <c r="C12" s="7">
        <v>1700.0</v>
      </c>
      <c r="D12" s="7">
        <v>1400.0</v>
      </c>
      <c r="E12" s="7">
        <f t="shared" si="1"/>
        <v>300</v>
      </c>
      <c r="F12" s="12">
        <f t="shared" si="2"/>
        <v>153.9474355</v>
      </c>
      <c r="I12" s="9"/>
      <c r="J12" s="10"/>
      <c r="K12" s="10"/>
      <c r="L12" s="11"/>
    </row>
    <row r="13">
      <c r="B13" s="7">
        <v>8.0</v>
      </c>
      <c r="C13" s="7">
        <v>1800.0</v>
      </c>
      <c r="D13" s="7">
        <v>600.0</v>
      </c>
      <c r="E13" s="7">
        <f t="shared" si="1"/>
        <v>1200</v>
      </c>
      <c r="F13" s="12">
        <f t="shared" si="2"/>
        <v>559.8088563</v>
      </c>
      <c r="I13" s="13"/>
      <c r="J13" s="20" t="s">
        <v>6</v>
      </c>
      <c r="K13" s="21">
        <f t="array" ref="K13">NPV(K14,E6:E15)+E5</f>
        <v>649.5798021</v>
      </c>
      <c r="L13" s="16"/>
    </row>
    <row r="14">
      <c r="B14" s="7">
        <v>9.0</v>
      </c>
      <c r="C14" s="7">
        <v>1600.0</v>
      </c>
      <c r="D14" s="7">
        <v>900.0</v>
      </c>
      <c r="E14" s="7">
        <f t="shared" si="1"/>
        <v>700</v>
      </c>
      <c r="F14" s="12">
        <f t="shared" si="2"/>
        <v>296.8683329</v>
      </c>
      <c r="I14" s="14"/>
      <c r="J14" s="20" t="s">
        <v>9</v>
      </c>
      <c r="K14" s="22">
        <v>0.1</v>
      </c>
      <c r="L14" s="23"/>
      <c r="M14" s="1" t="s">
        <v>10</v>
      </c>
    </row>
    <row r="15">
      <c r="B15" s="7">
        <v>10.0</v>
      </c>
      <c r="C15" s="7">
        <v>1500.0</v>
      </c>
      <c r="D15" s="7">
        <v>900.0</v>
      </c>
      <c r="E15" s="7">
        <f t="shared" si="1"/>
        <v>600</v>
      </c>
      <c r="F15" s="12">
        <f t="shared" si="2"/>
        <v>231.3259737</v>
      </c>
      <c r="I15" s="17"/>
      <c r="J15" s="18"/>
      <c r="K15" s="18"/>
      <c r="L15" s="19"/>
    </row>
    <row r="16">
      <c r="F16" s="24">
        <f>SUM(F5:F15)</f>
        <v>649.5798021</v>
      </c>
    </row>
    <row r="19">
      <c r="A19" s="25" t="s">
        <v>11</v>
      </c>
      <c r="B19" s="1" t="s">
        <v>12</v>
      </c>
    </row>
    <row r="20">
      <c r="A20" s="1" t="s">
        <v>13</v>
      </c>
    </row>
    <row r="21" ht="15.75" customHeight="1">
      <c r="A21" s="1" t="s">
        <v>14</v>
      </c>
    </row>
    <row r="22" ht="15.75" customHeight="1">
      <c r="A22" s="1" t="s">
        <v>15</v>
      </c>
    </row>
    <row r="23" ht="15.75" customHeight="1"/>
    <row r="24" ht="15.75" customHeight="1">
      <c r="A24" s="1" t="s">
        <v>16</v>
      </c>
    </row>
    <row r="25" ht="15.75" customHeight="1"/>
    <row r="26" ht="15.75" customHeight="1">
      <c r="A26" s="1" t="s">
        <v>17</v>
      </c>
    </row>
    <row r="27" ht="15.75" customHeight="1">
      <c r="A27" s="1" t="s">
        <v>18</v>
      </c>
    </row>
    <row r="28" ht="15.75" customHeight="1"/>
    <row r="29" ht="15.75" customHeight="1">
      <c r="A29" s="1" t="s">
        <v>19</v>
      </c>
    </row>
    <row r="30" ht="15.75" customHeight="1">
      <c r="A30" s="1" t="s">
        <v>20</v>
      </c>
    </row>
    <row r="31" ht="15.75" customHeight="1"/>
    <row r="32" ht="15.75" customHeight="1">
      <c r="A32" s="1" t="s">
        <v>21</v>
      </c>
    </row>
    <row r="33" ht="15.75" customHeight="1"/>
    <row r="34" ht="15.75" customHeight="1">
      <c r="A34" s="25" t="s">
        <v>22</v>
      </c>
    </row>
    <row r="35" ht="15.75" customHeight="1"/>
    <row r="36" ht="15.75" customHeight="1">
      <c r="A36" s="1" t="s">
        <v>23</v>
      </c>
    </row>
    <row r="37" ht="15.75" customHeight="1">
      <c r="A37" s="1" t="s">
        <v>24</v>
      </c>
    </row>
    <row r="38" ht="15.75" customHeight="1"/>
    <row r="39" ht="15.75" customHeight="1">
      <c r="A39" s="25" t="s">
        <v>25</v>
      </c>
    </row>
    <row r="40" ht="15.75" customHeight="1"/>
    <row r="41" ht="15.75" customHeight="1">
      <c r="A41" s="1" t="s">
        <v>26</v>
      </c>
    </row>
    <row r="42" ht="15.75" customHeight="1">
      <c r="A42" s="1" t="s">
        <v>27</v>
      </c>
    </row>
    <row r="43" ht="15.75" customHeight="1">
      <c r="A43" s="1" t="s">
        <v>28</v>
      </c>
    </row>
    <row r="44" ht="15.75" customHeight="1"/>
    <row r="45" ht="15.75" customHeight="1">
      <c r="A45" s="25" t="s">
        <v>29</v>
      </c>
    </row>
    <row r="46" ht="15.75" customHeight="1"/>
    <row r="47" ht="15.75" customHeight="1">
      <c r="A47" s="1" t="s">
        <v>30</v>
      </c>
    </row>
    <row r="48" ht="15.75" customHeight="1">
      <c r="A48" s="1" t="s">
        <v>31</v>
      </c>
    </row>
    <row r="49" ht="15.75" customHeight="1">
      <c r="A49" s="1" t="s">
        <v>32</v>
      </c>
    </row>
    <row r="50" ht="15.75" customHeight="1"/>
    <row r="51" ht="15.75" customHeight="1">
      <c r="A51" s="1" t="s">
        <v>33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B3:F3"/>
    <mergeCell ref="I4:L4"/>
    <mergeCell ref="I5:L5"/>
    <mergeCell ref="I7:L7"/>
    <mergeCell ref="I8:L8"/>
    <mergeCell ref="I11:L11"/>
    <mergeCell ref="I12:L12"/>
    <mergeCell ref="I15:L15"/>
  </mergeCells>
  <printOptions/>
  <pageMargins bottom="0.75" footer="0.0" header="0.0" left="0.7" right="0.7" top="0.75"/>
  <pageSetup orientation="landscape"/>
  <drawing r:id="rId1"/>
</worksheet>
</file>