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\ViaPrata\_documento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I27" i="1"/>
  <c r="K21" i="1"/>
  <c r="H21" i="1"/>
  <c r="F21" i="1"/>
  <c r="G21" i="1"/>
  <c r="E21" i="1"/>
  <c r="H27" i="1"/>
  <c r="G27" i="1"/>
  <c r="F27" i="1"/>
  <c r="E27" i="1"/>
  <c r="D27" i="1"/>
  <c r="K4" i="1"/>
  <c r="H4" i="1"/>
  <c r="N9" i="1"/>
  <c r="N8" i="1"/>
  <c r="O8" i="1"/>
  <c r="O7" i="1"/>
  <c r="M7" i="1"/>
  <c r="D21" i="1"/>
  <c r="C21" i="1"/>
  <c r="K27" i="1" l="1"/>
  <c r="L27" i="1"/>
</calcChain>
</file>

<file path=xl/sharedStrings.xml><?xml version="1.0" encoding="utf-8"?>
<sst xmlns="http://schemas.openxmlformats.org/spreadsheetml/2006/main" count="30" uniqueCount="30">
  <si>
    <t>PEÇA</t>
  </si>
  <si>
    <t>2101160</t>
  </si>
  <si>
    <t>CADASTRADA</t>
  </si>
  <si>
    <t>Fabrica (prota)</t>
  </si>
  <si>
    <t>Estoque (Bruto)</t>
  </si>
  <si>
    <t>Estoque (Banho)</t>
  </si>
  <si>
    <t>Estoque (Geral)</t>
  </si>
  <si>
    <t>data</t>
  </si>
  <si>
    <t>processo</t>
  </si>
  <si>
    <t>Saldo</t>
  </si>
  <si>
    <t>Peso (g)</t>
  </si>
  <si>
    <t>Transporte</t>
  </si>
  <si>
    <t>Peso Peça:</t>
  </si>
  <si>
    <t>Peso Pedra:</t>
  </si>
  <si>
    <t>BANHO</t>
  </si>
  <si>
    <t>Ref</t>
  </si>
  <si>
    <t>Pedra</t>
  </si>
  <si>
    <t>Peso Liquido:</t>
  </si>
  <si>
    <t>Total</t>
  </si>
  <si>
    <t>P. Bruto</t>
  </si>
  <si>
    <t>Quant.</t>
  </si>
  <si>
    <t>P. Pedras</t>
  </si>
  <si>
    <t>P.Liquido</t>
  </si>
  <si>
    <t>%</t>
  </si>
  <si>
    <t>Remessa</t>
  </si>
  <si>
    <t>Estoque (Refurbished)</t>
  </si>
  <si>
    <t>Estoque (Perdidadas)</t>
  </si>
  <si>
    <t>LOJA</t>
  </si>
  <si>
    <t>PEDIDA</t>
  </si>
  <si>
    <t>13/122014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</si>
</sst>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0000"/>
    <numFmt numFmtId="165" formatCode="0.0%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7"/>
  <sheetViews>
    <sheetView tabSelected="1" topLeftCell="A3" workbookViewId="0">
      <selection activeCell="F15" sqref="F15"/>
    </sheetView>
  </sheetViews>
  <sheetFormatPr defaultRowHeight="15" x14ac:dyDescent="0.25"/>
  <cols>
    <col min="1" max="2" width="2.42578125" customWidth="1"/>
    <col min="3" max="3" width="12.85546875" customWidth="1"/>
    <col min="4" max="5" width="19.5703125" style="6" customWidth="1"/>
    <col min="6" max="6" width="18.42578125" style="6" customWidth="1"/>
    <col min="7" max="7" width="18.140625" style="6" customWidth="1"/>
    <col min="8" max="10" width="20.42578125" style="6" customWidth="1"/>
    <col min="11" max="11" width="13.85546875" style="2" customWidth="1"/>
  </cols>
  <sheetData>
    <row r="3" spans="2:15" x14ac:dyDescent="0.25">
      <c r="B3" t="s">
        <v>0</v>
      </c>
      <c r="C3" s="1" t="s">
        <v>1</v>
      </c>
      <c r="D3" s="6" t="s">
        <v>2</v>
      </c>
      <c r="E3" s="6" t="s">
        <v>12</v>
      </c>
      <c r="F3" s="6">
        <v>12.07</v>
      </c>
      <c r="G3" s="6" t="s">
        <v>13</v>
      </c>
      <c r="H3" s="6">
        <v>5.5</v>
      </c>
    </row>
    <row r="4" spans="2:15" x14ac:dyDescent="0.25">
      <c r="E4" s="6" t="s">
        <v>17</v>
      </c>
      <c r="F4" s="6">
        <v>6.57</v>
      </c>
      <c r="G4" s="6" t="s">
        <v>18</v>
      </c>
      <c r="H4" s="10">
        <f>H3+F4</f>
        <v>12.07</v>
      </c>
      <c r="I4" s="10"/>
      <c r="J4" s="10"/>
      <c r="K4" s="11">
        <f>H3/F3</f>
        <v>0.45567522783761388</v>
      </c>
    </row>
    <row r="6" spans="2:15" x14ac:dyDescent="0.25">
      <c r="C6" t="s">
        <v>7</v>
      </c>
      <c r="D6" s="6" t="s">
        <v>3</v>
      </c>
      <c r="E6" s="6" t="s">
        <v>11</v>
      </c>
      <c r="F6" s="6" t="s">
        <v>4</v>
      </c>
      <c r="G6" s="6" t="s">
        <v>5</v>
      </c>
      <c r="H6" s="6" t="s">
        <v>6</v>
      </c>
      <c r="I6" s="6" t="s">
        <v>25</v>
      </c>
      <c r="J6" s="6" t="s">
        <v>26</v>
      </c>
      <c r="K6" s="2" t="s">
        <v>8</v>
      </c>
      <c r="L6" t="s">
        <v>10</v>
      </c>
      <c r="M6" s="6" t="s">
        <v>16</v>
      </c>
      <c r="N6">
        <v>338</v>
      </c>
    </row>
    <row r="7" spans="2:15" x14ac:dyDescent="0.25">
      <c r="C7" s="5">
        <v>41953</v>
      </c>
      <c r="D7" s="7">
        <v>28</v>
      </c>
      <c r="E7" s="7"/>
      <c r="F7" s="7"/>
      <c r="G7" s="7"/>
      <c r="H7" s="7"/>
      <c r="I7" s="7"/>
      <c r="J7" s="7"/>
      <c r="K7" s="9">
        <v>1</v>
      </c>
      <c r="L7">
        <v>338</v>
      </c>
      <c r="M7">
        <f>L7/28</f>
        <v>12.071428571428571</v>
      </c>
      <c r="N7">
        <v>154</v>
      </c>
      <c r="O7">
        <f>N7/N6*338</f>
        <v>154</v>
      </c>
    </row>
    <row r="8" spans="2:15" x14ac:dyDescent="0.25">
      <c r="C8" s="5">
        <v>41953</v>
      </c>
      <c r="D8" s="7">
        <v>-14</v>
      </c>
      <c r="E8" s="7">
        <v>14</v>
      </c>
      <c r="F8" s="7"/>
      <c r="G8" s="7"/>
      <c r="H8" s="7"/>
      <c r="I8" s="7"/>
      <c r="J8" s="7"/>
      <c r="K8" s="9">
        <v>2</v>
      </c>
      <c r="L8">
        <v>160</v>
      </c>
      <c r="N8">
        <f>N7/N6</f>
        <v>0.45562130177514792</v>
      </c>
      <c r="O8">
        <f>O7/28</f>
        <v>5.5</v>
      </c>
    </row>
    <row r="9" spans="2:15" x14ac:dyDescent="0.25">
      <c r="C9" s="5">
        <v>41954</v>
      </c>
      <c r="D9" s="7">
        <v>-14</v>
      </c>
      <c r="E9" s="7">
        <v>14</v>
      </c>
      <c r="F9" s="7"/>
      <c r="G9" s="7"/>
      <c r="H9" s="7"/>
      <c r="I9" s="7"/>
      <c r="J9" s="7"/>
      <c r="K9" s="9">
        <v>3</v>
      </c>
      <c r="L9">
        <v>170</v>
      </c>
      <c r="N9">
        <f>F3*N8</f>
        <v>5.4993491124260352</v>
      </c>
    </row>
    <row r="10" spans="2:15" x14ac:dyDescent="0.25">
      <c r="C10" s="5">
        <v>41955</v>
      </c>
      <c r="D10" s="7"/>
      <c r="E10" s="7">
        <v>-28</v>
      </c>
      <c r="F10" s="7">
        <v>28</v>
      </c>
      <c r="G10" s="7"/>
      <c r="H10" s="7"/>
      <c r="I10" s="7"/>
      <c r="J10" s="7"/>
      <c r="K10" s="9">
        <v>4</v>
      </c>
      <c r="L10">
        <v>334</v>
      </c>
    </row>
    <row r="11" spans="2:15" x14ac:dyDescent="0.25">
      <c r="C11" s="5">
        <v>41957</v>
      </c>
      <c r="D11" s="7"/>
      <c r="E11" s="7"/>
      <c r="F11" s="7">
        <v>-28</v>
      </c>
      <c r="G11" s="7">
        <v>28</v>
      </c>
      <c r="H11" s="7"/>
      <c r="I11" s="7"/>
      <c r="J11" s="7"/>
      <c r="K11" s="9">
        <v>5</v>
      </c>
      <c r="L11">
        <v>451</v>
      </c>
    </row>
    <row r="12" spans="2:15" x14ac:dyDescent="0.25">
      <c r="C12" s="5">
        <v>41983</v>
      </c>
      <c r="D12" s="7"/>
      <c r="E12" s="7"/>
      <c r="F12" s="7"/>
      <c r="G12" s="7">
        <v>-20</v>
      </c>
      <c r="H12" s="7">
        <v>20</v>
      </c>
      <c r="I12" s="7"/>
      <c r="J12" s="7"/>
      <c r="K12" s="9">
        <v>6</v>
      </c>
    </row>
    <row r="13" spans="2:15" x14ac:dyDescent="0.25">
      <c r="C13" s="5">
        <v>41983</v>
      </c>
      <c r="D13" s="7"/>
      <c r="E13" s="7"/>
      <c r="F13" s="7"/>
      <c r="G13" s="7">
        <v>-8</v>
      </c>
      <c r="H13" s="7"/>
      <c r="I13" s="7">
        <v>8</v>
      </c>
      <c r="J13" s="7"/>
      <c r="K13" s="9">
        <v>7</v>
      </c>
      <c r="L13">
        <v>448</v>
      </c>
    </row>
    <row r="14" spans="2:15" x14ac:dyDescent="0.25">
      <c r="C14" s="5">
        <v>41985</v>
      </c>
      <c r="D14" s="7">
        <v>4</v>
      </c>
      <c r="E14" s="7"/>
      <c r="F14" s="7"/>
      <c r="G14" s="7"/>
      <c r="H14" s="7"/>
      <c r="I14" s="7">
        <v>-8</v>
      </c>
      <c r="J14" s="7">
        <v>4</v>
      </c>
      <c r="K14" s="9">
        <v>8</v>
      </c>
    </row>
    <row r="15" spans="2:15" x14ac:dyDescent="0.25">
      <c r="C15" s="5" t="s">
        <v>29</v>
      </c>
      <c r="D15" s="7">
        <v>-4</v>
      </c>
      <c r="E15" s="7">
        <v>4</v>
      </c>
      <c r="F15" s="7"/>
      <c r="G15" s="7"/>
      <c r="H15" s="7"/>
      <c r="I15" s="7"/>
      <c r="J15" s="7"/>
      <c r="K15" s="9"/>
    </row>
    <row r="16" spans="2:15" x14ac:dyDescent="0.25">
      <c r="C16" s="5"/>
      <c r="D16" s="7"/>
      <c r="E16" s="7"/>
      <c r="F16" s="7"/>
      <c r="G16" s="7"/>
      <c r="H16" s="7"/>
      <c r="I16" s="7"/>
      <c r="J16" s="7"/>
      <c r="K16" s="9"/>
    </row>
    <row r="17" spans="3:12" x14ac:dyDescent="0.25">
      <c r="L17">
        <v>448</v>
      </c>
    </row>
    <row r="19" spans="3:12" x14ac:dyDescent="0.25">
      <c r="C19" t="s">
        <v>14</v>
      </c>
    </row>
    <row r="20" spans="3:12" x14ac:dyDescent="0.25">
      <c r="C20" t="s">
        <v>15</v>
      </c>
      <c r="D20" s="6" t="s">
        <v>20</v>
      </c>
      <c r="E20" s="6" t="s">
        <v>19</v>
      </c>
      <c r="F20" s="6" t="s">
        <v>21</v>
      </c>
      <c r="G20" s="6" t="s">
        <v>22</v>
      </c>
      <c r="H20" s="6" t="s">
        <v>23</v>
      </c>
      <c r="K20" s="2" t="s">
        <v>24</v>
      </c>
    </row>
    <row r="21" spans="3:12" ht="15.75" customHeight="1" x14ac:dyDescent="0.25">
      <c r="C21" t="str">
        <f>C3</f>
        <v>2101160</v>
      </c>
      <c r="D21" s="6">
        <f>SUM(G11)</f>
        <v>28</v>
      </c>
      <c r="E21" s="6">
        <f>H4*D21</f>
        <v>337.96000000000004</v>
      </c>
      <c r="F21" s="12">
        <f>D21*H3</f>
        <v>154</v>
      </c>
      <c r="G21" s="6">
        <f>F4*D21</f>
        <v>183.96</v>
      </c>
      <c r="H21" s="13">
        <f>K4</f>
        <v>0.45567522783761388</v>
      </c>
      <c r="I21" s="13"/>
      <c r="J21" s="13"/>
      <c r="K21" s="14">
        <f>K11</f>
        <v>5</v>
      </c>
    </row>
    <row r="22" spans="3:12" ht="13.5" hidden="1" customHeight="1" x14ac:dyDescent="0.25"/>
    <row r="23" spans="3:12" hidden="1" x14ac:dyDescent="0.25"/>
    <row r="24" spans="3:12" hidden="1" x14ac:dyDescent="0.25"/>
    <row r="25" spans="3:12" hidden="1" x14ac:dyDescent="0.25"/>
    <row r="26" spans="3:12" x14ac:dyDescent="0.25">
      <c r="H26" s="6" t="s">
        <v>27</v>
      </c>
      <c r="J26" s="6" t="s">
        <v>28</v>
      </c>
    </row>
    <row r="27" spans="3:12" s="3" customFormat="1" ht="26.25" x14ac:dyDescent="0.4">
      <c r="C27" s="3" t="s">
        <v>9</v>
      </c>
      <c r="D27" s="8">
        <f>SUM(D7:D16)</f>
        <v>0</v>
      </c>
      <c r="E27" s="8">
        <f>SUM(E7:E16)</f>
        <v>4</v>
      </c>
      <c r="F27" s="8">
        <f>SUM(F7:F16)</f>
        <v>0</v>
      </c>
      <c r="G27" s="8">
        <f>SUM(G7:G16)</f>
        <v>0</v>
      </c>
      <c r="H27" s="8">
        <f>SUM(H7:H16)</f>
        <v>20</v>
      </c>
      <c r="I27" s="8">
        <f>SUM(I7:I16)</f>
        <v>0</v>
      </c>
      <c r="J27" s="8">
        <f>SUM(J7:J16)</f>
        <v>4</v>
      </c>
      <c r="K27" s="3">
        <f>SUM(D27:G27)</f>
        <v>4</v>
      </c>
      <c r="L27" s="4">
        <f>SUM(D27:G27)</f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Faustino Gabriel Junior</dc:creator>
  <cp:lastModifiedBy>Rene Faustino Gabriel Junior</cp:lastModifiedBy>
  <dcterms:created xsi:type="dcterms:W3CDTF">2014-11-19T17:07:58Z</dcterms:created>
  <dcterms:modified xsi:type="dcterms:W3CDTF">2014-11-19T18:52:57Z</dcterms:modified>
</cp:coreProperties>
</file>