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nehorschinger/Hagenberg/5_Semester/BAC/Projekt/p01/Documentation/Documentation/ProjectDocumentation/"/>
    </mc:Choice>
  </mc:AlternateContent>
  <xr:revisionPtr revIDLastSave="0" documentId="13_ncr:1_{6D1E8445-3BA4-444A-BB70-FC24D2280A16}" xr6:coauthVersionLast="46" xr6:coauthVersionMax="46" xr10:uidLastSave="{00000000-0000-0000-0000-000000000000}"/>
  <bookViews>
    <workbookView xWindow="47020" yWindow="580" windowWidth="32280" windowHeight="21100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8" l="1"/>
  <c r="E4" i="7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AD19" i="7" s="1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E16" i="7" l="1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E19" i="7"/>
  <c r="AE22" i="7"/>
  <c r="E7" i="7"/>
  <c r="AE16" i="7" s="1"/>
  <c r="G16" i="7" l="1"/>
  <c r="F13" i="7"/>
  <c r="G13" i="7" s="1"/>
  <c r="AE13" i="7"/>
  <c r="AD20" i="7"/>
  <c r="J21" i="7"/>
  <c r="AD17" i="7"/>
  <c r="AF16" i="7" s="1"/>
  <c r="AD23" i="7"/>
  <c r="AF22" i="7" s="1"/>
  <c r="AD27" i="7"/>
  <c r="AD21" i="7"/>
  <c r="AD14" i="7"/>
  <c r="AD26" i="7"/>
  <c r="AF25" i="7" s="1"/>
  <c r="J18" i="7"/>
  <c r="AD18" i="7" s="1"/>
  <c r="AF19" i="7"/>
  <c r="J24" i="7"/>
  <c r="AD24" i="7" s="1"/>
  <c r="J15" i="7"/>
  <c r="AD15" i="7" s="1"/>
  <c r="AF13" i="7" l="1"/>
</calcChain>
</file>

<file path=xl/sharedStrings.xml><?xml version="1.0" encoding="utf-8"?>
<sst xmlns="http://schemas.openxmlformats.org/spreadsheetml/2006/main" count="1625" uniqueCount="106">
  <si>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</si>
  <si>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</si>
  <si>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</si>
  <si>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</si>
  <si>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</si>
  <si>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</si>
  <si>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</si>
  <si>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</si>
  <si>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</si>
  <si>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</si>
  <si>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</si>
  <si>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</si>
  <si>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</si>
  <si>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</si>
  <si>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</si>
  <si>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</si>
  <si>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</si>
  <si>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</si>
  <si>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</si>
  <si>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</si>
  <si>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</si>
  <si>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</si>
  <si>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</si>
  <si>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</si>
  <si>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</si>
  <si>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</si>
  <si>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</si>
  <si>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</si>
  <si>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</si>
  <si>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</si>
  <si>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</si>
  <si>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</si>
  <si>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</si>
  <si>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</si>
  <si>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</si>
  <si>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</si>
  <si>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</si>
  <si>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</si>
  <si>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</si>
  <si>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</si>
  <si>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</si>
  <si>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</si>
  <si>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</si>
  <si>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</si>
  <si>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</si>
  <si>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</si>
  <si>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</si>
  <si>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</si>
  <si>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</si>
  <si>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</si>
  <si>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</si>
  <si>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</si>
  <si>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</si>
  <si>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</si>
  <si>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</si>
  <si>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</si>
  <si>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</si>
  <si>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</si>
  <si>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</si>
  <si>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</si>
  <si>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</si>
  <si>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</si>
  <si>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</si>
  <si>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</si>
  <si>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</si>
  <si>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</si>
  <si>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</si>
  <si>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</si>
  <si>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</si>
  <si>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</si>
  <si>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</si>
  <si>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</si>
  <si>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</si>
  <si>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</si>
  <si>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</si>
  <si>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</si>
  <si>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</si>
  <si>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</si>
  <si>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</si>
  <si>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</si>
  <si>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</si>
  <si>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</si>
  <si>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</si>
  <si>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</si>
  <si>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</si>
  <si>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</si>
  <si>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</si>
  <si>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</si>
  <si>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</si>
  <si>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</si>
  <si>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</si>
  <si>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</si>
  <si>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</si>
  <si>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</si>
  <si>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</si>
  <si>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</si>
  <si>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Licence Plate Detection</t>
  </si>
  <si>
    <t>Hörschinger Rene</t>
  </si>
  <si>
    <t>Lumesberger Thomas</t>
  </si>
  <si>
    <t>28.12.20 - 3.1.21</t>
  </si>
  <si>
    <t>04.01 - 10.01.2021</t>
  </si>
  <si>
    <t>11.01 - 17.01.2021</t>
  </si>
  <si>
    <t>18.01 - 24.01.2021</t>
  </si>
  <si>
    <t>25.01 - 31.01.2021</t>
  </si>
  <si>
    <t>Literatur Nachforschung</t>
  </si>
  <si>
    <t>Nachforschung bezüglich ML, CNN, Aufbau eines NN, Related Work bezüglich Car Detection mit CNN, Licence Plate exctraction mit 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</si>
</sst>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" fontId="0" fillId="0" borderId="1" xfId="0" applyNumberFormat="1" applyBorder="1" applyProtection="1">
      <protection locked="0"/>
    </xf>
  </cellXfs>
  <cellStyles count="1">
    <cellStyle name="Normal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workbookViewId="0">
      <selection activeCell="C4" sqref="C4:D4"/>
    </sheetView>
  </sheetViews>
  <sheetFormatPr baseColWidth="10" defaultColWidth="11.5" defaultRowHeight="13" x14ac:dyDescent="0.15"/>
  <cols>
    <col min="1" max="1" width="2.5" customWidth="1"/>
    <col min="2" max="2" width="15.1640625" customWidth="1"/>
    <col min="3" max="3" width="3.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" customHeight="1" x14ac:dyDescent="0.15">
      <c r="B2" s="138" t="s">
        <v>12</v>
      </c>
      <c r="C2" s="138"/>
      <c r="D2" s="138"/>
      <c r="E2" s="139" t="s">
        <v>96</v>
      </c>
      <c r="F2" s="139"/>
      <c r="G2" s="139"/>
      <c r="H2" s="139"/>
      <c r="I2" s="139"/>
      <c r="J2" s="17"/>
      <c r="K2" s="6"/>
      <c r="L2" s="6"/>
      <c r="M2" s="6"/>
      <c r="N2" s="6"/>
      <c r="O2" s="6"/>
      <c r="P2" s="6"/>
    </row>
    <row r="3" spans="2:33" ht="26" customHeight="1" x14ac:dyDescent="0.15">
      <c r="B3" s="138" t="s">
        <v>13</v>
      </c>
      <c r="C3" s="138"/>
      <c r="D3" s="138"/>
      <c r="E3" s="141">
        <v>5</v>
      </c>
      <c r="F3" s="141"/>
      <c r="G3" s="140"/>
      <c r="H3" s="140"/>
      <c r="I3" s="140"/>
      <c r="J3" s="6"/>
      <c r="K3" s="6"/>
      <c r="L3" s="6"/>
      <c r="M3" s="6"/>
      <c r="N3" s="6"/>
      <c r="O3" s="6"/>
      <c r="P3" s="6"/>
    </row>
    <row r="4" spans="2:33" ht="26" customHeight="1" x14ac:dyDescent="0.15">
      <c r="B4" s="66" t="s">
        <v>95</v>
      </c>
      <c r="C4" s="143" t="s">
        <v>89</v>
      </c>
      <c r="D4" s="144"/>
      <c r="E4" s="145">
        <f>IF(EXACT($C$4,"PRO-1"),3,IF(EXACT($C$4,"PRO-2"),4,IF(EXACT($C$4,"PRO-3"),4,IF(EXACT($C$4,"PRO-4"),6,IF(EXACT($C$4,"PRO-2-M"),5,IF(EXACT($C$4,"PRO-3-M"),5))))))</f>
        <v>3</v>
      </c>
      <c r="F4" s="145"/>
      <c r="G4" s="142" t="s">
        <v>11</v>
      </c>
      <c r="H4" s="142"/>
      <c r="I4" s="142"/>
      <c r="J4" s="10"/>
      <c r="K4" s="10"/>
      <c r="L4" s="10"/>
      <c r="M4" s="10"/>
      <c r="N4" s="10"/>
      <c r="O4" s="11"/>
      <c r="P4" s="8"/>
    </row>
    <row r="5" spans="2:33" ht="26" customHeight="1" thickBot="1" x14ac:dyDescent="0.2">
      <c r="B5" s="135" t="s">
        <v>14</v>
      </c>
      <c r="C5" s="135"/>
      <c r="D5" s="135"/>
      <c r="E5" s="121">
        <v>12</v>
      </c>
      <c r="F5" s="121"/>
      <c r="G5" s="146" t="s">
        <v>15</v>
      </c>
      <c r="H5" s="146"/>
      <c r="I5" s="146"/>
      <c r="J5" s="10"/>
      <c r="K5" s="10"/>
      <c r="L5" s="10"/>
      <c r="M5" s="10"/>
      <c r="N5" s="10"/>
      <c r="O5" s="11"/>
      <c r="P5" s="8"/>
    </row>
    <row r="6" spans="2:33" ht="26" customHeight="1" thickTop="1" x14ac:dyDescent="0.15">
      <c r="B6" s="136" t="s">
        <v>16</v>
      </c>
      <c r="C6" s="136"/>
      <c r="D6" s="136"/>
      <c r="E6" s="154">
        <f>(25*60)*E4</f>
        <v>4500</v>
      </c>
      <c r="F6" s="155"/>
      <c r="G6" s="147" t="s">
        <v>17</v>
      </c>
      <c r="H6" s="147"/>
      <c r="I6" s="147"/>
      <c r="J6" s="10"/>
      <c r="K6" s="10"/>
      <c r="L6" s="10"/>
      <c r="M6" s="10"/>
      <c r="N6" s="10"/>
      <c r="O6" s="11"/>
      <c r="P6" s="8"/>
    </row>
    <row r="7" spans="2:33" s="4" customFormat="1" ht="26" customHeight="1" x14ac:dyDescent="0.15">
      <c r="B7" s="137"/>
      <c r="C7" s="137"/>
      <c r="D7" s="137"/>
      <c r="E7" s="156">
        <f>E6/60</f>
        <v>75</v>
      </c>
      <c r="F7" s="157"/>
      <c r="G7" s="142" t="s">
        <v>18</v>
      </c>
      <c r="H7" s="142"/>
      <c r="I7" s="142"/>
      <c r="J7" s="10"/>
      <c r="K7" s="10"/>
      <c r="L7" s="10"/>
      <c r="M7" s="10"/>
      <c r="N7" s="10"/>
      <c r="O7" s="11"/>
      <c r="P7" s="8"/>
    </row>
    <row r="8" spans="2:33" s="4" customFormat="1" ht="26" customHeight="1" x14ac:dyDescent="0.15">
      <c r="B8" s="137"/>
      <c r="C8" s="137"/>
      <c r="D8" s="137"/>
      <c r="E8" s="27" t="s">
        <v>2</v>
      </c>
      <c r="F8" s="28">
        <f>(E6/60)/E5</f>
        <v>6.25</v>
      </c>
      <c r="G8" s="142" t="s">
        <v>19</v>
      </c>
      <c r="H8" s="142"/>
      <c r="I8" s="14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15">
      <c r="B10" s="148" t="s">
        <v>20</v>
      </c>
      <c r="C10" s="149"/>
      <c r="D10" s="149"/>
      <c r="E10" s="149"/>
      <c r="F10" s="149"/>
      <c r="G10" s="150"/>
      <c r="H10" s="35"/>
      <c r="I10" s="151" t="s">
        <v>21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2:33" s="4" customFormat="1" ht="133.5" customHeight="1" x14ac:dyDescent="0.15">
      <c r="B11" s="107" t="s">
        <v>22</v>
      </c>
      <c r="C11" s="50"/>
      <c r="D11" s="129">
        <f>E3</f>
        <v>5</v>
      </c>
      <c r="E11" s="106" t="s">
        <v>24</v>
      </c>
      <c r="F11" s="106" t="s">
        <v>23</v>
      </c>
      <c r="G11" s="134" t="s">
        <v>25</v>
      </c>
      <c r="H11" s="69"/>
      <c r="I11" s="158" t="s">
        <v>26</v>
      </c>
      <c r="J11" s="49" t="str">
        <f>'dynamic Data'!B2</f>
        <v>28.12.20 - 3.1.21</v>
      </c>
      <c r="K11" s="49" t="str">
        <f>'dynamic Data'!B3</f>
        <v>04.01 - 10.01.2021</v>
      </c>
      <c r="L11" s="49" t="str">
        <f>'dynamic Data'!B4</f>
        <v>11.01 - 17.01.2021</v>
      </c>
      <c r="M11" s="49" t="str">
        <f>'dynamic Data'!B5</f>
        <v>18.01 - 24.01.2021</v>
      </c>
      <c r="N11" s="49" t="str">
        <f>'dynamic Data'!B6</f>
        <v>25.01 - 31.01.2021</v>
      </c>
      <c r="O11" s="49" t="str">
        <f>'dynamic Data'!B7</f>
        <v>DD.MM - DD.MM.YYYY</v>
      </c>
      <c r="P11" s="49" t="str">
        <f>'dynamic Data'!B8</f>
        <v>DD.MM - DD.MM.YYYY</v>
      </c>
      <c r="Q11" s="49" t="str">
        <f>'dynamic Data'!B9</f>
        <v>DD.MM - DD.MM.YYYY</v>
      </c>
      <c r="R11" s="49" t="str">
        <f>'dynamic Data'!B10</f>
        <v>DD.MM - DD.MM.YYYY</v>
      </c>
      <c r="S11" s="49" t="str">
        <f>'dynamic Data'!B11</f>
        <v>DD.MM - DD.MM.YYYY</v>
      </c>
      <c r="T11" s="49" t="str">
        <f>'dynamic Data'!B12</f>
        <v>DD.MM - DD.MM.YYYY</v>
      </c>
      <c r="U11" s="49" t="str">
        <f>'dynamic Data'!B13</f>
        <v>DD.MM - DD.MM.YYYY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1" t="s">
        <v>47</v>
      </c>
      <c r="AE11" s="160" t="s">
        <v>48</v>
      </c>
      <c r="AF11" s="160" t="s">
        <v>49</v>
      </c>
      <c r="AG11" s="8"/>
    </row>
    <row r="12" spans="2:33" ht="76.5" customHeight="1" x14ac:dyDescent="0.15">
      <c r="B12" s="108"/>
      <c r="C12" s="51"/>
      <c r="D12" s="130"/>
      <c r="E12" s="106"/>
      <c r="F12" s="106"/>
      <c r="G12" s="134"/>
      <c r="H12" s="69"/>
      <c r="I12" s="159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1"/>
      <c r="AE12" s="160"/>
      <c r="AF12" s="160"/>
    </row>
    <row r="13" spans="2:33" ht="12" customHeight="1" x14ac:dyDescent="0.15">
      <c r="B13" s="109" t="str">
        <f>'Std-A'!A3</f>
        <v>Hörschinger Rene</v>
      </c>
      <c r="C13" s="110"/>
      <c r="D13" s="111"/>
      <c r="E13" s="11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75</v>
      </c>
      <c r="F13" s="12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15</v>
      </c>
      <c r="G13" s="131">
        <f>F13-E13</f>
        <v>-60</v>
      </c>
      <c r="H13" s="67"/>
      <c r="I13" s="37" t="s">
        <v>51</v>
      </c>
      <c r="J13" s="52">
        <f>'Std-A'!$C$13</f>
        <v>15</v>
      </c>
      <c r="K13" s="52">
        <f>'Std-A'!$C$24</f>
        <v>15</v>
      </c>
      <c r="L13" s="52">
        <f>'Std-A'!$C$35</f>
        <v>15</v>
      </c>
      <c r="M13" s="53">
        <f>'Std-A'!$C$46</f>
        <v>15</v>
      </c>
      <c r="N13" s="53">
        <f>'Std-A'!$C$57</f>
        <v>15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75</v>
      </c>
      <c r="AE13" s="74">
        <f>IF(NOT(EXACT(B13,"----")),$E$7,0)</f>
        <v>75</v>
      </c>
      <c r="AF13" s="76">
        <f>AD14-AE13</f>
        <v>-60</v>
      </c>
    </row>
    <row r="14" spans="2:33" ht="12" customHeight="1" x14ac:dyDescent="0.15">
      <c r="B14" s="112"/>
      <c r="C14" s="113"/>
      <c r="D14" s="114"/>
      <c r="E14" s="119"/>
      <c r="F14" s="122"/>
      <c r="G14" s="132"/>
      <c r="H14" s="68"/>
      <c r="I14" s="37" t="s">
        <v>50</v>
      </c>
      <c r="J14" s="32">
        <f>'Std-A'!$C$12</f>
        <v>15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15</v>
      </c>
      <c r="AE14" s="71"/>
      <c r="AF14" s="73"/>
    </row>
    <row r="15" spans="2:33" ht="12" customHeight="1" thickBot="1" x14ac:dyDescent="0.2">
      <c r="B15" s="115"/>
      <c r="C15" s="116"/>
      <c r="D15" s="117"/>
      <c r="E15" s="120"/>
      <c r="F15" s="123"/>
      <c r="G15" s="133"/>
      <c r="H15" s="68"/>
      <c r="I15" s="39" t="s">
        <v>25</v>
      </c>
      <c r="J15" s="29">
        <f t="shared" ref="J15:U15" si="1">J14-J13</f>
        <v>0</v>
      </c>
      <c r="K15" s="29">
        <f t="shared" si="1"/>
        <v>-15</v>
      </c>
      <c r="L15" s="29">
        <f t="shared" si="1"/>
        <v>-15</v>
      </c>
      <c r="M15" s="29">
        <f t="shared" si="1"/>
        <v>-15</v>
      </c>
      <c r="N15" s="29">
        <f t="shared" si="1"/>
        <v>-15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-60</v>
      </c>
      <c r="AE15" s="75"/>
      <c r="AF15" s="78"/>
    </row>
    <row r="16" spans="2:33" ht="12" customHeight="1" thickTop="1" x14ac:dyDescent="0.15">
      <c r="B16" s="79" t="str">
        <f>'Std-B'!A3</f>
        <v>Lumesberger Thomas</v>
      </c>
      <c r="C16" s="101"/>
      <c r="D16" s="101"/>
      <c r="E16" s="85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75</v>
      </c>
      <c r="F16" s="12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91">
        <f t="shared" ref="G16" si="5">F16-E16</f>
        <v>-75</v>
      </c>
      <c r="H16" s="67"/>
      <c r="I16" s="37" t="s">
        <v>51</v>
      </c>
      <c r="J16" s="54">
        <f>'Std-B'!C13</f>
        <v>10</v>
      </c>
      <c r="K16" s="54">
        <f>'Std-B'!C24</f>
        <v>15</v>
      </c>
      <c r="L16" s="54">
        <f>'Std-B'!C35</f>
        <v>20</v>
      </c>
      <c r="M16" s="55">
        <f>'Std-B'!C46</f>
        <v>15</v>
      </c>
      <c r="N16" s="55">
        <f>'Std-B'!C57</f>
        <v>15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75</v>
      </c>
      <c r="AE16" s="74">
        <f>IF(NOT(EXACT(B16,"----")),$E$7,0)</f>
        <v>75</v>
      </c>
      <c r="AF16" s="76">
        <f>AD17-AE16</f>
        <v>-75</v>
      </c>
    </row>
    <row r="17" spans="2:32" ht="12" customHeight="1" x14ac:dyDescent="0.15">
      <c r="B17" s="102"/>
      <c r="C17" s="103"/>
      <c r="D17" s="103"/>
      <c r="E17" s="124"/>
      <c r="F17" s="127"/>
      <c r="G17" s="99"/>
      <c r="H17" s="68"/>
      <c r="I17" s="38" t="s">
        <v>50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71"/>
      <c r="AF17" s="73"/>
    </row>
    <row r="18" spans="2:32" ht="12" customHeight="1" thickBot="1" x14ac:dyDescent="0.2">
      <c r="B18" s="104"/>
      <c r="C18" s="105"/>
      <c r="D18" s="105"/>
      <c r="E18" s="125"/>
      <c r="F18" s="128"/>
      <c r="G18" s="100"/>
      <c r="H18" s="68"/>
      <c r="I18" s="40" t="s">
        <v>25</v>
      </c>
      <c r="J18" s="29">
        <f t="shared" ref="J18:U18" si="6">J17-J16</f>
        <v>-10</v>
      </c>
      <c r="K18" s="29">
        <f t="shared" si="6"/>
        <v>-15</v>
      </c>
      <c r="L18" s="29">
        <f t="shared" si="6"/>
        <v>-20</v>
      </c>
      <c r="M18" s="29">
        <f t="shared" si="6"/>
        <v>-15</v>
      </c>
      <c r="N18" s="29">
        <f t="shared" si="6"/>
        <v>-15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-75</v>
      </c>
      <c r="AE18" s="75"/>
      <c r="AF18" s="77"/>
    </row>
    <row r="19" spans="2:32" ht="12" customHeight="1" thickTop="1" x14ac:dyDescent="0.15">
      <c r="B19" s="79" t="str">
        <f>'Std-C'!A3</f>
        <v>----</v>
      </c>
      <c r="C19" s="80"/>
      <c r="D19" s="80"/>
      <c r="E19" s="85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8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1">
        <f t="shared" ref="G19" si="10">F19-E19</f>
        <v>0</v>
      </c>
      <c r="H19" s="67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4">
        <f>IF(NOT(EXACT(B19,"----")),$E$7,0)</f>
        <v>0</v>
      </c>
      <c r="AF19" s="72">
        <f>AD20-AE19</f>
        <v>0</v>
      </c>
    </row>
    <row r="20" spans="2:32" ht="12" customHeight="1" x14ac:dyDescent="0.15">
      <c r="B20" s="81"/>
      <c r="C20" s="82"/>
      <c r="D20" s="82"/>
      <c r="E20" s="86"/>
      <c r="F20" s="89"/>
      <c r="G20" s="92"/>
      <c r="H20" s="68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1"/>
      <c r="AF20" s="73"/>
    </row>
    <row r="21" spans="2:32" ht="12" customHeight="1" thickBot="1" x14ac:dyDescent="0.2">
      <c r="B21" s="83"/>
      <c r="C21" s="84"/>
      <c r="D21" s="84"/>
      <c r="E21" s="87"/>
      <c r="F21" s="90"/>
      <c r="G21" s="93"/>
      <c r="H21" s="68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5"/>
      <c r="AF21" s="78"/>
    </row>
    <row r="22" spans="2:32" ht="12" customHeight="1" thickTop="1" x14ac:dyDescent="0.15">
      <c r="B22" s="79" t="str">
        <f>'Std-D'!A3</f>
        <v>----</v>
      </c>
      <c r="C22" s="80"/>
      <c r="D22" s="80"/>
      <c r="E22" s="85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8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1">
        <f t="shared" ref="G22" si="15">F22-E22</f>
        <v>0</v>
      </c>
      <c r="H22" s="67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4">
        <f>IF(NOT(EXACT(B22,"----")),$E$7,0)</f>
        <v>0</v>
      </c>
      <c r="AF22" s="76">
        <f>AD23-AE22</f>
        <v>0</v>
      </c>
    </row>
    <row r="23" spans="2:32" ht="12" customHeight="1" x14ac:dyDescent="0.15">
      <c r="B23" s="81"/>
      <c r="C23" s="82"/>
      <c r="D23" s="82"/>
      <c r="E23" s="86"/>
      <c r="F23" s="89"/>
      <c r="G23" s="92"/>
      <c r="H23" s="68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1"/>
      <c r="AF23" s="73"/>
    </row>
    <row r="24" spans="2:32" ht="12" customHeight="1" thickBot="1" x14ac:dyDescent="0.2">
      <c r="B24" s="83"/>
      <c r="C24" s="84"/>
      <c r="D24" s="84"/>
      <c r="E24" s="87"/>
      <c r="F24" s="90"/>
      <c r="G24" s="93"/>
      <c r="H24" s="68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5"/>
      <c r="AF24" s="77"/>
    </row>
    <row r="25" spans="2:32" ht="12" customHeight="1" thickTop="1" x14ac:dyDescent="0.15">
      <c r="B25" s="79" t="str">
        <f>'Std-E'!A3</f>
        <v>----</v>
      </c>
      <c r="C25" s="80"/>
      <c r="D25" s="80"/>
      <c r="E25" s="85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8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1">
        <f t="shared" ref="G25" si="20">F25-E25</f>
        <v>0</v>
      </c>
      <c r="H25" s="67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0">
        <f>IF(NOT(EXACT(B25,"----")),$E$7,0)</f>
        <v>0</v>
      </c>
      <c r="AF25" s="72">
        <f>AD26-AE25</f>
        <v>0</v>
      </c>
    </row>
    <row r="26" spans="2:32" ht="12" customHeight="1" x14ac:dyDescent="0.15">
      <c r="B26" s="81"/>
      <c r="C26" s="82"/>
      <c r="D26" s="82"/>
      <c r="E26" s="86"/>
      <c r="F26" s="89"/>
      <c r="G26" s="92"/>
      <c r="H26" s="68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1"/>
      <c r="AF26" s="73"/>
    </row>
    <row r="27" spans="2:32" ht="12" customHeight="1" thickBot="1" x14ac:dyDescent="0.2">
      <c r="B27" s="94"/>
      <c r="C27" s="95"/>
      <c r="D27" s="95"/>
      <c r="E27" s="96"/>
      <c r="F27" s="97"/>
      <c r="G27" s="98"/>
      <c r="H27" s="68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1"/>
      <c r="AF27" s="73"/>
    </row>
    <row r="28" spans="2:32" ht="25" customHeight="1" thickTop="1" x14ac:dyDescent="0.1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5" customHeight="1" x14ac:dyDescent="0.1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5" customHeight="1" x14ac:dyDescent="0.1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5" customHeight="1" x14ac:dyDescent="0.1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1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1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1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1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1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1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1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1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1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1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1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1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1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1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1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1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1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1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1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1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1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1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1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1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workbookViewId="0">
      <selection activeCell="F9" sqref="F9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52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7" t="str">
        <f>'dynamic Data'!B24</f>
        <v>Hörschinger Rene</v>
      </c>
      <c r="B3" s="178"/>
      <c r="C3" s="178"/>
      <c r="D3" s="178"/>
      <c r="E3" s="178"/>
    </row>
    <row r="4" spans="1:5" ht="18" customHeight="1" x14ac:dyDescent="0.15">
      <c r="A4" s="169" t="s">
        <v>53</v>
      </c>
      <c r="B4" s="170"/>
      <c r="C4" s="170"/>
      <c r="D4" s="170"/>
      <c r="E4" s="34" t="str">
        <f>'dynamic Data'!$B$2</f>
        <v>28.12.20 - 3.1.21</v>
      </c>
    </row>
    <row r="5" spans="1:5" ht="12.75" customHeight="1" x14ac:dyDescent="0.15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" customHeight="1" x14ac:dyDescent="0.15">
      <c r="A6" s="46">
        <v>1</v>
      </c>
      <c r="B6" s="42" t="s">
        <v>104</v>
      </c>
      <c r="C6" s="43">
        <f>15*60</f>
        <v>900</v>
      </c>
      <c r="D6" s="46" t="s">
        <v>17</v>
      </c>
      <c r="E6" s="42" t="s">
        <v>105</v>
      </c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3" t="s">
        <v>47</v>
      </c>
      <c r="B12" s="173"/>
      <c r="C12" s="25">
        <f>ROUND((SUM(C6:C11)/60),0)</f>
        <v>15</v>
      </c>
      <c r="D12" s="166" t="s">
        <v>18</v>
      </c>
      <c r="E12" s="167"/>
    </row>
    <row r="13" spans="1:5" ht="26" customHeight="1" x14ac:dyDescent="0.15">
      <c r="A13" s="174" t="s">
        <v>1</v>
      </c>
      <c r="B13" s="174"/>
      <c r="C13" s="61">
        <v>15</v>
      </c>
      <c r="D13" s="175" t="s">
        <v>18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28</v>
      </c>
      <c r="B15" s="170"/>
      <c r="C15" s="170"/>
      <c r="D15" s="170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" customHeight="1" x14ac:dyDescent="0.15">
      <c r="A17" s="46">
        <v>1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2"/>
      <c r="C22" s="45"/>
      <c r="D22" s="46" t="s">
        <v>17</v>
      </c>
      <c r="E22" s="44"/>
    </row>
    <row r="23" spans="1:5" ht="26" customHeight="1" thickTop="1" x14ac:dyDescent="0.15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" customHeight="1" thickBot="1" x14ac:dyDescent="0.2">
      <c r="A24" s="162" t="s">
        <v>1</v>
      </c>
      <c r="B24" s="163"/>
      <c r="C24" s="62">
        <v>15</v>
      </c>
      <c r="D24" s="162" t="s">
        <v>18</v>
      </c>
      <c r="E24" s="165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29</v>
      </c>
      <c r="B26" s="170"/>
      <c r="C26" s="170"/>
      <c r="D26" s="170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" customHeight="1" thickBot="1" x14ac:dyDescent="0.2">
      <c r="A35" s="162" t="s">
        <v>1</v>
      </c>
      <c r="B35" s="163"/>
      <c r="C35" s="62">
        <v>15</v>
      </c>
      <c r="D35" s="162" t="s">
        <v>18</v>
      </c>
      <c r="E35" s="165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54</v>
      </c>
      <c r="B37" s="170"/>
      <c r="C37" s="170"/>
      <c r="D37" s="170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" customHeight="1" thickBot="1" x14ac:dyDescent="0.2">
      <c r="A46" s="162" t="s">
        <v>1</v>
      </c>
      <c r="B46" s="163"/>
      <c r="C46" s="62">
        <v>15</v>
      </c>
      <c r="D46" s="162" t="s">
        <v>18</v>
      </c>
      <c r="E46" s="165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31</v>
      </c>
      <c r="B48" s="170"/>
      <c r="C48" s="170"/>
      <c r="D48" s="170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" customHeight="1" thickBot="1" x14ac:dyDescent="0.2">
      <c r="A57" s="162" t="s">
        <v>1</v>
      </c>
      <c r="B57" s="163"/>
      <c r="C57" s="62">
        <v>15</v>
      </c>
      <c r="D57" s="162" t="s">
        <v>18</v>
      </c>
      <c r="E57" s="165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55</v>
      </c>
      <c r="B59" s="170"/>
      <c r="C59" s="170"/>
      <c r="D59" s="170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" customHeight="1" thickBot="1" x14ac:dyDescent="0.2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33</v>
      </c>
      <c r="B70" s="170"/>
      <c r="C70" s="170"/>
      <c r="D70" s="170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" customHeight="1" thickBot="1" x14ac:dyDescent="0.2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56</v>
      </c>
      <c r="B81" s="170"/>
      <c r="C81" s="170"/>
      <c r="D81" s="170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" customHeight="1" thickBot="1" x14ac:dyDescent="0.2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" customHeight="1" thickBot="1" x14ac:dyDescent="0.2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" customHeight="1" thickBot="1" x14ac:dyDescent="0.2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59</v>
      </c>
      <c r="B114" s="170"/>
      <c r="C114" s="170"/>
      <c r="D114" s="170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" customHeight="1" thickBot="1" x14ac:dyDescent="0.2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" customHeight="1" thickBot="1" x14ac:dyDescent="0.2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" customHeight="1" thickBot="1" x14ac:dyDescent="0.2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5.5" customHeight="1" thickBot="1" x14ac:dyDescent="0.2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" customHeight="1" thickBot="1" x14ac:dyDescent="0.2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" customHeight="1" thickBot="1" x14ac:dyDescent="0.2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" customHeight="1" thickBot="1" x14ac:dyDescent="0.2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" customHeight="1" thickBot="1" x14ac:dyDescent="0.2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4" thickTop="1" x14ac:dyDescent="0.1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E9" sqref="E9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52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Data'!B25</f>
        <v>Lumesberger Thomas</v>
      </c>
      <c r="B3" s="180"/>
      <c r="C3" s="180"/>
      <c r="D3" s="180"/>
      <c r="E3" s="181"/>
    </row>
    <row r="4" spans="1:5" ht="18" customHeight="1" x14ac:dyDescent="0.15">
      <c r="A4" s="169" t="s">
        <v>53</v>
      </c>
      <c r="B4" s="170"/>
      <c r="C4" s="170"/>
      <c r="D4" s="170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" customHeight="1" x14ac:dyDescent="0.15">
      <c r="A13" s="174" t="s">
        <v>1</v>
      </c>
      <c r="B13" s="174"/>
      <c r="C13" s="61">
        <v>10</v>
      </c>
      <c r="D13" s="175" t="s">
        <v>18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69</v>
      </c>
      <c r="B15" s="170"/>
      <c r="C15" s="170"/>
      <c r="D15" s="170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" customHeight="1" x14ac:dyDescent="0.15">
      <c r="A17" s="46">
        <v>1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" customHeight="1" thickBot="1" x14ac:dyDescent="0.2">
      <c r="A24" s="162" t="s">
        <v>1</v>
      </c>
      <c r="B24" s="163"/>
      <c r="C24" s="62">
        <v>15</v>
      </c>
      <c r="D24" s="162" t="s">
        <v>18</v>
      </c>
      <c r="E24" s="165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29</v>
      </c>
      <c r="B26" s="170"/>
      <c r="C26" s="170"/>
      <c r="D26" s="170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" customHeight="1" thickBot="1" x14ac:dyDescent="0.2">
      <c r="A35" s="162" t="s">
        <v>1</v>
      </c>
      <c r="B35" s="163"/>
      <c r="C35" s="62">
        <v>20</v>
      </c>
      <c r="D35" s="162" t="s">
        <v>18</v>
      </c>
      <c r="E35" s="165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30</v>
      </c>
      <c r="B37" s="170"/>
      <c r="C37" s="170"/>
      <c r="D37" s="170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" customHeight="1" thickBot="1" x14ac:dyDescent="0.2">
      <c r="A46" s="162" t="s">
        <v>1</v>
      </c>
      <c r="B46" s="163"/>
      <c r="C46" s="62">
        <v>15</v>
      </c>
      <c r="D46" s="162" t="s">
        <v>18</v>
      </c>
      <c r="E46" s="165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31</v>
      </c>
      <c r="B48" s="170"/>
      <c r="C48" s="170"/>
      <c r="D48" s="170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" customHeight="1" thickBot="1" x14ac:dyDescent="0.2">
      <c r="A57" s="162" t="s">
        <v>1</v>
      </c>
      <c r="B57" s="163"/>
      <c r="C57" s="62">
        <v>15</v>
      </c>
      <c r="D57" s="162" t="s">
        <v>18</v>
      </c>
      <c r="E57" s="165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32</v>
      </c>
      <c r="B59" s="170"/>
      <c r="C59" s="170"/>
      <c r="D59" s="170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" customHeight="1" thickBot="1" x14ac:dyDescent="0.2">
      <c r="A68" s="162" t="s">
        <v>1</v>
      </c>
      <c r="B68" s="163"/>
      <c r="C68" s="62"/>
      <c r="D68" s="162" t="s">
        <v>18</v>
      </c>
      <c r="E68" s="165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33</v>
      </c>
      <c r="B70" s="170"/>
      <c r="C70" s="170"/>
      <c r="D70" s="170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" customHeight="1" thickBot="1" x14ac:dyDescent="0.2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34</v>
      </c>
      <c r="B81" s="170"/>
      <c r="C81" s="170"/>
      <c r="D81" s="170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" customHeight="1" thickBot="1" x14ac:dyDescent="0.2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35</v>
      </c>
      <c r="B92" s="170"/>
      <c r="C92" s="170"/>
      <c r="D92" s="170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" customHeight="1" thickBot="1" x14ac:dyDescent="0.2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" customHeight="1" thickBot="1" x14ac:dyDescent="0.2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" customHeight="1" thickBot="1" x14ac:dyDescent="0.2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" customHeight="1" thickBot="1" x14ac:dyDescent="0.2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" customHeight="1" thickBot="1" x14ac:dyDescent="0.2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" customHeight="1" thickBot="1" x14ac:dyDescent="0.2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" customHeight="1" thickBot="1" x14ac:dyDescent="0.2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" customHeight="1" thickBot="1" x14ac:dyDescent="0.2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" customHeight="1" thickBot="1" x14ac:dyDescent="0.2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" customHeight="1" thickBot="1" x14ac:dyDescent="0.2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4" thickTop="1" x14ac:dyDescent="0.1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52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Data'!B26</f>
        <v>----</v>
      </c>
      <c r="B3" s="180"/>
      <c r="C3" s="180"/>
      <c r="D3" s="180"/>
      <c r="E3" s="181"/>
    </row>
    <row r="4" spans="1:5" ht="18" customHeight="1" x14ac:dyDescent="0.15">
      <c r="A4" s="169" t="s">
        <v>53</v>
      </c>
      <c r="B4" s="170"/>
      <c r="C4" s="170"/>
      <c r="D4" s="170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" customHeight="1" x14ac:dyDescent="0.15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69</v>
      </c>
      <c r="B15" s="170"/>
      <c r="C15" s="170"/>
      <c r="D15" s="170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" customHeight="1" x14ac:dyDescent="0.15">
      <c r="A17" s="46">
        <v>1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" customHeight="1" thickBot="1" x14ac:dyDescent="0.2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71</v>
      </c>
      <c r="B26" s="170"/>
      <c r="C26" s="170"/>
      <c r="D26" s="170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" customHeight="1" thickBot="1" x14ac:dyDescent="0.2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30</v>
      </c>
      <c r="B37" s="170"/>
      <c r="C37" s="170"/>
      <c r="D37" s="170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" customHeight="1" thickBot="1" x14ac:dyDescent="0.2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31</v>
      </c>
      <c r="B48" s="170"/>
      <c r="C48" s="170"/>
      <c r="D48" s="170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" customHeight="1" thickBot="1" x14ac:dyDescent="0.2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55</v>
      </c>
      <c r="B59" s="170"/>
      <c r="C59" s="170"/>
      <c r="D59" s="170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" customHeight="1" thickBot="1" x14ac:dyDescent="0.2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72</v>
      </c>
      <c r="B70" s="170"/>
      <c r="C70" s="170"/>
      <c r="D70" s="170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" customHeight="1" thickBot="1" x14ac:dyDescent="0.2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56</v>
      </c>
      <c r="B81" s="170"/>
      <c r="C81" s="170"/>
      <c r="D81" s="170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" customHeight="1" thickBot="1" x14ac:dyDescent="0.2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" customHeight="1" thickBot="1" x14ac:dyDescent="0.2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" customHeight="1" thickBot="1" x14ac:dyDescent="0.2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" customHeight="1" thickBot="1" x14ac:dyDescent="0.2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" customHeight="1" thickBot="1" x14ac:dyDescent="0.2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" customHeight="1" thickBot="1" x14ac:dyDescent="0.2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" customHeight="1" thickBot="1" x14ac:dyDescent="0.2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" customHeight="1" thickBot="1" x14ac:dyDescent="0.2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" customHeight="1" thickBot="1" x14ac:dyDescent="0.2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" customHeight="1" thickBot="1" x14ac:dyDescent="0.2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" customHeight="1" thickBot="1" x14ac:dyDescent="0.2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4" thickTop="1" x14ac:dyDescent="0.1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52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15">
      <c r="A4" s="169" t="s">
        <v>53</v>
      </c>
      <c r="B4" s="170"/>
      <c r="C4" s="170"/>
      <c r="D4" s="170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" customHeight="1" x14ac:dyDescent="0.15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69</v>
      </c>
      <c r="B15" s="170"/>
      <c r="C15" s="170"/>
      <c r="D15" s="170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" customHeight="1" x14ac:dyDescent="0.15">
      <c r="A17" s="46">
        <v>1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" customHeight="1" thickBot="1" x14ac:dyDescent="0.2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71</v>
      </c>
      <c r="B26" s="170"/>
      <c r="C26" s="170"/>
      <c r="D26" s="170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" customHeight="1" thickBot="1" x14ac:dyDescent="0.2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54</v>
      </c>
      <c r="B37" s="170"/>
      <c r="C37" s="170"/>
      <c r="D37" s="170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" customHeight="1" thickBot="1" x14ac:dyDescent="0.2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73</v>
      </c>
      <c r="B48" s="170"/>
      <c r="C48" s="170"/>
      <c r="D48" s="170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" customHeight="1" thickBot="1" x14ac:dyDescent="0.2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55</v>
      </c>
      <c r="B59" s="170"/>
      <c r="C59" s="170"/>
      <c r="D59" s="170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" customHeight="1" thickBot="1" x14ac:dyDescent="0.2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72</v>
      </c>
      <c r="B70" s="170"/>
      <c r="C70" s="170"/>
      <c r="D70" s="170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" customHeight="1" thickBot="1" x14ac:dyDescent="0.2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56</v>
      </c>
      <c r="B81" s="170"/>
      <c r="C81" s="170"/>
      <c r="D81" s="170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" customHeight="1" thickBot="1" x14ac:dyDescent="0.2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" customHeight="1" thickBot="1" x14ac:dyDescent="0.2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" customHeight="1" thickBot="1" x14ac:dyDescent="0.2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" customHeight="1" thickBot="1" x14ac:dyDescent="0.2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" customHeight="1" thickBot="1" x14ac:dyDescent="0.2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" customHeight="1" thickBot="1" x14ac:dyDescent="0.2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" customHeight="1" thickBot="1" x14ac:dyDescent="0.2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" customHeight="1" thickBot="1" x14ac:dyDescent="0.2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" customHeight="1" thickBot="1" x14ac:dyDescent="0.2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" customHeight="1" thickBot="1" x14ac:dyDescent="0.2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" customHeight="1" thickBot="1" x14ac:dyDescent="0.2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4" thickTop="1" x14ac:dyDescent="0.1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52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15">
      <c r="A4" s="169" t="s">
        <v>53</v>
      </c>
      <c r="B4" s="170"/>
      <c r="C4" s="170"/>
      <c r="D4" s="170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" customHeight="1" x14ac:dyDescent="0.15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69</v>
      </c>
      <c r="B15" s="170"/>
      <c r="C15" s="170"/>
      <c r="D15" s="170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" customHeight="1" x14ac:dyDescent="0.15">
      <c r="A17" s="46" t="s">
        <v>4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" customHeight="1" thickBot="1" x14ac:dyDescent="0.2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71</v>
      </c>
      <c r="B26" s="170"/>
      <c r="C26" s="170"/>
      <c r="D26" s="170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" customHeight="1" thickBot="1" x14ac:dyDescent="0.2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54</v>
      </c>
      <c r="B37" s="170"/>
      <c r="C37" s="170"/>
      <c r="D37" s="170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" customHeight="1" thickBot="1" x14ac:dyDescent="0.2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73</v>
      </c>
      <c r="B48" s="170"/>
      <c r="C48" s="170"/>
      <c r="D48" s="170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" customHeight="1" thickBot="1" x14ac:dyDescent="0.2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55</v>
      </c>
      <c r="B59" s="170"/>
      <c r="C59" s="170"/>
      <c r="D59" s="170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" customHeight="1" thickBot="1" x14ac:dyDescent="0.2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72</v>
      </c>
      <c r="B70" s="170"/>
      <c r="C70" s="170"/>
      <c r="D70" s="170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" customHeight="1" thickBot="1" x14ac:dyDescent="0.2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34</v>
      </c>
      <c r="B81" s="170"/>
      <c r="C81" s="170"/>
      <c r="D81" s="170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" customHeight="1" thickBot="1" x14ac:dyDescent="0.2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" customHeight="1" thickBot="1" x14ac:dyDescent="0.2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" customHeight="1" thickBot="1" x14ac:dyDescent="0.2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" customHeight="1" thickBot="1" x14ac:dyDescent="0.2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" customHeight="1" thickBot="1" x14ac:dyDescent="0.2">
      <c r="A134" s="162" t="s">
        <v>1</v>
      </c>
      <c r="B134" s="163"/>
      <c r="C134" s="59">
        <v>0</v>
      </c>
      <c r="D134" s="162" t="s">
        <v>18</v>
      </c>
      <c r="E134" s="165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" customHeight="1" thickBot="1" x14ac:dyDescent="0.2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" customHeight="1" thickBot="1" x14ac:dyDescent="0.2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" customHeight="1" thickBot="1" x14ac:dyDescent="0.2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" customHeight="1" thickBot="1" x14ac:dyDescent="0.2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" customHeight="1" thickBot="1" x14ac:dyDescent="0.2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" customHeight="1" thickBot="1" x14ac:dyDescent="0.2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4" thickTop="1" x14ac:dyDescent="0.1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8" sqref="B8"/>
    </sheetView>
  </sheetViews>
  <sheetFormatPr baseColWidth="10" defaultColWidth="11.5" defaultRowHeight="13" x14ac:dyDescent="0.15"/>
  <cols>
    <col min="2" max="2" width="22.1640625" customWidth="1"/>
  </cols>
  <sheetData>
    <row r="1" spans="1:2" ht="16" x14ac:dyDescent="0.2">
      <c r="A1" s="182" t="s">
        <v>86</v>
      </c>
      <c r="B1" s="182"/>
    </row>
    <row r="2" spans="1:2" x14ac:dyDescent="0.15">
      <c r="A2" s="58" t="s">
        <v>74</v>
      </c>
      <c r="B2" s="60" t="s">
        <v>99</v>
      </c>
    </row>
    <row r="3" spans="1:2" x14ac:dyDescent="0.15">
      <c r="A3" s="58" t="s">
        <v>75</v>
      </c>
      <c r="B3" s="60" t="s">
        <v>100</v>
      </c>
    </row>
    <row r="4" spans="1:2" x14ac:dyDescent="0.15">
      <c r="A4" s="58" t="s">
        <v>76</v>
      </c>
      <c r="B4" s="184" t="s">
        <v>101</v>
      </c>
    </row>
    <row r="5" spans="1:2" x14ac:dyDescent="0.15">
      <c r="A5" s="58" t="s">
        <v>77</v>
      </c>
      <c r="B5" s="60" t="s">
        <v>102</v>
      </c>
    </row>
    <row r="6" spans="1:2" x14ac:dyDescent="0.15">
      <c r="A6" s="58" t="s">
        <v>78</v>
      </c>
      <c r="B6" s="60" t="s">
        <v>103</v>
      </c>
    </row>
    <row r="7" spans="1:2" x14ac:dyDescent="0.15">
      <c r="A7" s="58" t="s">
        <v>79</v>
      </c>
      <c r="B7" s="60" t="s">
        <v>3</v>
      </c>
    </row>
    <row r="8" spans="1:2" x14ac:dyDescent="0.15">
      <c r="A8" s="58" t="s">
        <v>80</v>
      </c>
      <c r="B8" s="60" t="s">
        <v>3</v>
      </c>
    </row>
    <row r="9" spans="1:2" x14ac:dyDescent="0.15">
      <c r="A9" s="58" t="s">
        <v>81</v>
      </c>
      <c r="B9" s="60" t="s">
        <v>3</v>
      </c>
    </row>
    <row r="10" spans="1:2" x14ac:dyDescent="0.15">
      <c r="A10" s="58" t="s">
        <v>82</v>
      </c>
      <c r="B10" s="60" t="s">
        <v>3</v>
      </c>
    </row>
    <row r="11" spans="1:2" x14ac:dyDescent="0.15">
      <c r="A11" s="58" t="s">
        <v>36</v>
      </c>
      <c r="B11" s="60" t="s">
        <v>3</v>
      </c>
    </row>
    <row r="12" spans="1:2" x14ac:dyDescent="0.15">
      <c r="A12" s="58" t="s">
        <v>37</v>
      </c>
      <c r="B12" s="60" t="s">
        <v>3</v>
      </c>
    </row>
    <row r="13" spans="1:2" x14ac:dyDescent="0.15">
      <c r="A13" s="58" t="s">
        <v>38</v>
      </c>
      <c r="B13" s="60" t="s">
        <v>3</v>
      </c>
    </row>
    <row r="14" spans="1:2" x14ac:dyDescent="0.15">
      <c r="A14" s="58" t="s">
        <v>39</v>
      </c>
      <c r="B14" s="60" t="s">
        <v>3</v>
      </c>
    </row>
    <row r="15" spans="1:2" x14ac:dyDescent="0.15">
      <c r="A15" s="58" t="s">
        <v>40</v>
      </c>
      <c r="B15" s="60" t="s">
        <v>3</v>
      </c>
    </row>
    <row r="16" spans="1:2" x14ac:dyDescent="0.15">
      <c r="A16" s="58" t="s">
        <v>41</v>
      </c>
      <c r="B16" s="60" t="s">
        <v>3</v>
      </c>
    </row>
    <row r="17" spans="1:2" x14ac:dyDescent="0.15">
      <c r="A17" s="58" t="s">
        <v>42</v>
      </c>
      <c r="B17" s="60" t="s">
        <v>3</v>
      </c>
    </row>
    <row r="18" spans="1:2" x14ac:dyDescent="0.15">
      <c r="A18" s="58" t="s">
        <v>43</v>
      </c>
      <c r="B18" s="60" t="s">
        <v>3</v>
      </c>
    </row>
    <row r="19" spans="1:2" x14ac:dyDescent="0.15">
      <c r="A19" s="58" t="s">
        <v>44</v>
      </c>
      <c r="B19" s="60" t="s">
        <v>3</v>
      </c>
    </row>
    <row r="20" spans="1:2" x14ac:dyDescent="0.15">
      <c r="A20" s="58" t="s">
        <v>45</v>
      </c>
      <c r="B20" s="60" t="s">
        <v>3</v>
      </c>
    </row>
    <row r="21" spans="1:2" x14ac:dyDescent="0.15">
      <c r="A21" s="58" t="s">
        <v>46</v>
      </c>
      <c r="B21" s="60" t="s">
        <v>3</v>
      </c>
    </row>
    <row r="22" spans="1:2" x14ac:dyDescent="0.15">
      <c r="A22" s="183"/>
      <c r="B22" s="183"/>
    </row>
    <row r="23" spans="1:2" ht="16" x14ac:dyDescent="0.2">
      <c r="A23" s="182" t="s">
        <v>85</v>
      </c>
      <c r="B23" s="182"/>
    </row>
    <row r="24" spans="1:2" x14ac:dyDescent="0.15">
      <c r="A24" s="58" t="s">
        <v>5</v>
      </c>
      <c r="B24" s="63" t="s">
        <v>97</v>
      </c>
    </row>
    <row r="25" spans="1:2" x14ac:dyDescent="0.15">
      <c r="A25" s="58" t="s">
        <v>6</v>
      </c>
      <c r="B25" s="63" t="s">
        <v>98</v>
      </c>
    </row>
    <row r="26" spans="1:2" x14ac:dyDescent="0.15">
      <c r="A26" s="58" t="s">
        <v>7</v>
      </c>
      <c r="B26" s="64" t="s">
        <v>10</v>
      </c>
    </row>
    <row r="27" spans="1:2" x14ac:dyDescent="0.15">
      <c r="A27" s="58" t="s">
        <v>8</v>
      </c>
      <c r="B27" s="64" t="s">
        <v>10</v>
      </c>
    </row>
    <row r="28" spans="1:2" x14ac:dyDescent="0.15">
      <c r="A28" s="58" t="s">
        <v>9</v>
      </c>
      <c r="B28" s="64" t="s">
        <v>10</v>
      </c>
    </row>
    <row r="31" spans="1:2" x14ac:dyDescent="0.15">
      <c r="A31" s="65" t="s">
        <v>88</v>
      </c>
    </row>
    <row r="32" spans="1:2" x14ac:dyDescent="0.15">
      <c r="A32" s="65" t="s">
        <v>89</v>
      </c>
    </row>
    <row r="33" spans="1:1" x14ac:dyDescent="0.15">
      <c r="A33" s="65" t="s">
        <v>90</v>
      </c>
    </row>
    <row r="34" spans="1:1" x14ac:dyDescent="0.15">
      <c r="A34" s="65" t="s">
        <v>91</v>
      </c>
    </row>
    <row r="35" spans="1:1" x14ac:dyDescent="0.15">
      <c r="A35" s="65" t="s">
        <v>92</v>
      </c>
    </row>
    <row r="36" spans="1:1" x14ac:dyDescent="0.15">
      <c r="A36" s="65" t="s">
        <v>93</v>
      </c>
    </row>
    <row r="37" spans="1:1" x14ac:dyDescent="0.1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Overview!Print_Area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Microsoft Office User</cp:lastModifiedBy>
  <cp:lastPrinted>2006-12-12T13:10:16Z</cp:lastPrinted>
  <dcterms:created xsi:type="dcterms:W3CDTF">1996-10-17T05:27:31Z</dcterms:created>
  <dcterms:modified xsi:type="dcterms:W3CDTF">2021-01-04T09:00:10Z</dcterms:modified>
</cp:coreProperties>
</file>