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uini\Desktop\project\data\drugs\"/>
    </mc:Choice>
  </mc:AlternateContent>
  <xr:revisionPtr revIDLastSave="0" documentId="8_{447D3243-F089-41CB-AB34-1D1BB17EC36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D32" i="1"/>
  <c r="C36" i="1"/>
  <c r="C35" i="1"/>
  <c r="C34" i="1"/>
  <c r="C33" i="1"/>
  <c r="C32" i="1"/>
  <c r="C31" i="1"/>
  <c r="D22" i="1"/>
  <c r="D23" i="1"/>
  <c r="D24" i="1"/>
  <c r="D25" i="1"/>
  <c r="D21" i="1"/>
  <c r="C25" i="1"/>
  <c r="C24" i="1"/>
  <c r="C23" i="1"/>
  <c r="C22" i="1"/>
  <c r="C21" i="1"/>
  <c r="C20" i="1"/>
  <c r="I12" i="1" l="1"/>
  <c r="I9" i="1"/>
  <c r="I6" i="1"/>
  <c r="I3" i="1"/>
  <c r="C4" i="1"/>
  <c r="C5" i="1"/>
  <c r="C6" i="1"/>
  <c r="C7" i="1"/>
  <c r="C8" i="1"/>
  <c r="D8" i="1" s="1"/>
  <c r="C3" i="1"/>
  <c r="D7" i="1" l="1"/>
  <c r="D6" i="1"/>
  <c r="D5" i="1"/>
  <c r="D4" i="1"/>
</calcChain>
</file>

<file path=xl/sharedStrings.xml><?xml version="1.0" encoding="utf-8"?>
<sst xmlns="http://schemas.openxmlformats.org/spreadsheetml/2006/main" count="51" uniqueCount="26">
  <si>
    <t>MUT_64VAL_163VAL_bj1</t>
  </si>
  <si>
    <t>MUT_71VAL_170VAL_bj1</t>
  </si>
  <si>
    <t>MUT_10LEU_109LEU_wildtype</t>
  </si>
  <si>
    <t>MUT_50LEU_149LEU_bj1</t>
  </si>
  <si>
    <t>MUT_57GLY_156GLY_bj1</t>
  </si>
  <si>
    <t>MUT_63PRO_162PRO_bj1</t>
  </si>
  <si>
    <t>50L</t>
    <phoneticPr fontId="1" type="noConversion"/>
  </si>
  <si>
    <t>71V</t>
    <phoneticPr fontId="1" type="noConversion"/>
  </si>
  <si>
    <t>57G</t>
    <phoneticPr fontId="1" type="noConversion"/>
  </si>
  <si>
    <t>63P</t>
    <phoneticPr fontId="1" type="noConversion"/>
  </si>
  <si>
    <t>64V</t>
    <phoneticPr fontId="1" type="noConversion"/>
  </si>
  <si>
    <t>Mutation</t>
    <phoneticPr fontId="1" type="noConversion"/>
  </si>
  <si>
    <t>Affinity(-log10)</t>
    <phoneticPr fontId="1" type="noConversion"/>
  </si>
  <si>
    <t>Affinity</t>
    <phoneticPr fontId="1" type="noConversion"/>
  </si>
  <si>
    <t>Ratio</t>
    <phoneticPr fontId="1" type="noConversion"/>
  </si>
  <si>
    <t>Average FC</t>
    <phoneticPr fontId="1" type="noConversion"/>
  </si>
  <si>
    <t>Median</t>
    <phoneticPr fontId="1" type="noConversion"/>
  </si>
  <si>
    <t>unrelaxed</t>
    <phoneticPr fontId="1" type="noConversion"/>
  </si>
  <si>
    <t>relax from crystal</t>
    <phoneticPr fontId="1" type="noConversion"/>
  </si>
  <si>
    <t>relax from pipeline</t>
    <phoneticPr fontId="1" type="noConversion"/>
  </si>
  <si>
    <t>MUT_64VAL_163VAL_bj1_0001</t>
  </si>
  <si>
    <t>MUT_71VAL_170VAL_bj1_0001</t>
  </si>
  <si>
    <t>MUT_10LEU_109LEU_wildtype_0001</t>
  </si>
  <si>
    <t>MUT_57GLY_156GLY_bj1_0001</t>
  </si>
  <si>
    <t>MUT_50LEU_149LEU_bj1_0001</t>
  </si>
  <si>
    <t>MUT_63PRO_162PRO_bj1_0001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</si>
</sst>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3" workbookViewId="0">
      <selection activeCell="H37" sqref="H37"/>
    </sheetView>
  </sheetViews>
  <sheetFormatPr defaultRowHeight="14.15" x14ac:dyDescent="0.35"/>
  <cols>
    <col min="1" max="1" width="10.5" customWidth="1"/>
    <col min="2" max="2" width="17.5" style="1" bestFit="1" customWidth="1"/>
    <col min="3" max="3" width="12.42578125" bestFit="1" customWidth="1"/>
    <col min="5" max="5" width="9.5" customWidth="1"/>
  </cols>
  <sheetData>
    <row r="1" spans="1:11" x14ac:dyDescent="0.35">
      <c r="A1" t="s">
        <v>17</v>
      </c>
    </row>
    <row r="2" spans="1:11" x14ac:dyDescent="0.35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spans="1:11" x14ac:dyDescent="0.35">
      <c r="A3" t="s">
        <v>2</v>
      </c>
      <c r="B3" s="1">
        <v>6.4338357186087602</v>
      </c>
      <c r="C3">
        <f t="shared" ref="C3:C8" si="0">POWER(10,-B3)</f>
        <v>3.6826825282344076E-7</v>
      </c>
      <c r="G3" t="s">
        <v>6</v>
      </c>
      <c r="H3">
        <v>5.4</v>
      </c>
      <c r="I3">
        <f>AVERAGE(H3:H5)</f>
        <v>3.4666666666666668</v>
      </c>
      <c r="J3">
        <v>0.89700104892095811</v>
      </c>
      <c r="K3">
        <v>5.4</v>
      </c>
    </row>
    <row r="4" spans="1:11" x14ac:dyDescent="0.35">
      <c r="A4" t="s">
        <v>3</v>
      </c>
      <c r="B4" s="1">
        <v>6.4810427677159304</v>
      </c>
      <c r="C4">
        <f t="shared" si="0"/>
        <v>3.3033700906691495E-7</v>
      </c>
      <c r="D4">
        <f>C4/$C$3</f>
        <v>0.89700104892095811</v>
      </c>
      <c r="E4">
        <v>3.4666666666666668</v>
      </c>
      <c r="F4">
        <v>3</v>
      </c>
      <c r="G4" t="s">
        <v>6</v>
      </c>
      <c r="H4">
        <v>2</v>
      </c>
      <c r="J4">
        <v>0.89700104892095811</v>
      </c>
      <c r="K4">
        <v>2</v>
      </c>
    </row>
    <row r="5" spans="1:11" x14ac:dyDescent="0.35">
      <c r="A5" t="s">
        <v>4</v>
      </c>
      <c r="B5" s="1">
        <v>6.24784648861392</v>
      </c>
      <c r="C5">
        <f t="shared" si="0"/>
        <v>5.6513670009276253E-7</v>
      </c>
      <c r="D5">
        <f>C5/$C$3</f>
        <v>1.5345789265296963</v>
      </c>
      <c r="E5">
        <v>0.96666666666666679</v>
      </c>
      <c r="F5">
        <v>1</v>
      </c>
      <c r="G5" t="s">
        <v>6</v>
      </c>
      <c r="H5">
        <v>3</v>
      </c>
      <c r="J5">
        <v>0.89700104892095811</v>
      </c>
      <c r="K5">
        <v>3</v>
      </c>
    </row>
    <row r="6" spans="1:11" x14ac:dyDescent="0.35">
      <c r="A6" t="s">
        <v>5</v>
      </c>
      <c r="B6" s="1">
        <v>6.5324042261923401</v>
      </c>
      <c r="C6">
        <f t="shared" si="0"/>
        <v>2.9349166619652416E-7</v>
      </c>
      <c r="D6">
        <f>C6/$C$3</f>
        <v>0.79695076604182113</v>
      </c>
      <c r="E6">
        <v>0.8</v>
      </c>
      <c r="F6">
        <v>0.8</v>
      </c>
      <c r="G6" t="s">
        <v>8</v>
      </c>
      <c r="H6">
        <v>1</v>
      </c>
      <c r="I6">
        <f>AVERAGE(H6:H8)</f>
        <v>0.96666666666666679</v>
      </c>
      <c r="J6">
        <v>1.5345789265296963</v>
      </c>
      <c r="K6">
        <v>1</v>
      </c>
    </row>
    <row r="7" spans="1:11" x14ac:dyDescent="0.35">
      <c r="A7" t="s">
        <v>0</v>
      </c>
      <c r="B7" s="1">
        <v>6.47156539025507</v>
      </c>
      <c r="C7">
        <f t="shared" si="0"/>
        <v>3.376250097560499E-7</v>
      </c>
      <c r="D7">
        <f>C7/$C$3</f>
        <v>0.91679097279644628</v>
      </c>
      <c r="E7">
        <v>0.8</v>
      </c>
      <c r="F7">
        <v>0.8</v>
      </c>
      <c r="G7" t="s">
        <v>8</v>
      </c>
      <c r="H7">
        <v>1.1000000000000001</v>
      </c>
      <c r="J7">
        <v>1.5345789265296963</v>
      </c>
      <c r="K7">
        <v>1.1000000000000001</v>
      </c>
    </row>
    <row r="8" spans="1:11" x14ac:dyDescent="0.35">
      <c r="A8" t="s">
        <v>1</v>
      </c>
      <c r="B8" s="1">
        <v>6.3645175738901196</v>
      </c>
      <c r="C8">
        <f t="shared" si="0"/>
        <v>4.3199868627456695E-7</v>
      </c>
      <c r="D8">
        <f>C8/$C$3</f>
        <v>1.1730543780587042</v>
      </c>
      <c r="E8">
        <v>1.7666666666666668</v>
      </c>
      <c r="F8">
        <v>2</v>
      </c>
      <c r="G8" t="s">
        <v>8</v>
      </c>
      <c r="H8">
        <v>0.8</v>
      </c>
      <c r="J8">
        <v>1.5345789265296963</v>
      </c>
      <c r="K8">
        <v>0.8</v>
      </c>
    </row>
    <row r="9" spans="1:11" x14ac:dyDescent="0.35">
      <c r="G9" t="s">
        <v>9</v>
      </c>
      <c r="H9">
        <v>0.7</v>
      </c>
      <c r="I9">
        <f>AVERAGE(H9:H10)</f>
        <v>0.8</v>
      </c>
      <c r="J9">
        <v>0.79695076604182113</v>
      </c>
      <c r="K9">
        <v>0.7</v>
      </c>
    </row>
    <row r="10" spans="1:11" x14ac:dyDescent="0.35">
      <c r="G10" t="s">
        <v>9</v>
      </c>
      <c r="H10">
        <v>0.9</v>
      </c>
      <c r="J10">
        <v>0.79695076604182113</v>
      </c>
      <c r="K10">
        <v>0.9</v>
      </c>
    </row>
    <row r="11" spans="1:11" x14ac:dyDescent="0.35">
      <c r="G11" t="s">
        <v>10</v>
      </c>
      <c r="H11">
        <v>0.8</v>
      </c>
      <c r="J11">
        <v>0.91679097279644628</v>
      </c>
      <c r="K11">
        <v>0.8</v>
      </c>
    </row>
    <row r="12" spans="1:11" x14ac:dyDescent="0.35">
      <c r="G12" t="s">
        <v>7</v>
      </c>
      <c r="H12">
        <v>2.4</v>
      </c>
      <c r="I12">
        <f>AVERAGE(H12:H14)</f>
        <v>1.7666666666666668</v>
      </c>
      <c r="J12">
        <v>1.1730543780587042</v>
      </c>
      <c r="K12">
        <v>2.4</v>
      </c>
    </row>
    <row r="13" spans="1:11" x14ac:dyDescent="0.35">
      <c r="G13" t="s">
        <v>7</v>
      </c>
      <c r="H13">
        <v>2</v>
      </c>
      <c r="J13">
        <v>1.1730543780587042</v>
      </c>
      <c r="K13">
        <v>2</v>
      </c>
    </row>
    <row r="14" spans="1:11" x14ac:dyDescent="0.35">
      <c r="G14" t="s">
        <v>7</v>
      </c>
      <c r="H14">
        <v>0.9</v>
      </c>
      <c r="J14">
        <v>1.1730543780587042</v>
      </c>
      <c r="K14">
        <v>0.9</v>
      </c>
    </row>
    <row r="18" spans="1:6" x14ac:dyDescent="0.35">
      <c r="A18" t="s">
        <v>18</v>
      </c>
    </row>
    <row r="19" spans="1:6" x14ac:dyDescent="0.35">
      <c r="A19" s="2" t="s">
        <v>11</v>
      </c>
      <c r="B19" s="3" t="s">
        <v>12</v>
      </c>
      <c r="C19" s="2" t="s">
        <v>13</v>
      </c>
      <c r="D19" s="2" t="s">
        <v>14</v>
      </c>
      <c r="E19" s="2" t="s">
        <v>15</v>
      </c>
      <c r="F19" s="2" t="s">
        <v>16</v>
      </c>
    </row>
    <row r="20" spans="1:6" x14ac:dyDescent="0.35">
      <c r="A20" t="s">
        <v>2</v>
      </c>
      <c r="B20" s="1">
        <v>6.4339711537973203</v>
      </c>
      <c r="C20">
        <f t="shared" ref="C20:C25" si="1">POWER(10,-B20)</f>
        <v>3.6815342588887935E-7</v>
      </c>
    </row>
    <row r="21" spans="1:6" x14ac:dyDescent="0.35">
      <c r="A21" t="s">
        <v>3</v>
      </c>
      <c r="B21" s="1">
        <v>6.3028007232016501</v>
      </c>
      <c r="C21">
        <f t="shared" si="1"/>
        <v>4.9796552493500083E-7</v>
      </c>
      <c r="D21">
        <f>C21/$C$20</f>
        <v>1.3526032624379354</v>
      </c>
      <c r="E21">
        <v>3.4666666666666668</v>
      </c>
      <c r="F21">
        <v>3</v>
      </c>
    </row>
    <row r="22" spans="1:6" x14ac:dyDescent="0.35">
      <c r="A22" t="s">
        <v>4</v>
      </c>
      <c r="B22" s="1">
        <v>6.2387421196466697</v>
      </c>
      <c r="C22">
        <f t="shared" si="1"/>
        <v>5.7710904409178146E-7</v>
      </c>
      <c r="D22">
        <f t="shared" ref="D22:D25" si="2">C22/$C$20</f>
        <v>1.5675775465035919</v>
      </c>
      <c r="E22">
        <v>0.96666666666666679</v>
      </c>
      <c r="F22">
        <v>1</v>
      </c>
    </row>
    <row r="23" spans="1:6" x14ac:dyDescent="0.35">
      <c r="A23" t="s">
        <v>5</v>
      </c>
      <c r="B23" s="1">
        <v>6.5313242384000896</v>
      </c>
      <c r="C23">
        <f t="shared" si="1"/>
        <v>2.9422241887306421E-7</v>
      </c>
      <c r="D23">
        <f t="shared" si="2"/>
        <v>0.79918424815057976</v>
      </c>
      <c r="E23">
        <v>0.8</v>
      </c>
      <c r="F23">
        <v>0.8</v>
      </c>
    </row>
    <row r="24" spans="1:6" x14ac:dyDescent="0.35">
      <c r="A24" t="s">
        <v>0</v>
      </c>
      <c r="B24" s="1">
        <v>6.5391482928973597</v>
      </c>
      <c r="C24">
        <f t="shared" si="1"/>
        <v>2.8896930079391157E-7</v>
      </c>
      <c r="D24">
        <f t="shared" si="2"/>
        <v>0.78491541969551548</v>
      </c>
      <c r="E24">
        <v>0.8</v>
      </c>
      <c r="F24">
        <v>0.8</v>
      </c>
    </row>
    <row r="25" spans="1:6" x14ac:dyDescent="0.35">
      <c r="A25" t="s">
        <v>1</v>
      </c>
      <c r="B25" s="1">
        <v>6.4109095834452701</v>
      </c>
      <c r="C25">
        <f t="shared" si="1"/>
        <v>3.8823118413086075E-7</v>
      </c>
      <c r="D25">
        <f t="shared" si="2"/>
        <v>1.0545363884459451</v>
      </c>
      <c r="E25">
        <v>1.7666666666666668</v>
      </c>
      <c r="F25">
        <v>2</v>
      </c>
    </row>
    <row r="29" spans="1:6" x14ac:dyDescent="0.35">
      <c r="A29" t="s">
        <v>19</v>
      </c>
    </row>
    <row r="30" spans="1:6" x14ac:dyDescent="0.35">
      <c r="A30" s="2" t="s">
        <v>11</v>
      </c>
      <c r="B30" s="3" t="s">
        <v>12</v>
      </c>
      <c r="C30" s="2" t="s">
        <v>13</v>
      </c>
      <c r="D30" s="2" t="s">
        <v>14</v>
      </c>
      <c r="E30" s="2" t="s">
        <v>15</v>
      </c>
      <c r="F30" s="2" t="s">
        <v>16</v>
      </c>
    </row>
    <row r="31" spans="1:6" x14ac:dyDescent="0.35">
      <c r="A31" t="s">
        <v>22</v>
      </c>
      <c r="B31" s="1">
        <v>6.4472896325791202</v>
      </c>
      <c r="C31">
        <f t="shared" ref="C31:C36" si="3">POWER(10,-B31)</f>
        <v>3.5703465102162041E-7</v>
      </c>
    </row>
    <row r="32" spans="1:6" x14ac:dyDescent="0.35">
      <c r="A32" t="s">
        <v>24</v>
      </c>
      <c r="B32" s="1">
        <v>6.4408982501884102</v>
      </c>
      <c r="C32">
        <f t="shared" si="3"/>
        <v>3.6232787740184849E-7</v>
      </c>
      <c r="D32">
        <f>C32/$C$31</f>
        <v>1.0148255256599941</v>
      </c>
      <c r="E32">
        <v>3.4666666666666668</v>
      </c>
      <c r="F32">
        <v>3</v>
      </c>
    </row>
    <row r="33" spans="1:6" x14ac:dyDescent="0.35">
      <c r="A33" t="s">
        <v>23</v>
      </c>
      <c r="B33" s="1">
        <v>6.2300669222987803</v>
      </c>
      <c r="C33">
        <f t="shared" si="3"/>
        <v>5.887529249027334E-7</v>
      </c>
      <c r="D33">
        <f t="shared" ref="D33:D36" si="4">C33/$C$31</f>
        <v>1.6490078013942719</v>
      </c>
      <c r="E33">
        <v>0.96666666666666679</v>
      </c>
      <c r="F33">
        <v>1</v>
      </c>
    </row>
    <row r="34" spans="1:6" x14ac:dyDescent="0.35">
      <c r="A34" t="s">
        <v>25</v>
      </c>
      <c r="B34" s="1">
        <v>6.5068197046431502</v>
      </c>
      <c r="C34">
        <f t="shared" si="3"/>
        <v>3.1130084200152161E-7</v>
      </c>
      <c r="D34">
        <f t="shared" si="4"/>
        <v>0.87190652534918978</v>
      </c>
      <c r="E34">
        <v>0.8</v>
      </c>
      <c r="F34">
        <v>0.8</v>
      </c>
    </row>
    <row r="35" spans="1:6" x14ac:dyDescent="0.35">
      <c r="A35" t="s">
        <v>20</v>
      </c>
      <c r="B35" s="1">
        <v>6.5394854574318799</v>
      </c>
      <c r="C35">
        <f t="shared" si="3"/>
        <v>2.8874504652942732E-7</v>
      </c>
      <c r="D35">
        <f t="shared" si="4"/>
        <v>0.80873115733504031</v>
      </c>
      <c r="E35">
        <v>0.8</v>
      </c>
      <c r="F35">
        <v>0.8</v>
      </c>
    </row>
    <row r="36" spans="1:6" x14ac:dyDescent="0.35">
      <c r="A36" t="s">
        <v>21</v>
      </c>
      <c r="B36" s="1">
        <v>6.4799791553242896</v>
      </c>
      <c r="C36">
        <f t="shared" si="3"/>
        <v>3.3114701504509124E-7</v>
      </c>
      <c r="D36">
        <f t="shared" si="4"/>
        <v>0.92749265119658786</v>
      </c>
      <c r="E36">
        <v>1.7666666666666668</v>
      </c>
      <c r="F36">
        <v>2</v>
      </c>
    </row>
  </sheetData>
  <sortState xmlns:xlrd2="http://schemas.microsoft.com/office/spreadsheetml/2017/richdata2" ref="A31:B36">
    <sortCondition ref="A31: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崔睿宁</dc:creator>
  <cp:lastModifiedBy>睿宁 崔</cp:lastModifiedBy>
  <dcterms:created xsi:type="dcterms:W3CDTF">2015-06-05T18:19:34Z</dcterms:created>
  <dcterms:modified xsi:type="dcterms:W3CDTF">2024-10-13T11:20:23Z</dcterms:modified>
</cp:coreProperties>
</file>