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rugs\"/>
    </mc:Choice>
  </mc:AlternateContent>
  <xr:revisionPtr revIDLastSave="0" documentId="8_{A1D96BB2-A871-440A-987E-41C057452940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42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D24" i="1"/>
  <c r="D25" i="1"/>
  <c r="D26" i="1"/>
  <c r="D27" i="1"/>
  <c r="D28" i="1"/>
  <c r="D29" i="1"/>
  <c r="D30" i="1"/>
  <c r="D31" i="1"/>
  <c r="D32" i="1"/>
  <c r="D33" i="1"/>
  <c r="D34" i="1"/>
  <c r="D23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K9" i="1"/>
  <c r="K13" i="1"/>
  <c r="K7" i="1"/>
  <c r="K21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D11" i="1" s="1"/>
  <c r="D15" i="1" l="1"/>
  <c r="D14" i="1"/>
  <c r="D6" i="1"/>
  <c r="D5" i="1"/>
  <c r="D4" i="1"/>
  <c r="D10" i="1"/>
  <c r="D9" i="1"/>
  <c r="D8" i="1"/>
  <c r="D7" i="1"/>
  <c r="D13" i="1"/>
  <c r="D12" i="1"/>
</calcChain>
</file>

<file path=xl/sharedStrings.xml><?xml version="1.0" encoding="utf-8"?>
<sst xmlns="http://schemas.openxmlformats.org/spreadsheetml/2006/main" count="81" uniqueCount="47">
  <si>
    <t>MUT_63PRO_162PRO_bj1</t>
  </si>
  <si>
    <t>MUT_88SER_187SER_bj1</t>
  </si>
  <si>
    <t>MUT_50LEU_149LEU_bj1</t>
  </si>
  <si>
    <t>MUT_57GLY_156GLY_bj1</t>
  </si>
  <si>
    <t>MUT_84CYS_183CYS_bj1</t>
  </si>
  <si>
    <t>MUT_10LEU_109LEU_wildtype</t>
  </si>
  <si>
    <t>MUT_63GLN_162GLN_bj1</t>
  </si>
  <si>
    <t>MUT_71VAL_170VAL_bj1</t>
  </si>
  <si>
    <t>MUT_63ALA_162ALA_bj1</t>
  </si>
  <si>
    <t>MUT_64VAL_163VAL_bj1</t>
  </si>
  <si>
    <t>MUT_10PHE_109PHE_bj1</t>
  </si>
  <si>
    <t>MUT_41LYS_140LYS_bj1</t>
  </si>
  <si>
    <t>MUT_20THR_119THR_bj1</t>
  </si>
  <si>
    <t>71V</t>
    <phoneticPr fontId="1" type="noConversion"/>
  </si>
  <si>
    <t>50L</t>
    <phoneticPr fontId="1" type="noConversion"/>
  </si>
  <si>
    <t>64V</t>
    <phoneticPr fontId="1" type="noConversion"/>
  </si>
  <si>
    <t>84C</t>
    <phoneticPr fontId="1" type="noConversion"/>
  </si>
  <si>
    <t>20T</t>
    <phoneticPr fontId="1" type="noConversion"/>
  </si>
  <si>
    <t>10F</t>
    <phoneticPr fontId="1" type="noConversion"/>
  </si>
  <si>
    <t>63A</t>
    <phoneticPr fontId="1" type="noConversion"/>
  </si>
  <si>
    <t>63P</t>
    <phoneticPr fontId="1" type="noConversion"/>
  </si>
  <si>
    <t>63Q</t>
    <phoneticPr fontId="1" type="noConversion"/>
  </si>
  <si>
    <t>88S</t>
    <phoneticPr fontId="1" type="noConversion"/>
  </si>
  <si>
    <t>41K</t>
    <phoneticPr fontId="1" type="noConversion"/>
  </si>
  <si>
    <t>57G</t>
    <phoneticPr fontId="1" type="noConversion"/>
  </si>
  <si>
    <t>Mutation</t>
    <phoneticPr fontId="1" type="noConversion"/>
  </si>
  <si>
    <t>Affinity(-log10)</t>
    <phoneticPr fontId="1" type="noConversion"/>
  </si>
  <si>
    <t>Affinity</t>
    <phoneticPr fontId="1" type="noConversion"/>
  </si>
  <si>
    <t>Ratio</t>
    <phoneticPr fontId="1" type="noConversion"/>
  </si>
  <si>
    <t>Average FC</t>
    <phoneticPr fontId="1" type="noConversion"/>
  </si>
  <si>
    <t>unrelaxed</t>
    <phoneticPr fontId="1" type="noConversion"/>
  </si>
  <si>
    <t>Median</t>
    <phoneticPr fontId="1" type="noConversion"/>
  </si>
  <si>
    <t>Relax from crystal</t>
    <phoneticPr fontId="1" type="noConversion"/>
  </si>
  <si>
    <t>Relax from pipeline</t>
    <phoneticPr fontId="1" type="noConversion"/>
  </si>
  <si>
    <t>MUT_64VAL_163VAL_bj1_0001</t>
  </si>
  <si>
    <t>MUT_10LEU_109LEU_wildtype_0001</t>
  </si>
  <si>
    <t>MUT_63ALA_162ALA_bj1_0001</t>
  </si>
  <si>
    <t>MUT_71VAL_170VAL_bj1_0001</t>
  </si>
  <si>
    <t>MUT_20THR_119THR_bj1_0001</t>
  </si>
  <si>
    <t>MUT_10PHE_109PHE_bj1_0001</t>
  </si>
  <si>
    <t>MUT_88SER_187SER_bj1_0001</t>
  </si>
  <si>
    <t>MUT_84CYS_183CYS_bj1_0001</t>
  </si>
  <si>
    <t>MUT_57GLY_156GLY_bj1_0001</t>
  </si>
  <si>
    <t>MUT_41LYS_140LYS_bj1_0001</t>
  </si>
  <si>
    <t>MUT_50LEU_149LEU_bj1_0001</t>
  </si>
  <si>
    <t>MUT_63PRO_162PRO_bj1_0001</t>
  </si>
  <si>
    <t>MUT_63GLN_162GLN_bj1_0001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</si>
</sst>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22" workbookViewId="0">
      <selection activeCell="H44" sqref="H44"/>
    </sheetView>
  </sheetViews>
  <sheetFormatPr defaultRowHeight="14.15" x14ac:dyDescent="0.35"/>
  <cols>
    <col min="1" max="1" width="10.5" customWidth="1"/>
    <col min="2" max="2" width="17.5" style="1" bestFit="1" customWidth="1"/>
    <col min="3" max="3" width="13.42578125" bestFit="1" customWidth="1"/>
  </cols>
  <sheetData>
    <row r="1" spans="1:13" x14ac:dyDescent="0.35">
      <c r="A1" t="s">
        <v>30</v>
      </c>
    </row>
    <row r="2" spans="1:13" x14ac:dyDescent="0.35">
      <c r="A2" s="2" t="s">
        <v>25</v>
      </c>
      <c r="B2" s="3" t="s">
        <v>26</v>
      </c>
      <c r="C2" s="2" t="s">
        <v>27</v>
      </c>
      <c r="D2" s="2" t="s">
        <v>28</v>
      </c>
      <c r="E2" s="2" t="s">
        <v>31</v>
      </c>
      <c r="F2" s="2" t="s">
        <v>29</v>
      </c>
      <c r="G2" s="2"/>
    </row>
    <row r="3" spans="1:13" x14ac:dyDescent="0.35">
      <c r="A3" t="s">
        <v>5</v>
      </c>
      <c r="B3" s="1">
        <v>6.1541275630233603</v>
      </c>
      <c r="C3">
        <f>-POWER(10,-B3)</f>
        <v>-7.0124929391743847E-7</v>
      </c>
      <c r="I3" t="s">
        <v>18</v>
      </c>
      <c r="J3">
        <v>1.3</v>
      </c>
      <c r="L3">
        <v>1.0914801873856395</v>
      </c>
      <c r="M3">
        <v>1.3</v>
      </c>
    </row>
    <row r="4" spans="1:13" x14ac:dyDescent="0.35">
      <c r="A4" t="s">
        <v>10</v>
      </c>
      <c r="B4" s="1">
        <v>6.1161117062463504</v>
      </c>
      <c r="C4">
        <f t="shared" ref="C4:C15" si="0">-POWER(10,-B4)</f>
        <v>-7.6539971072905313E-7</v>
      </c>
      <c r="D4">
        <f>C4/$C$3</f>
        <v>1.0914801873856395</v>
      </c>
      <c r="E4">
        <v>1.3</v>
      </c>
      <c r="F4">
        <v>1.3</v>
      </c>
      <c r="I4" t="s">
        <v>17</v>
      </c>
      <c r="J4">
        <v>0.4</v>
      </c>
      <c r="L4">
        <v>1.1555092066728372</v>
      </c>
      <c r="M4">
        <v>0.4</v>
      </c>
    </row>
    <row r="5" spans="1:13" x14ac:dyDescent="0.35">
      <c r="A5" t="s">
        <v>12</v>
      </c>
      <c r="B5" s="1">
        <v>6.0913541528955699</v>
      </c>
      <c r="C5">
        <f t="shared" si="0"/>
        <v>-8.1030001529442659E-7</v>
      </c>
      <c r="D5">
        <f t="shared" ref="D5:D15" si="1">C5/$C$3</f>
        <v>1.1555092066728372</v>
      </c>
      <c r="E5">
        <v>0.4</v>
      </c>
      <c r="F5">
        <v>0.4</v>
      </c>
      <c r="I5" t="s">
        <v>23</v>
      </c>
      <c r="J5">
        <v>0.5</v>
      </c>
      <c r="L5">
        <v>1.147314693192762</v>
      </c>
      <c r="M5">
        <v>0.5</v>
      </c>
    </row>
    <row r="6" spans="1:13" x14ac:dyDescent="0.35">
      <c r="A6" t="s">
        <v>11</v>
      </c>
      <c r="B6" s="1">
        <v>6.0944450075701502</v>
      </c>
      <c r="C6">
        <f t="shared" si="0"/>
        <v>-8.0455361850252695E-7</v>
      </c>
      <c r="D6">
        <f t="shared" si="1"/>
        <v>1.147314693192762</v>
      </c>
      <c r="E6">
        <v>0.5</v>
      </c>
      <c r="F6">
        <v>0.5</v>
      </c>
      <c r="I6" t="s">
        <v>14</v>
      </c>
      <c r="J6">
        <v>0.2</v>
      </c>
      <c r="L6">
        <v>0.98638453595746967</v>
      </c>
      <c r="M6">
        <v>0.2</v>
      </c>
    </row>
    <row r="7" spans="1:13" x14ac:dyDescent="0.35">
      <c r="A7" t="s">
        <v>2</v>
      </c>
      <c r="B7" s="1">
        <v>6.1600813080336003</v>
      </c>
      <c r="C7">
        <f t="shared" si="0"/>
        <v>-6.9170145937125579E-7</v>
      </c>
      <c r="D7">
        <f t="shared" si="1"/>
        <v>0.98638453595746967</v>
      </c>
      <c r="E7">
        <v>0.1</v>
      </c>
      <c r="F7">
        <v>0.13333333333333333</v>
      </c>
      <c r="I7" t="s">
        <v>14</v>
      </c>
      <c r="J7">
        <v>0.1</v>
      </c>
      <c r="K7">
        <f>AVERAGE(J6:J8)</f>
        <v>0.13333333333333333</v>
      </c>
      <c r="L7">
        <v>0.98638453595746967</v>
      </c>
      <c r="M7">
        <v>0.1</v>
      </c>
    </row>
    <row r="8" spans="1:13" x14ac:dyDescent="0.35">
      <c r="A8" t="s">
        <v>3</v>
      </c>
      <c r="B8" s="1">
        <v>6.01033662949561</v>
      </c>
      <c r="C8">
        <f t="shared" si="0"/>
        <v>-9.7648004022859038E-7</v>
      </c>
      <c r="D8">
        <f t="shared" si="1"/>
        <v>1.3924863079342453</v>
      </c>
      <c r="E8">
        <v>1</v>
      </c>
      <c r="F8">
        <v>1</v>
      </c>
      <c r="I8" t="s">
        <v>14</v>
      </c>
      <c r="J8">
        <v>0.1</v>
      </c>
      <c r="L8">
        <v>0.98638453595746967</v>
      </c>
      <c r="M8">
        <v>0.1</v>
      </c>
    </row>
    <row r="9" spans="1:13" x14ac:dyDescent="0.35">
      <c r="A9" t="s">
        <v>8</v>
      </c>
      <c r="B9" s="1">
        <v>6.2016867993859703</v>
      </c>
      <c r="C9">
        <f t="shared" si="0"/>
        <v>-6.2851145969079672E-7</v>
      </c>
      <c r="D9">
        <f t="shared" si="1"/>
        <v>0.89627392874750544</v>
      </c>
      <c r="E9">
        <v>0.5</v>
      </c>
      <c r="F9">
        <v>0.5</v>
      </c>
      <c r="I9" t="s">
        <v>24</v>
      </c>
      <c r="J9">
        <v>1</v>
      </c>
      <c r="K9">
        <f>AVERAGE(J9:J11)</f>
        <v>1</v>
      </c>
      <c r="L9">
        <v>1.3924863079342453</v>
      </c>
      <c r="M9">
        <v>1</v>
      </c>
    </row>
    <row r="10" spans="1:13" x14ac:dyDescent="0.35">
      <c r="A10" t="s">
        <v>6</v>
      </c>
      <c r="B10" s="1">
        <v>6.1711870626640604</v>
      </c>
      <c r="C10">
        <f t="shared" si="0"/>
        <v>-6.7423755235318362E-7</v>
      </c>
      <c r="D10">
        <f t="shared" si="1"/>
        <v>0.96148054365465774</v>
      </c>
      <c r="E10">
        <v>0.8</v>
      </c>
      <c r="F10">
        <v>0.8</v>
      </c>
      <c r="I10" t="s">
        <v>24</v>
      </c>
      <c r="J10">
        <v>1.2</v>
      </c>
      <c r="L10">
        <v>1.3924863079342453</v>
      </c>
      <c r="M10">
        <v>1.2</v>
      </c>
    </row>
    <row r="11" spans="1:13" x14ac:dyDescent="0.35">
      <c r="A11" t="s">
        <v>0</v>
      </c>
      <c r="B11" s="1">
        <v>6.2706091977638598</v>
      </c>
      <c r="C11">
        <f t="shared" si="0"/>
        <v>-5.3627901402365271E-7</v>
      </c>
      <c r="D11">
        <f t="shared" si="1"/>
        <v>0.76474802709290357</v>
      </c>
      <c r="E11">
        <v>1.1000000000000001</v>
      </c>
      <c r="F11">
        <v>1.24</v>
      </c>
      <c r="I11" t="s">
        <v>24</v>
      </c>
      <c r="J11">
        <v>0.8</v>
      </c>
      <c r="L11">
        <v>1.3924863079342453</v>
      </c>
      <c r="M11">
        <v>0.8</v>
      </c>
    </row>
    <row r="12" spans="1:13" x14ac:dyDescent="0.35">
      <c r="A12" t="s">
        <v>9</v>
      </c>
      <c r="B12" s="1">
        <v>6.2483868613854803</v>
      </c>
      <c r="C12">
        <f t="shared" si="0"/>
        <v>-5.6443396361221149E-7</v>
      </c>
      <c r="D12">
        <f t="shared" si="1"/>
        <v>0.80489772825163808</v>
      </c>
      <c r="E12">
        <v>1</v>
      </c>
      <c r="F12">
        <v>1</v>
      </c>
      <c r="I12" t="s">
        <v>19</v>
      </c>
      <c r="J12">
        <v>0.5</v>
      </c>
      <c r="L12">
        <v>0.89627392874750544</v>
      </c>
      <c r="M12">
        <v>0.5</v>
      </c>
    </row>
    <row r="13" spans="1:13" x14ac:dyDescent="0.35">
      <c r="A13" t="s">
        <v>7</v>
      </c>
      <c r="B13" s="1">
        <v>6.0064330812139799</v>
      </c>
      <c r="C13">
        <f t="shared" si="0"/>
        <v>-9.8529645169316418E-7</v>
      </c>
      <c r="D13">
        <f t="shared" si="1"/>
        <v>1.4050587433592026</v>
      </c>
      <c r="E13">
        <v>1.3</v>
      </c>
      <c r="F13">
        <v>1.2666666666666668</v>
      </c>
      <c r="I13" t="s">
        <v>20</v>
      </c>
      <c r="J13">
        <v>1.4</v>
      </c>
      <c r="K13">
        <f>AVERAGE(J13:J17)</f>
        <v>1.24</v>
      </c>
      <c r="L13">
        <v>0.76474802709290357</v>
      </c>
      <c r="M13">
        <v>1.4</v>
      </c>
    </row>
    <row r="14" spans="1:13" x14ac:dyDescent="0.35">
      <c r="A14" t="s">
        <v>4</v>
      </c>
      <c r="B14" s="1">
        <v>6.0523325919013402</v>
      </c>
      <c r="C14">
        <f t="shared" si="0"/>
        <v>-8.8647686928111176E-7</v>
      </c>
      <c r="D14">
        <f t="shared" si="1"/>
        <v>1.2641394108633228</v>
      </c>
      <c r="E14">
        <v>15.3</v>
      </c>
      <c r="F14">
        <v>15.3</v>
      </c>
      <c r="I14" t="s">
        <v>20</v>
      </c>
      <c r="J14">
        <v>1.1000000000000001</v>
      </c>
      <c r="L14">
        <v>0.76474802709290357</v>
      </c>
      <c r="M14">
        <v>1.1000000000000001</v>
      </c>
    </row>
    <row r="15" spans="1:13" x14ac:dyDescent="0.35">
      <c r="A15" t="s">
        <v>1</v>
      </c>
      <c r="B15" s="1">
        <v>6.0929262828483504</v>
      </c>
      <c r="C15">
        <f t="shared" si="0"/>
        <v>-8.0737206196411976E-7</v>
      </c>
      <c r="D15">
        <f t="shared" si="1"/>
        <v>1.1513338679513532</v>
      </c>
      <c r="E15">
        <v>2.4</v>
      </c>
      <c r="F15">
        <v>2.4</v>
      </c>
      <c r="I15" t="s">
        <v>20</v>
      </c>
      <c r="J15">
        <v>1</v>
      </c>
      <c r="L15">
        <v>0.76474802709290357</v>
      </c>
      <c r="M15">
        <v>1</v>
      </c>
    </row>
    <row r="16" spans="1:13" x14ac:dyDescent="0.35">
      <c r="I16" t="s">
        <v>20</v>
      </c>
      <c r="J16">
        <v>1</v>
      </c>
      <c r="L16">
        <v>0.76474802709290357</v>
      </c>
      <c r="M16">
        <v>1</v>
      </c>
    </row>
    <row r="17" spans="1:13" x14ac:dyDescent="0.35">
      <c r="I17" t="s">
        <v>20</v>
      </c>
      <c r="J17">
        <v>1.7</v>
      </c>
      <c r="L17">
        <v>0.76474802709290357</v>
      </c>
      <c r="M17">
        <v>1.7</v>
      </c>
    </row>
    <row r="18" spans="1:13" x14ac:dyDescent="0.35">
      <c r="I18" t="s">
        <v>21</v>
      </c>
      <c r="J18">
        <v>0.8</v>
      </c>
      <c r="L18">
        <v>0.96148054365465774</v>
      </c>
      <c r="M18">
        <v>0.8</v>
      </c>
    </row>
    <row r="19" spans="1:13" x14ac:dyDescent="0.35">
      <c r="I19" t="s">
        <v>15</v>
      </c>
      <c r="J19">
        <v>1</v>
      </c>
      <c r="L19">
        <v>0.80489772825163808</v>
      </c>
      <c r="M19">
        <v>1</v>
      </c>
    </row>
    <row r="20" spans="1:13" x14ac:dyDescent="0.35">
      <c r="A20" t="s">
        <v>32</v>
      </c>
      <c r="I20" t="s">
        <v>15</v>
      </c>
      <c r="J20">
        <v>1</v>
      </c>
      <c r="L20">
        <v>0.80489772825163808</v>
      </c>
      <c r="M20">
        <v>1</v>
      </c>
    </row>
    <row r="21" spans="1:13" x14ac:dyDescent="0.35">
      <c r="A21" s="2" t="s">
        <v>25</v>
      </c>
      <c r="B21" s="3" t="s">
        <v>26</v>
      </c>
      <c r="C21" s="2" t="s">
        <v>27</v>
      </c>
      <c r="D21" s="2" t="s">
        <v>28</v>
      </c>
      <c r="E21" s="2" t="s">
        <v>31</v>
      </c>
      <c r="I21" t="s">
        <v>13</v>
      </c>
      <c r="J21">
        <v>1.1000000000000001</v>
      </c>
      <c r="K21">
        <f>AVERAGE(J21:J23)</f>
        <v>1.2666666666666668</v>
      </c>
      <c r="L21">
        <v>1.4050587433592026</v>
      </c>
      <c r="M21">
        <v>1.1000000000000001</v>
      </c>
    </row>
    <row r="22" spans="1:13" x14ac:dyDescent="0.35">
      <c r="A22" t="s">
        <v>5</v>
      </c>
      <c r="B22" s="1">
        <v>6.1541275630233603</v>
      </c>
      <c r="C22">
        <f>-POWER(10,-B22)</f>
        <v>-7.0124929391743847E-7</v>
      </c>
      <c r="I22" t="s">
        <v>13</v>
      </c>
      <c r="J22">
        <v>1.3</v>
      </c>
      <c r="L22">
        <v>1.4050587433592026</v>
      </c>
      <c r="M22">
        <v>1.3</v>
      </c>
    </row>
    <row r="23" spans="1:13" x14ac:dyDescent="0.35">
      <c r="A23" t="s">
        <v>10</v>
      </c>
      <c r="B23" s="1">
        <v>6.1271512023707704</v>
      </c>
      <c r="C23">
        <f t="shared" ref="C23:C34" si="2">-POWER(10,-B23)</f>
        <v>-7.4618892278789808E-7</v>
      </c>
      <c r="D23">
        <f>C23/$C$22</f>
        <v>1.0640850967840698</v>
      </c>
      <c r="E23">
        <v>1.3</v>
      </c>
      <c r="I23" t="s">
        <v>13</v>
      </c>
      <c r="J23">
        <v>1.4</v>
      </c>
      <c r="L23">
        <v>1.4050587433592026</v>
      </c>
      <c r="M23">
        <v>1.4</v>
      </c>
    </row>
    <row r="24" spans="1:13" x14ac:dyDescent="0.35">
      <c r="A24" t="s">
        <v>12</v>
      </c>
      <c r="B24" s="1">
        <v>5.9960180200024897</v>
      </c>
      <c r="C24">
        <f t="shared" si="2"/>
        <v>-1.0092110104301442E-6</v>
      </c>
      <c r="D24">
        <f t="shared" ref="D24:D34" si="3">C24/$C$22</f>
        <v>1.4391615352541995</v>
      </c>
      <c r="E24">
        <v>0.4</v>
      </c>
      <c r="I24" t="s">
        <v>16</v>
      </c>
      <c r="J24">
        <v>15.3</v>
      </c>
      <c r="L24">
        <v>1.2641394108633228</v>
      </c>
      <c r="M24">
        <v>15.3</v>
      </c>
    </row>
    <row r="25" spans="1:13" x14ac:dyDescent="0.35">
      <c r="A25" t="s">
        <v>11</v>
      </c>
      <c r="B25" s="1">
        <v>6.0608134576075603</v>
      </c>
      <c r="C25">
        <f t="shared" si="2"/>
        <v>-8.6933375379789744E-7</v>
      </c>
      <c r="D25">
        <f t="shared" si="3"/>
        <v>1.2396928757553207</v>
      </c>
      <c r="E25">
        <v>0.5</v>
      </c>
      <c r="I25" t="s">
        <v>22</v>
      </c>
      <c r="J25">
        <v>2.4</v>
      </c>
      <c r="L25">
        <v>1.1513338679513532</v>
      </c>
      <c r="M25">
        <v>2.4</v>
      </c>
    </row>
    <row r="26" spans="1:13" x14ac:dyDescent="0.35">
      <c r="A26" t="s">
        <v>2</v>
      </c>
      <c r="B26" s="1">
        <v>6.1298097732114103</v>
      </c>
      <c r="C26">
        <f t="shared" si="2"/>
        <v>-7.4163501621890062E-7</v>
      </c>
      <c r="D26">
        <f t="shared" si="3"/>
        <v>1.0575911058332088</v>
      </c>
      <c r="E26">
        <v>0.1</v>
      </c>
    </row>
    <row r="27" spans="1:13" x14ac:dyDescent="0.35">
      <c r="A27" t="s">
        <v>3</v>
      </c>
      <c r="B27" s="1">
        <v>5.9996018088592402</v>
      </c>
      <c r="C27">
        <f t="shared" si="2"/>
        <v>-1.000917289437732E-6</v>
      </c>
      <c r="D27">
        <f t="shared" si="3"/>
        <v>1.4273344702370208</v>
      </c>
      <c r="E27">
        <v>1</v>
      </c>
    </row>
    <row r="28" spans="1:13" x14ac:dyDescent="0.35">
      <c r="A28" t="s">
        <v>8</v>
      </c>
      <c r="B28" s="1">
        <v>6.1180326295788401</v>
      </c>
      <c r="C28">
        <f t="shared" si="2"/>
        <v>-7.6202175536511313E-7</v>
      </c>
      <c r="D28">
        <f t="shared" si="3"/>
        <v>1.0866631338880601</v>
      </c>
      <c r="E28">
        <v>0.5</v>
      </c>
    </row>
    <row r="29" spans="1:13" x14ac:dyDescent="0.35">
      <c r="A29" t="s">
        <v>6</v>
      </c>
      <c r="B29" s="1">
        <v>6.1929075182956597</v>
      </c>
      <c r="C29">
        <f t="shared" si="2"/>
        <v>-6.4134613477619544E-7</v>
      </c>
      <c r="D29">
        <f t="shared" si="3"/>
        <v>0.91457651414292085</v>
      </c>
      <c r="E29">
        <v>0.8</v>
      </c>
    </row>
    <row r="30" spans="1:13" x14ac:dyDescent="0.35">
      <c r="A30" t="s">
        <v>0</v>
      </c>
      <c r="B30" s="1">
        <v>6.1912992249145304</v>
      </c>
      <c r="C30">
        <f t="shared" si="2"/>
        <v>-6.4372559166094166E-7</v>
      </c>
      <c r="D30">
        <f t="shared" si="3"/>
        <v>0.91796968245750654</v>
      </c>
      <c r="E30">
        <v>1.1000000000000001</v>
      </c>
    </row>
    <row r="31" spans="1:13" x14ac:dyDescent="0.35">
      <c r="A31" t="s">
        <v>9</v>
      </c>
      <c r="B31" s="1">
        <v>6.12132497492669</v>
      </c>
      <c r="C31">
        <f t="shared" si="2"/>
        <v>-7.5626678210198209E-7</v>
      </c>
      <c r="D31">
        <f t="shared" si="3"/>
        <v>1.078456390133665</v>
      </c>
      <c r="E31">
        <v>1</v>
      </c>
    </row>
    <row r="32" spans="1:13" x14ac:dyDescent="0.35">
      <c r="A32" t="s">
        <v>7</v>
      </c>
      <c r="B32" s="1">
        <v>6.0775941477120403</v>
      </c>
      <c r="C32">
        <f t="shared" si="2"/>
        <v>-8.3638426211305828E-7</v>
      </c>
      <c r="D32">
        <f t="shared" si="3"/>
        <v>1.1927060310331377</v>
      </c>
      <c r="E32">
        <v>1.3</v>
      </c>
    </row>
    <row r="33" spans="1:5" x14ac:dyDescent="0.35">
      <c r="A33" t="s">
        <v>4</v>
      </c>
      <c r="B33" s="1">
        <v>6.0170189509697796</v>
      </c>
      <c r="C33">
        <f t="shared" si="2"/>
        <v>-9.6157031817373592E-7</v>
      </c>
      <c r="D33">
        <f t="shared" si="3"/>
        <v>1.371224650797219</v>
      </c>
      <c r="E33">
        <v>15.3</v>
      </c>
    </row>
    <row r="34" spans="1:5" x14ac:dyDescent="0.35">
      <c r="A34" t="s">
        <v>1</v>
      </c>
      <c r="B34" s="1">
        <v>6.2004000881762504</v>
      </c>
      <c r="C34">
        <f t="shared" si="2"/>
        <v>-6.3037635084207019E-7</v>
      </c>
      <c r="D34">
        <f t="shared" si="3"/>
        <v>0.89893331274610522</v>
      </c>
      <c r="E34">
        <v>2.4</v>
      </c>
    </row>
    <row r="39" spans="1:5" x14ac:dyDescent="0.35">
      <c r="A39" t="s">
        <v>33</v>
      </c>
    </row>
    <row r="40" spans="1:5" x14ac:dyDescent="0.35">
      <c r="A40" s="2" t="s">
        <v>25</v>
      </c>
      <c r="B40" s="3" t="s">
        <v>26</v>
      </c>
      <c r="C40" s="2" t="s">
        <v>27</v>
      </c>
      <c r="D40" s="2" t="s">
        <v>28</v>
      </c>
      <c r="E40" s="2" t="s">
        <v>31</v>
      </c>
    </row>
    <row r="41" spans="1:5" x14ac:dyDescent="0.35">
      <c r="A41" t="s">
        <v>34</v>
      </c>
      <c r="B41" s="1">
        <v>6.1794469413182203</v>
      </c>
      <c r="C41">
        <f>-POWER(10,-B41)</f>
        <v>-6.6153535373026253E-7</v>
      </c>
    </row>
    <row r="42" spans="1:5" x14ac:dyDescent="0.35">
      <c r="A42" t="s">
        <v>35</v>
      </c>
      <c r="B42" s="1">
        <v>6.1052422052347604</v>
      </c>
      <c r="C42">
        <f t="shared" ref="C42:C53" si="4">-POWER(10,-B42)</f>
        <v>-7.8479783223126176E-7</v>
      </c>
      <c r="D42">
        <f>C42/$C$41</f>
        <v>1.1863278777255779</v>
      </c>
      <c r="E42">
        <v>1.3</v>
      </c>
    </row>
    <row r="43" spans="1:5" x14ac:dyDescent="0.35">
      <c r="A43" t="s">
        <v>36</v>
      </c>
      <c r="B43" s="1">
        <v>6.1650147756778599</v>
      </c>
      <c r="C43">
        <f t="shared" si="4"/>
        <v>-6.8388837946038582E-7</v>
      </c>
      <c r="D43">
        <f t="shared" ref="D43:D53" si="5">C43/$C$41</f>
        <v>1.0337896162375588</v>
      </c>
      <c r="E43">
        <v>0.4</v>
      </c>
    </row>
    <row r="44" spans="1:5" x14ac:dyDescent="0.35">
      <c r="A44" t="s">
        <v>37</v>
      </c>
      <c r="B44" s="1">
        <v>6.1453253873038998</v>
      </c>
      <c r="C44">
        <f t="shared" si="4"/>
        <v>-7.1560705363814694E-7</v>
      </c>
      <c r="D44">
        <f t="shared" si="5"/>
        <v>1.0817366745450341</v>
      </c>
      <c r="E44">
        <v>0.5</v>
      </c>
    </row>
    <row r="45" spans="1:5" x14ac:dyDescent="0.35">
      <c r="A45" t="s">
        <v>38</v>
      </c>
      <c r="B45" s="1">
        <v>6.0553905113610096</v>
      </c>
      <c r="C45">
        <f t="shared" si="4"/>
        <v>-8.8025700258719241E-7</v>
      </c>
      <c r="D45">
        <f t="shared" si="5"/>
        <v>1.3306273015094405</v>
      </c>
      <c r="E45">
        <v>0.1</v>
      </c>
    </row>
    <row r="46" spans="1:5" x14ac:dyDescent="0.35">
      <c r="A46" t="s">
        <v>39</v>
      </c>
      <c r="B46" s="1">
        <v>6.1189593531449997</v>
      </c>
      <c r="C46">
        <f t="shared" si="4"/>
        <v>-7.6039744136778021E-7</v>
      </c>
      <c r="D46">
        <f t="shared" si="5"/>
        <v>1.1494433926774352</v>
      </c>
      <c r="E46">
        <v>1</v>
      </c>
    </row>
    <row r="47" spans="1:5" x14ac:dyDescent="0.35">
      <c r="A47" t="s">
        <v>40</v>
      </c>
      <c r="B47" s="1">
        <v>6.0898933720166797</v>
      </c>
      <c r="C47">
        <f t="shared" si="4"/>
        <v>-8.1303010681714744E-7</v>
      </c>
      <c r="D47">
        <f t="shared" si="5"/>
        <v>1.2290047723566655</v>
      </c>
      <c r="E47">
        <v>0.5</v>
      </c>
    </row>
    <row r="48" spans="1:5" x14ac:dyDescent="0.35">
      <c r="A48" t="s">
        <v>41</v>
      </c>
      <c r="B48" s="1">
        <v>5.9415891679794903</v>
      </c>
      <c r="C48">
        <f t="shared" si="4"/>
        <v>-1.1439599814317602E-6</v>
      </c>
      <c r="D48">
        <f t="shared" si="5"/>
        <v>1.729249956153067</v>
      </c>
      <c r="E48">
        <v>0.8</v>
      </c>
    </row>
    <row r="49" spans="1:5" x14ac:dyDescent="0.35">
      <c r="A49" t="s">
        <v>42</v>
      </c>
      <c r="B49" s="1">
        <v>5.9621679708971698</v>
      </c>
      <c r="C49">
        <f t="shared" si="4"/>
        <v>-1.0910182846574836E-6</v>
      </c>
      <c r="D49">
        <f t="shared" si="5"/>
        <v>1.6492214339044082</v>
      </c>
      <c r="E49">
        <v>1.1000000000000001</v>
      </c>
    </row>
    <row r="50" spans="1:5" x14ac:dyDescent="0.35">
      <c r="A50" t="s">
        <v>43</v>
      </c>
      <c r="B50" s="1">
        <v>6.1162413200783003</v>
      </c>
      <c r="C50">
        <f t="shared" si="4"/>
        <v>-7.6517131365939494E-7</v>
      </c>
      <c r="D50">
        <f t="shared" si="5"/>
        <v>1.1566597451591218</v>
      </c>
      <c r="E50">
        <v>1</v>
      </c>
    </row>
    <row r="51" spans="1:5" x14ac:dyDescent="0.35">
      <c r="A51" t="s">
        <v>44</v>
      </c>
      <c r="B51" s="1">
        <v>6.1444472497203799</v>
      </c>
      <c r="C51">
        <f t="shared" si="4"/>
        <v>-7.1705546528757224E-7</v>
      </c>
      <c r="D51">
        <f t="shared" si="5"/>
        <v>1.0839261443008952</v>
      </c>
      <c r="E51">
        <v>1.3</v>
      </c>
    </row>
    <row r="52" spans="1:5" x14ac:dyDescent="0.35">
      <c r="A52" t="s">
        <v>45</v>
      </c>
      <c r="B52" s="1">
        <v>6.1916402581614003</v>
      </c>
      <c r="C52">
        <f t="shared" si="4"/>
        <v>-6.4322029936332174E-7</v>
      </c>
      <c r="D52">
        <f t="shared" si="5"/>
        <v>0.97231432263798756</v>
      </c>
      <c r="E52">
        <v>15.3</v>
      </c>
    </row>
    <row r="53" spans="1:5" x14ac:dyDescent="0.35">
      <c r="A53" t="s">
        <v>46</v>
      </c>
      <c r="B53" s="1">
        <v>6.2843298470731099</v>
      </c>
      <c r="C53">
        <f t="shared" si="4"/>
        <v>-5.1960120901805124E-7</v>
      </c>
      <c r="D53">
        <f t="shared" si="5"/>
        <v>0.78544737796419539</v>
      </c>
      <c r="E53">
        <v>2.4</v>
      </c>
    </row>
  </sheetData>
  <sortState xmlns:xlrd2="http://schemas.microsoft.com/office/spreadsheetml/2017/richdata2" ref="A22:B34">
    <sortCondition ref="A22:A3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2024-10-13T11:44:49Z</dcterms:modified>
</cp:coreProperties>
</file>