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uini\Desktop\project\data\drugs\"/>
    </mc:Choice>
  </mc:AlternateContent>
  <xr:revisionPtr revIDLastSave="0" documentId="13_ncr:1_{FBFEF604-6151-4F2D-A03B-E466F3FE8447}" xr6:coauthVersionLast="47" xr6:coauthVersionMax="47" xr10:uidLastSave="{00000000-0000-0000-0000-000000000000}"/>
  <bookViews>
    <workbookView minimized="1" xWindow="37695" yWindow="5355" windowWidth="6720" windowHeight="363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38" i="1"/>
  <c r="D39" i="1"/>
  <c r="D40" i="1"/>
  <c r="D41" i="1"/>
  <c r="D42" i="1"/>
  <c r="D43" i="1"/>
  <c r="D44" i="1"/>
  <c r="D45" i="1"/>
  <c r="D36" i="1"/>
  <c r="C36" i="1"/>
  <c r="C37" i="1"/>
  <c r="C38" i="1"/>
  <c r="C39" i="1"/>
  <c r="C40" i="1"/>
  <c r="C41" i="1"/>
  <c r="C42" i="1"/>
  <c r="C43" i="1"/>
  <c r="C44" i="1"/>
  <c r="C45" i="1"/>
  <c r="C35" i="1"/>
  <c r="C20" i="1"/>
  <c r="D20" i="1" s="1"/>
  <c r="C21" i="1"/>
  <c r="C22" i="1"/>
  <c r="D22" i="1" s="1"/>
  <c r="C23" i="1"/>
  <c r="C24" i="1"/>
  <c r="C25" i="1"/>
  <c r="C26" i="1"/>
  <c r="D26" i="1" s="1"/>
  <c r="C27" i="1"/>
  <c r="D27" i="1" s="1"/>
  <c r="C28" i="1"/>
  <c r="D28" i="1" s="1"/>
  <c r="C29" i="1"/>
  <c r="D29" i="1" s="1"/>
  <c r="C19" i="1"/>
  <c r="D23" i="1" s="1"/>
  <c r="D25" i="1" l="1"/>
  <c r="D24" i="1"/>
  <c r="D21" i="1"/>
  <c r="K20" i="1" l="1"/>
  <c r="K11" i="1"/>
  <c r="C4" i="1"/>
  <c r="C5" i="1"/>
  <c r="C6" i="1"/>
  <c r="C7" i="1"/>
  <c r="C8" i="1"/>
  <c r="C9" i="1"/>
  <c r="C10" i="1"/>
  <c r="C11" i="1"/>
  <c r="C12" i="1"/>
  <c r="C13" i="1"/>
  <c r="C3" i="1"/>
  <c r="D10" i="1" l="1"/>
  <c r="D9" i="1"/>
  <c r="D13" i="1"/>
  <c r="D12" i="1"/>
  <c r="D11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<sst xmlns="http://schemas.openxmlformats.org/spreadsheetml/2006/main" count="68" uniqueCount="42">
  <si>
    <t>MUT_57GLY_156GLY_bj1</t>
  </si>
  <si>
    <t>MUT_84CYS_183CYS_bj1</t>
  </si>
  <si>
    <t>MUT_63PRO_162PRO_bj1</t>
  </si>
  <si>
    <t>MUT_88SER_187SER_bj1</t>
  </si>
  <si>
    <t>MUT_10LEU_109LEU_wildtype</t>
  </si>
  <si>
    <t>MUT_41LYS_140LYS_bj1</t>
  </si>
  <si>
    <t>MUT_20THR_119THR_bj1</t>
  </si>
  <si>
    <t>MUT_64VAL_163VAL_bj1</t>
  </si>
  <si>
    <t>MUT_10PHE_109PHE_bj1</t>
  </si>
  <si>
    <t>MUT_63GLN_162GLN_bj1</t>
  </si>
  <si>
    <t>MUT_63ALA_162ALA_bj1</t>
  </si>
  <si>
    <t>L10F</t>
  </si>
  <si>
    <t>N88S</t>
  </si>
  <si>
    <t>K20T</t>
  </si>
  <si>
    <t>L63P</t>
  </si>
  <si>
    <t>R41K</t>
  </si>
  <si>
    <t>I64V</t>
  </si>
  <si>
    <t>I84C</t>
  </si>
  <si>
    <t>L63Q</t>
  </si>
  <si>
    <t>L63A</t>
  </si>
  <si>
    <t>R57G</t>
  </si>
  <si>
    <t>Mutation</t>
    <phoneticPr fontId="1" type="noConversion"/>
  </si>
  <si>
    <t>Affinity(-log10)</t>
    <phoneticPr fontId="1" type="noConversion"/>
  </si>
  <si>
    <t>Affinity</t>
    <phoneticPr fontId="1" type="noConversion"/>
  </si>
  <si>
    <t>Ratio</t>
    <phoneticPr fontId="1" type="noConversion"/>
  </si>
  <si>
    <t>Average FC</t>
    <phoneticPr fontId="1" type="noConversion"/>
  </si>
  <si>
    <t>Median</t>
    <phoneticPr fontId="1" type="noConversion"/>
  </si>
  <si>
    <t>Unrelax</t>
    <phoneticPr fontId="1" type="noConversion"/>
  </si>
  <si>
    <t>relax from crystal</t>
    <phoneticPr fontId="1" type="noConversion"/>
  </si>
  <si>
    <t>relax from pipeline</t>
    <phoneticPr fontId="1" type="noConversion"/>
  </si>
  <si>
    <t>MUT_63PRO_162PRO_bj1_0001</t>
  </si>
  <si>
    <t>MUT_63GLN_162GLN_bj1_0001</t>
  </si>
  <si>
    <t>MUT_84CYS_183CYS_bj1_0001</t>
  </si>
  <si>
    <t>MUT_57GLY_156GLY_bj1_0001</t>
  </si>
  <si>
    <t>MUT_41LYS_140LYS_bj1_0001</t>
  </si>
  <si>
    <t>MUT_10PHE_109PHE_bj1_0001</t>
  </si>
  <si>
    <t>MUT_88SER_187SER_bj1_0001</t>
  </si>
  <si>
    <t>MUT_10LEU_109LEU_wildtype_0001</t>
  </si>
  <si>
    <t>MUT_63ALA_162ALA_bj1_0001</t>
  </si>
  <si>
    <t>MUT_20THR_119THR_bj1_0001</t>
  </si>
  <si>
    <t>MUT_64VAL_163VAL_bj1_0001</t>
  </si>
  <si>
    <t>MUT_41LYS_140LYS_bj1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</si>
</sst>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 vertical="top"/>
    </xf>
    <xf numFmtId="176" fontId="0" fillId="0" borderId="0" xfId="0" applyNumberFormat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workbookViewId="0">
      <selection activeCell="A22" sqref="A22"/>
    </sheetView>
  </sheetViews>
  <sheetFormatPr defaultRowHeight="14.25" x14ac:dyDescent="0.2"/>
  <cols>
    <col min="1" max="1" width="10.625" customWidth="1"/>
    <col min="2" max="2" width="17.5" style="1" bestFit="1" customWidth="1"/>
    <col min="3" max="3" width="12.375" bestFit="1" customWidth="1"/>
  </cols>
  <sheetData>
    <row r="1" spans="1:13" x14ac:dyDescent="0.2">
      <c r="A1" t="s">
        <v>27</v>
      </c>
    </row>
    <row r="2" spans="1:13" x14ac:dyDescent="0.2">
      <c r="A2" s="2" t="s">
        <v>21</v>
      </c>
      <c r="B2" s="3" t="s">
        <v>22</v>
      </c>
      <c r="C2" s="2" t="s">
        <v>23</v>
      </c>
      <c r="D2" s="2" t="s">
        <v>24</v>
      </c>
      <c r="E2" s="2" t="s">
        <v>26</v>
      </c>
      <c r="F2" s="2" t="s">
        <v>25</v>
      </c>
    </row>
    <row r="3" spans="1:13" x14ac:dyDescent="0.2">
      <c r="A3" t="s">
        <v>4</v>
      </c>
      <c r="B3" s="1">
        <v>4.4764062297028397</v>
      </c>
      <c r="C3">
        <f>POWER(10,-B3)</f>
        <v>3.3388258733841101E-5</v>
      </c>
      <c r="I3" t="s">
        <v>16</v>
      </c>
      <c r="J3">
        <v>0.5</v>
      </c>
      <c r="L3">
        <v>0.5</v>
      </c>
      <c r="M3">
        <v>0.85946024019362843</v>
      </c>
    </row>
    <row r="4" spans="1:13" x14ac:dyDescent="0.2">
      <c r="A4" t="s">
        <v>8</v>
      </c>
      <c r="B4" s="1">
        <v>4.4627789885778597</v>
      </c>
      <c r="C4">
        <f t="shared" ref="C4:C13" si="0">POWER(10,-B4)</f>
        <v>3.4452521421561251E-5</v>
      </c>
      <c r="D4">
        <f>C4/$C$3</f>
        <v>1.031875357628083</v>
      </c>
      <c r="E4">
        <v>1.3</v>
      </c>
      <c r="F4">
        <v>1.3</v>
      </c>
      <c r="I4" t="s">
        <v>16</v>
      </c>
      <c r="J4">
        <v>0.7</v>
      </c>
      <c r="L4">
        <v>0.7</v>
      </c>
      <c r="M4">
        <v>0.85946024019362843</v>
      </c>
    </row>
    <row r="5" spans="1:13" x14ac:dyDescent="0.2">
      <c r="A5" t="s">
        <v>6</v>
      </c>
      <c r="B5" s="1">
        <v>4.3817563789509197</v>
      </c>
      <c r="C5">
        <f t="shared" si="0"/>
        <v>4.1518687980537561E-5</v>
      </c>
      <c r="D5">
        <f t="shared" ref="D5:D13" si="1">C5/$C$3</f>
        <v>1.2435116281896952</v>
      </c>
      <c r="E5">
        <v>0.4</v>
      </c>
      <c r="F5">
        <v>0.4</v>
      </c>
      <c r="I5" t="s">
        <v>17</v>
      </c>
      <c r="J5">
        <v>6.1</v>
      </c>
      <c r="L5">
        <v>6.1</v>
      </c>
      <c r="M5">
        <v>0.86390047292738237</v>
      </c>
    </row>
    <row r="6" spans="1:13" x14ac:dyDescent="0.2">
      <c r="A6" t="s">
        <v>5</v>
      </c>
      <c r="B6" s="1">
        <v>4.5217180791231399</v>
      </c>
      <c r="C6">
        <f t="shared" si="0"/>
        <v>3.0080283209707625E-5</v>
      </c>
      <c r="D6">
        <f t="shared" si="1"/>
        <v>0.90092398796524742</v>
      </c>
      <c r="E6">
        <v>0.7</v>
      </c>
      <c r="F6">
        <v>0.7</v>
      </c>
      <c r="I6" t="s">
        <v>13</v>
      </c>
      <c r="J6">
        <v>0.4</v>
      </c>
      <c r="L6">
        <v>0.4</v>
      </c>
      <c r="M6">
        <v>1.2435116281896952</v>
      </c>
    </row>
    <row r="7" spans="1:13" x14ac:dyDescent="0.2">
      <c r="A7" t="s">
        <v>0</v>
      </c>
      <c r="B7" s="1">
        <v>4.3619069166614999</v>
      </c>
      <c r="C7">
        <f t="shared" si="0"/>
        <v>4.3460336373166097E-5</v>
      </c>
      <c r="D7">
        <f t="shared" si="1"/>
        <v>1.3016652566285618</v>
      </c>
      <c r="E7">
        <v>0.95000000000000007</v>
      </c>
      <c r="F7">
        <v>0.95000000000000007</v>
      </c>
      <c r="I7" t="s">
        <v>11</v>
      </c>
      <c r="J7">
        <v>1.3</v>
      </c>
      <c r="L7">
        <v>1.3</v>
      </c>
      <c r="M7">
        <v>1.031875357628083</v>
      </c>
    </row>
    <row r="8" spans="1:13" x14ac:dyDescent="0.2">
      <c r="A8" t="s">
        <v>10</v>
      </c>
      <c r="B8" s="1">
        <v>4.4909378502784003</v>
      </c>
      <c r="C8">
        <f t="shared" si="0"/>
        <v>3.2289561684963435E-5</v>
      </c>
      <c r="D8">
        <f t="shared" si="1"/>
        <v>0.96709331092597328</v>
      </c>
      <c r="E8">
        <v>0.5</v>
      </c>
      <c r="F8">
        <v>0.5</v>
      </c>
      <c r="I8" t="s">
        <v>19</v>
      </c>
      <c r="J8">
        <v>0.5</v>
      </c>
      <c r="L8">
        <v>0.5</v>
      </c>
      <c r="M8">
        <v>0.96709331092597328</v>
      </c>
    </row>
    <row r="9" spans="1:13" x14ac:dyDescent="0.2">
      <c r="A9" t="s">
        <v>9</v>
      </c>
      <c r="B9" s="1">
        <v>4.4916430144512498</v>
      </c>
      <c r="C9">
        <f t="shared" si="0"/>
        <v>3.2237175648233212E-5</v>
      </c>
      <c r="D9">
        <f t="shared" si="1"/>
        <v>0.96552431515569892</v>
      </c>
      <c r="E9">
        <v>0.6</v>
      </c>
      <c r="F9">
        <v>0.6</v>
      </c>
      <c r="I9" t="s">
        <v>14</v>
      </c>
      <c r="J9">
        <v>1</v>
      </c>
      <c r="L9">
        <v>1</v>
      </c>
      <c r="M9">
        <v>0.7228066320039972</v>
      </c>
    </row>
    <row r="10" spans="1:13" x14ac:dyDescent="0.2">
      <c r="A10" t="s">
        <v>2</v>
      </c>
      <c r="B10" s="1">
        <v>4.6173841009916901</v>
      </c>
      <c r="C10">
        <f t="shared" si="0"/>
        <v>2.4133254843885731E-5</v>
      </c>
      <c r="D10">
        <f t="shared" si="1"/>
        <v>0.7228066320039972</v>
      </c>
      <c r="E10">
        <v>1</v>
      </c>
      <c r="F10">
        <v>0.92</v>
      </c>
      <c r="I10" t="s">
        <v>14</v>
      </c>
      <c r="J10">
        <v>0.8</v>
      </c>
      <c r="L10">
        <v>0.8</v>
      </c>
      <c r="M10">
        <v>0.7228066320039972</v>
      </c>
    </row>
    <row r="11" spans="1:13" x14ac:dyDescent="0.2">
      <c r="A11" t="s">
        <v>7</v>
      </c>
      <c r="B11" s="1">
        <v>4.5421804392718697</v>
      </c>
      <c r="C11">
        <f t="shared" si="0"/>
        <v>2.8695880871034086E-5</v>
      </c>
      <c r="D11">
        <f t="shared" si="1"/>
        <v>0.85946024019362843</v>
      </c>
      <c r="E11">
        <v>0.6</v>
      </c>
      <c r="F11">
        <v>0.6</v>
      </c>
      <c r="I11" t="s">
        <v>14</v>
      </c>
      <c r="J11">
        <v>0.8</v>
      </c>
      <c r="K11">
        <f>AVERAGE(J9:J13)</f>
        <v>0.91999999999999993</v>
      </c>
      <c r="L11">
        <v>0.8</v>
      </c>
      <c r="M11">
        <v>0.7228066320039972</v>
      </c>
    </row>
    <row r="12" spans="1:13" x14ac:dyDescent="0.2">
      <c r="A12" t="s">
        <v>1</v>
      </c>
      <c r="B12" s="1">
        <v>4.5399425179510198</v>
      </c>
      <c r="C12">
        <f t="shared" si="0"/>
        <v>2.8844132510387131E-5</v>
      </c>
      <c r="D12">
        <f t="shared" si="1"/>
        <v>0.86390047292738237</v>
      </c>
      <c r="E12">
        <v>6.1</v>
      </c>
      <c r="F12">
        <v>6.1</v>
      </c>
      <c r="I12" t="s">
        <v>14</v>
      </c>
      <c r="J12">
        <v>1</v>
      </c>
      <c r="L12">
        <v>1</v>
      </c>
      <c r="M12">
        <v>0.7228066320039972</v>
      </c>
    </row>
    <row r="13" spans="1:13" x14ac:dyDescent="0.2">
      <c r="A13" t="s">
        <v>3</v>
      </c>
      <c r="B13" s="1">
        <v>4.5159819084061201</v>
      </c>
      <c r="C13">
        <f t="shared" si="0"/>
        <v>3.0480219597581011E-5</v>
      </c>
      <c r="D13">
        <f t="shared" si="1"/>
        <v>0.91290234212446042</v>
      </c>
      <c r="E13">
        <v>0.5</v>
      </c>
      <c r="F13">
        <v>0.5</v>
      </c>
      <c r="I13" t="s">
        <v>14</v>
      </c>
      <c r="J13">
        <v>1</v>
      </c>
      <c r="L13">
        <v>1</v>
      </c>
      <c r="M13">
        <v>0.7228066320039972</v>
      </c>
    </row>
    <row r="14" spans="1:13" x14ac:dyDescent="0.2">
      <c r="I14" t="s">
        <v>18</v>
      </c>
      <c r="J14">
        <v>0.6</v>
      </c>
      <c r="L14">
        <v>0.6</v>
      </c>
      <c r="M14">
        <v>0.96552431515569892</v>
      </c>
    </row>
    <row r="15" spans="1:13" x14ac:dyDescent="0.2">
      <c r="I15" t="s">
        <v>12</v>
      </c>
      <c r="J15">
        <v>0.5</v>
      </c>
      <c r="L15">
        <v>0.5</v>
      </c>
      <c r="M15">
        <v>0.91290234212446042</v>
      </c>
    </row>
    <row r="16" spans="1:13" x14ac:dyDescent="0.2">
      <c r="I16" t="s">
        <v>15</v>
      </c>
      <c r="J16">
        <v>0.7</v>
      </c>
      <c r="L16">
        <v>0.7</v>
      </c>
      <c r="M16">
        <v>0.90092398796524742</v>
      </c>
    </row>
    <row r="17" spans="1:13" x14ac:dyDescent="0.2">
      <c r="A17" t="s">
        <v>28</v>
      </c>
      <c r="I17" t="s">
        <v>20</v>
      </c>
      <c r="J17">
        <v>1.1000000000000001</v>
      </c>
      <c r="L17">
        <v>1.1000000000000001</v>
      </c>
      <c r="M17">
        <v>1.3016652566285618</v>
      </c>
    </row>
    <row r="18" spans="1:13" x14ac:dyDescent="0.2">
      <c r="A18" s="2" t="s">
        <v>21</v>
      </c>
      <c r="B18" s="3" t="s">
        <v>22</v>
      </c>
      <c r="C18" s="2" t="s">
        <v>23</v>
      </c>
      <c r="D18" s="2" t="s">
        <v>24</v>
      </c>
      <c r="E18" s="2" t="s">
        <v>26</v>
      </c>
      <c r="I18" t="s">
        <v>20</v>
      </c>
      <c r="J18">
        <v>0.8</v>
      </c>
      <c r="L18">
        <v>0.8</v>
      </c>
      <c r="M18">
        <v>1.3016652566285618</v>
      </c>
    </row>
    <row r="19" spans="1:13" x14ac:dyDescent="0.2">
      <c r="A19" t="s">
        <v>4</v>
      </c>
      <c r="B19" s="1">
        <v>4.4760894978143098</v>
      </c>
      <c r="C19">
        <f>POWER(10,-B19)</f>
        <v>3.3412617743344892E-5</v>
      </c>
    </row>
    <row r="20" spans="1:13" x14ac:dyDescent="0.2">
      <c r="A20" t="s">
        <v>8</v>
      </c>
      <c r="B20" s="1">
        <v>4.4310143282932497</v>
      </c>
      <c r="C20">
        <f t="shared" ref="C20:C29" si="2">POWER(10,-B20)</f>
        <v>3.7066849244351708E-5</v>
      </c>
      <c r="D20">
        <f>C20/$C$19</f>
        <v>1.1093668125340064</v>
      </c>
      <c r="E20">
        <v>1.3</v>
      </c>
      <c r="K20">
        <f>AVERAGE(J17:J18)</f>
        <v>0.95000000000000007</v>
      </c>
    </row>
    <row r="21" spans="1:13" x14ac:dyDescent="0.2">
      <c r="A21" t="s">
        <v>6</v>
      </c>
      <c r="B21" s="1">
        <v>4.3101679350895399</v>
      </c>
      <c r="C21">
        <f t="shared" si="2"/>
        <v>4.8958946593950516E-5</v>
      </c>
      <c r="D21">
        <f t="shared" ref="D21:D29" si="3">C21/$C$19</f>
        <v>1.4652831744589103</v>
      </c>
      <c r="E21">
        <v>0.4</v>
      </c>
    </row>
    <row r="22" spans="1:13" x14ac:dyDescent="0.2">
      <c r="A22" t="s">
        <v>41</v>
      </c>
      <c r="B22" s="1">
        <v>4.4229880680039297</v>
      </c>
      <c r="C22">
        <f t="shared" si="2"/>
        <v>3.7758256465102254E-5</v>
      </c>
      <c r="D22">
        <f t="shared" si="3"/>
        <v>1.1300598101931993</v>
      </c>
      <c r="E22">
        <v>0.7</v>
      </c>
    </row>
    <row r="23" spans="1:13" x14ac:dyDescent="0.2">
      <c r="A23" t="s">
        <v>0</v>
      </c>
      <c r="B23" s="1">
        <v>4.2196095178225699</v>
      </c>
      <c r="C23">
        <f t="shared" si="2"/>
        <v>6.0310160214170263E-5</v>
      </c>
      <c r="D23">
        <f t="shared" si="3"/>
        <v>1.8050115282027792</v>
      </c>
      <c r="E23">
        <v>0.95000000000000007</v>
      </c>
    </row>
    <row r="24" spans="1:13" x14ac:dyDescent="0.2">
      <c r="A24" t="s">
        <v>10</v>
      </c>
      <c r="B24" s="1">
        <v>4.3790507155173701</v>
      </c>
      <c r="C24">
        <f t="shared" si="2"/>
        <v>4.1778157660467945E-5</v>
      </c>
      <c r="D24">
        <f t="shared" si="3"/>
        <v>1.2503706827576926</v>
      </c>
      <c r="E24">
        <v>0.5</v>
      </c>
    </row>
    <row r="25" spans="1:13" x14ac:dyDescent="0.2">
      <c r="A25" t="s">
        <v>9</v>
      </c>
      <c r="B25" s="1">
        <v>4.4326546708341397</v>
      </c>
      <c r="C25">
        <f t="shared" si="2"/>
        <v>3.6927110770637746E-5</v>
      </c>
      <c r="D25">
        <f t="shared" si="3"/>
        <v>1.1051846058363046</v>
      </c>
      <c r="E25">
        <v>0.6</v>
      </c>
    </row>
    <row r="26" spans="1:13" x14ac:dyDescent="0.2">
      <c r="A26" t="s">
        <v>2</v>
      </c>
      <c r="B26" s="1">
        <v>4.4942652364811</v>
      </c>
      <c r="C26">
        <f t="shared" si="2"/>
        <v>3.204311758860076E-5</v>
      </c>
      <c r="D26">
        <f t="shared" si="3"/>
        <v>0.95901248548486129</v>
      </c>
      <c r="E26">
        <v>1</v>
      </c>
    </row>
    <row r="27" spans="1:13" x14ac:dyDescent="0.2">
      <c r="A27" t="s">
        <v>7</v>
      </c>
      <c r="B27" s="1">
        <v>4.3478388776832597</v>
      </c>
      <c r="C27">
        <f t="shared" si="2"/>
        <v>4.4891190439194715E-5</v>
      </c>
      <c r="D27">
        <f t="shared" si="3"/>
        <v>1.3435400597469236</v>
      </c>
      <c r="E27">
        <v>0.6</v>
      </c>
    </row>
    <row r="28" spans="1:13" x14ac:dyDescent="0.2">
      <c r="A28" t="s">
        <v>1</v>
      </c>
      <c r="B28" s="1">
        <v>4.4200123192187402</v>
      </c>
      <c r="C28">
        <f t="shared" si="2"/>
        <v>3.8017861200230742E-5</v>
      </c>
      <c r="D28">
        <f t="shared" si="3"/>
        <v>1.1378294718558266</v>
      </c>
      <c r="E28">
        <v>6.1</v>
      </c>
    </row>
    <row r="29" spans="1:13" x14ac:dyDescent="0.2">
      <c r="A29" t="s">
        <v>3</v>
      </c>
      <c r="B29" s="1">
        <v>4.4706446584740602</v>
      </c>
      <c r="C29">
        <f t="shared" si="2"/>
        <v>3.3834155543218213E-5</v>
      </c>
      <c r="D29">
        <f t="shared" si="3"/>
        <v>1.0126161261326878</v>
      </c>
      <c r="E29">
        <v>0.5</v>
      </c>
    </row>
    <row r="33" spans="1:5" x14ac:dyDescent="0.2">
      <c r="A33" t="s">
        <v>29</v>
      </c>
    </row>
    <row r="34" spans="1:5" x14ac:dyDescent="0.2">
      <c r="A34" s="2" t="s">
        <v>21</v>
      </c>
      <c r="B34" s="3" t="s">
        <v>22</v>
      </c>
      <c r="C34" s="2" t="s">
        <v>23</v>
      </c>
      <c r="D34" s="2" t="s">
        <v>24</v>
      </c>
      <c r="E34" s="2" t="s">
        <v>26</v>
      </c>
    </row>
    <row r="35" spans="1:5" x14ac:dyDescent="0.2">
      <c r="A35" t="s">
        <v>37</v>
      </c>
      <c r="B35" s="1">
        <v>4.45891724972285</v>
      </c>
      <c r="C35">
        <f>POWER(10,-B35)</f>
        <v>3.4760238713772347E-5</v>
      </c>
    </row>
    <row r="36" spans="1:5" ht="13.7" customHeight="1" x14ac:dyDescent="0.2">
      <c r="A36" t="s">
        <v>35</v>
      </c>
      <c r="B36" s="1">
        <v>4.4317387637968002</v>
      </c>
      <c r="C36">
        <f t="shared" ref="C36:C45" si="4">POWER(10,-B36)</f>
        <v>3.7005070522437379E-5</v>
      </c>
      <c r="D36">
        <f>C36/$C$35</f>
        <v>1.0645804485737207</v>
      </c>
      <c r="E36">
        <v>1.3</v>
      </c>
    </row>
    <row r="37" spans="1:5" x14ac:dyDescent="0.2">
      <c r="A37" t="s">
        <v>39</v>
      </c>
      <c r="B37" s="1">
        <v>4.4389559577254003</v>
      </c>
      <c r="C37">
        <f t="shared" si="4"/>
        <v>3.639519430172041E-5</v>
      </c>
      <c r="D37">
        <f t="shared" ref="D37:D45" si="5">C37/$C$35</f>
        <v>1.0470352232448932</v>
      </c>
      <c r="E37">
        <v>0.4</v>
      </c>
    </row>
    <row r="38" spans="1:5" x14ac:dyDescent="0.2">
      <c r="A38" t="s">
        <v>34</v>
      </c>
      <c r="B38" s="1">
        <v>4.5229874715686602</v>
      </c>
      <c r="C38">
        <f t="shared" si="4"/>
        <v>2.999249039413862E-5</v>
      </c>
      <c r="D38">
        <f t="shared" si="5"/>
        <v>0.86283902251382705</v>
      </c>
      <c r="E38">
        <v>0.7</v>
      </c>
    </row>
    <row r="39" spans="1:5" x14ac:dyDescent="0.2">
      <c r="A39" t="s">
        <v>33</v>
      </c>
      <c r="B39" s="1">
        <v>4.2925719555650801</v>
      </c>
      <c r="C39">
        <f t="shared" si="4"/>
        <v>5.0983311948226578E-5</v>
      </c>
      <c r="D39">
        <f t="shared" si="5"/>
        <v>1.4667135162114548</v>
      </c>
      <c r="E39">
        <v>0.95000000000000007</v>
      </c>
    </row>
    <row r="40" spans="1:5" x14ac:dyDescent="0.2">
      <c r="A40" t="s">
        <v>38</v>
      </c>
      <c r="B40" s="1">
        <v>4.4703470157637097</v>
      </c>
      <c r="C40">
        <f t="shared" si="4"/>
        <v>3.3857351650605957E-5</v>
      </c>
      <c r="D40">
        <f t="shared" si="5"/>
        <v>0.97402529163849905</v>
      </c>
      <c r="E40">
        <v>0.5</v>
      </c>
    </row>
    <row r="41" spans="1:5" x14ac:dyDescent="0.2">
      <c r="A41" t="s">
        <v>31</v>
      </c>
      <c r="B41" s="1">
        <v>4.6024809364868098</v>
      </c>
      <c r="C41">
        <f t="shared" si="4"/>
        <v>2.4975780188374962E-5</v>
      </c>
      <c r="D41">
        <f t="shared" si="5"/>
        <v>0.71851578448681119</v>
      </c>
      <c r="E41">
        <v>0.6</v>
      </c>
    </row>
    <row r="42" spans="1:5" x14ac:dyDescent="0.2">
      <c r="A42" t="s">
        <v>30</v>
      </c>
      <c r="B42" s="1">
        <v>4.5529562937548897</v>
      </c>
      <c r="C42">
        <f t="shared" si="4"/>
        <v>2.7992630158671042E-5</v>
      </c>
      <c r="D42">
        <f t="shared" si="5"/>
        <v>0.8053060391550213</v>
      </c>
      <c r="E42">
        <v>1</v>
      </c>
    </row>
    <row r="43" spans="1:5" x14ac:dyDescent="0.2">
      <c r="A43" t="s">
        <v>40</v>
      </c>
      <c r="B43" s="1">
        <v>4.4198193555001097</v>
      </c>
      <c r="C43">
        <f t="shared" si="4"/>
        <v>3.8034756873978912E-5</v>
      </c>
      <c r="D43">
        <f t="shared" si="5"/>
        <v>1.0942029825275386</v>
      </c>
      <c r="E43">
        <v>0.6</v>
      </c>
    </row>
    <row r="44" spans="1:5" x14ac:dyDescent="0.2">
      <c r="A44" t="s">
        <v>32</v>
      </c>
      <c r="B44" s="1">
        <v>4.4151044087408797</v>
      </c>
      <c r="C44">
        <f t="shared" si="4"/>
        <v>3.8449933344428976E-5</v>
      </c>
      <c r="D44">
        <f t="shared" si="5"/>
        <v>1.1061469876843721</v>
      </c>
      <c r="E44">
        <v>6.1</v>
      </c>
    </row>
    <row r="45" spans="1:5" x14ac:dyDescent="0.2">
      <c r="A45" t="s">
        <v>36</v>
      </c>
      <c r="B45" s="1">
        <v>4.3928286722749803</v>
      </c>
      <c r="C45">
        <f t="shared" si="4"/>
        <v>4.0473552702344975E-5</v>
      </c>
      <c r="D45">
        <f t="shared" si="5"/>
        <v>1.1643634854069329</v>
      </c>
      <c r="E45">
        <v>0.5</v>
      </c>
    </row>
  </sheetData>
  <sortState xmlns:xlrd2="http://schemas.microsoft.com/office/spreadsheetml/2017/richdata2" ref="A35:B45">
    <sortCondition ref="A35:A4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崔睿宁</dc:creator>
  <cp:lastModifiedBy>睿宁 崔</cp:lastModifiedBy>
  <dcterms:created xsi:type="dcterms:W3CDTF">2015-06-05T18:19:34Z</dcterms:created>
  <dcterms:modified xsi:type="dcterms:W3CDTF">2024-10-17T12:04:51Z</dcterms:modified>
</cp:coreProperties>
</file>